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7"/>
  </bookViews>
  <sheets>
    <sheet name="Доходы" sheetId="2" r:id="rId1"/>
    <sheet name="Рз,Прз" sheetId="3" r:id="rId2"/>
    <sheet name="Рз,ПРз,Цст" sheetId="4" r:id="rId3"/>
    <sheet name="Ведомств." sheetId="1" r:id="rId4"/>
    <sheet name="ПНО" sheetId="5" r:id="rId5"/>
    <sheet name="Госпрограммы" sheetId="6" r:id="rId6"/>
    <sheet name="ОАИП1" sheetId="7" r:id="rId7"/>
    <sheet name="ОАИП 2" sheetId="8" r:id="rId8"/>
    <sheet name="РЕЗЕРВНЫЙ ФОНД" sheetId="9" r:id="rId9"/>
    <sheet name="РЕЗЕРВНЫЙ ФОНД МАГ. ОБЛ," sheetId="13" r:id="rId10"/>
    <sheet name="исполнение по источникам" sheetId="12" r:id="rId11"/>
  </sheets>
  <externalReferences>
    <externalReference r:id="rId12"/>
  </externalReferences>
  <definedNames>
    <definedName name="_xlnm.Print_Titles" localSheetId="3">Ведомств.!$5:$5</definedName>
    <definedName name="_xlnm.Print_Titles" localSheetId="5">Госпрограммы!$4:$6</definedName>
    <definedName name="_xlnm.Print_Titles" localSheetId="0">Доходы!$5:$5</definedName>
    <definedName name="_xlnm.Print_Titles" localSheetId="7">'ОАИП 2'!$5:$5</definedName>
    <definedName name="_xlnm.Print_Titles" localSheetId="6">ОАИП1!$8:$8</definedName>
    <definedName name="_xlnm.Print_Titles" localSheetId="4">ПНО!$6:$8</definedName>
    <definedName name="_xlnm.Print_Titles" localSheetId="1">'Рз,Прз'!$5:$7</definedName>
    <definedName name="_xlnm.Print_Titles" localSheetId="2">'Рз,ПРз,Цст'!$4:$6</definedName>
  </definedNames>
  <calcPr calcId="152511"/>
</workbook>
</file>

<file path=xl/calcChain.xml><?xml version="1.0" encoding="utf-8"?>
<calcChain xmlns="http://schemas.openxmlformats.org/spreadsheetml/2006/main">
  <c r="I5" i="13" l="1"/>
  <c r="I4" i="13"/>
  <c r="I9" i="5" l="1"/>
  <c r="H9" i="5"/>
  <c r="G9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C87" i="2" l="1"/>
  <c r="C83" i="2" s="1"/>
  <c r="C82" i="2" s="1"/>
  <c r="C118" i="2"/>
  <c r="E156" i="2"/>
  <c r="C134" i="2"/>
  <c r="R30" i="12" l="1"/>
  <c r="H30" i="12"/>
  <c r="J30" i="12" s="1"/>
  <c r="E30" i="12"/>
  <c r="E29" i="12" s="1"/>
  <c r="Q29" i="12"/>
  <c r="R29" i="12" s="1"/>
  <c r="P29" i="12"/>
  <c r="O29" i="12"/>
  <c r="M29" i="12"/>
  <c r="K29" i="12"/>
  <c r="I29" i="12"/>
  <c r="H29" i="12"/>
  <c r="G29" i="12"/>
  <c r="D29" i="12"/>
  <c r="R28" i="12"/>
  <c r="M28" i="12"/>
  <c r="M27" i="12" s="1"/>
  <c r="M21" i="12" s="1"/>
  <c r="D28" i="12"/>
  <c r="E28" i="12" s="1"/>
  <c r="E27" i="12" s="1"/>
  <c r="Q27" i="12"/>
  <c r="R27" i="12" s="1"/>
  <c r="P27" i="12"/>
  <c r="O27" i="12"/>
  <c r="K27" i="12"/>
  <c r="I27" i="12"/>
  <c r="G27" i="12"/>
  <c r="R26" i="12"/>
  <c r="J26" i="12"/>
  <c r="L26" i="12" s="1"/>
  <c r="N26" i="12" s="1"/>
  <c r="H26" i="12"/>
  <c r="E26" i="12"/>
  <c r="R25" i="12"/>
  <c r="J25" i="12"/>
  <c r="L25" i="12" s="1"/>
  <c r="H25" i="12"/>
  <c r="E25" i="12"/>
  <c r="E24" i="12" s="1"/>
  <c r="Q24" i="12"/>
  <c r="R24" i="12" s="1"/>
  <c r="P24" i="12"/>
  <c r="P21" i="12" s="1"/>
  <c r="O24" i="12"/>
  <c r="O21" i="12" s="1"/>
  <c r="M24" i="12"/>
  <c r="K24" i="12"/>
  <c r="K21" i="12" s="1"/>
  <c r="I24" i="12"/>
  <c r="H24" i="12"/>
  <c r="G24" i="12"/>
  <c r="G21" i="12" s="1"/>
  <c r="D24" i="12"/>
  <c r="R23" i="12"/>
  <c r="J23" i="12"/>
  <c r="L23" i="12" s="1"/>
  <c r="H23" i="12"/>
  <c r="E23" i="12"/>
  <c r="E22" i="12" s="1"/>
  <c r="Q22" i="12"/>
  <c r="R22" i="12" s="1"/>
  <c r="P22" i="12"/>
  <c r="O22" i="12"/>
  <c r="M22" i="12"/>
  <c r="K22" i="12"/>
  <c r="I22" i="12"/>
  <c r="H22" i="12"/>
  <c r="G22" i="12"/>
  <c r="D22" i="12"/>
  <c r="Q21" i="12"/>
  <c r="R21" i="12" s="1"/>
  <c r="I21" i="12"/>
  <c r="R20" i="12"/>
  <c r="P20" i="12"/>
  <c r="R19" i="12"/>
  <c r="P19" i="12"/>
  <c r="D19" i="12"/>
  <c r="E19" i="12" s="1"/>
  <c r="P18" i="12"/>
  <c r="R17" i="12"/>
  <c r="R16" i="12"/>
  <c r="Q13" i="12"/>
  <c r="P13" i="12"/>
  <c r="O13" i="12"/>
  <c r="N13" i="12"/>
  <c r="M13" i="12"/>
  <c r="L13" i="12"/>
  <c r="K13" i="12"/>
  <c r="J13" i="12"/>
  <c r="I13" i="12"/>
  <c r="H13" i="12"/>
  <c r="G13" i="12"/>
  <c r="E13" i="12"/>
  <c r="D13" i="12"/>
  <c r="R12" i="12"/>
  <c r="H12" i="12"/>
  <c r="E12" i="12"/>
  <c r="R11" i="12"/>
  <c r="H11" i="12"/>
  <c r="J11" i="12" s="1"/>
  <c r="E11" i="12"/>
  <c r="Q10" i="12"/>
  <c r="P10" i="12"/>
  <c r="R10" i="12" s="1"/>
  <c r="O10" i="12"/>
  <c r="M10" i="12"/>
  <c r="K10" i="12"/>
  <c r="I10" i="12"/>
  <c r="H10" i="12"/>
  <c r="G10" i="12"/>
  <c r="E10" i="12"/>
  <c r="D10" i="12"/>
  <c r="R8" i="12"/>
  <c r="Q7" i="12"/>
  <c r="R7" i="12" s="1"/>
  <c r="P7" i="12"/>
  <c r="M7" i="12"/>
  <c r="J7" i="12"/>
  <c r="G7" i="12"/>
  <c r="D7" i="12"/>
  <c r="E21" i="12" l="1"/>
  <c r="D27" i="12"/>
  <c r="D21" i="12" s="1"/>
  <c r="D20" i="12"/>
  <c r="E20" i="12" s="1"/>
  <c r="E18" i="12" s="1"/>
  <c r="E6" i="12" s="1"/>
  <c r="F6" i="12" s="1"/>
  <c r="H28" i="12"/>
  <c r="J28" i="12" s="1"/>
  <c r="J27" i="12" s="1"/>
  <c r="L22" i="12"/>
  <c r="N23" i="12"/>
  <c r="N22" i="12" s="1"/>
  <c r="L24" i="12"/>
  <c r="N25" i="12"/>
  <c r="N24" i="12" s="1"/>
  <c r="L30" i="12"/>
  <c r="J29" i="12"/>
  <c r="J19" i="12"/>
  <c r="L11" i="12"/>
  <c r="P6" i="12"/>
  <c r="Q18" i="12"/>
  <c r="R18" i="12" s="1"/>
  <c r="J12" i="12"/>
  <c r="H19" i="12"/>
  <c r="G19" i="12" s="1"/>
  <c r="J22" i="12"/>
  <c r="J24" i="12"/>
  <c r="D18" i="12" l="1"/>
  <c r="D6" i="12" s="1"/>
  <c r="Q6" i="12"/>
  <c r="R6" i="12" s="1"/>
  <c r="H27" i="12"/>
  <c r="H21" i="12" s="1"/>
  <c r="L28" i="12"/>
  <c r="L27" i="12" s="1"/>
  <c r="L21" i="12" s="1"/>
  <c r="H20" i="12"/>
  <c r="G20" i="12" s="1"/>
  <c r="G18" i="12" s="1"/>
  <c r="G6" i="12" s="1"/>
  <c r="J21" i="12"/>
  <c r="L12" i="12"/>
  <c r="J20" i="12"/>
  <c r="J10" i="12"/>
  <c r="I19" i="12"/>
  <c r="L19" i="12"/>
  <c r="K19" i="12" s="1"/>
  <c r="N11" i="12"/>
  <c r="L29" i="12"/>
  <c r="N30" i="12"/>
  <c r="N29" i="12" s="1"/>
  <c r="N28" i="12" l="1"/>
  <c r="N27" i="12" s="1"/>
  <c r="N21" i="12" s="1"/>
  <c r="H18" i="12"/>
  <c r="H6" i="12" s="1"/>
  <c r="N19" i="12"/>
  <c r="J18" i="12"/>
  <c r="J6" i="12" s="1"/>
  <c r="I20" i="12"/>
  <c r="I18" i="12" s="1"/>
  <c r="I6" i="12" s="1"/>
  <c r="L20" i="12"/>
  <c r="N12" i="12"/>
  <c r="L10" i="12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7" i="4"/>
  <c r="H388" i="4"/>
  <c r="H389" i="4"/>
  <c r="H390" i="4"/>
  <c r="H391" i="4"/>
  <c r="H392" i="4"/>
  <c r="H393" i="4"/>
  <c r="H394" i="4"/>
  <c r="H395" i="4"/>
  <c r="H396" i="4"/>
  <c r="H397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0" i="4"/>
  <c r="H981" i="4"/>
  <c r="H982" i="4"/>
  <c r="H983" i="4"/>
  <c r="H984" i="4"/>
  <c r="H985" i="4"/>
  <c r="H986" i="4"/>
  <c r="H987" i="4"/>
  <c r="H988" i="4"/>
  <c r="H989" i="4"/>
  <c r="H990" i="4"/>
  <c r="H991" i="4"/>
  <c r="H992" i="4"/>
  <c r="H993" i="4"/>
  <c r="H994" i="4"/>
  <c r="H995" i="4"/>
  <c r="H996" i="4"/>
  <c r="H997" i="4"/>
  <c r="H998" i="4"/>
  <c r="H999" i="4"/>
  <c r="H1000" i="4"/>
  <c r="H1001" i="4"/>
  <c r="H1002" i="4"/>
  <c r="H1003" i="4"/>
  <c r="H1004" i="4"/>
  <c r="H1005" i="4"/>
  <c r="H1006" i="4"/>
  <c r="H1007" i="4"/>
  <c r="H1008" i="4"/>
  <c r="H1009" i="4"/>
  <c r="H1010" i="4"/>
  <c r="H1011" i="4"/>
  <c r="H1012" i="4"/>
  <c r="H1013" i="4"/>
  <c r="H1014" i="4"/>
  <c r="H1015" i="4"/>
  <c r="H1016" i="4"/>
  <c r="H1017" i="4"/>
  <c r="H1018" i="4"/>
  <c r="H1019" i="4"/>
  <c r="H1020" i="4"/>
  <c r="H1021" i="4"/>
  <c r="H1022" i="4"/>
  <c r="H1023" i="4"/>
  <c r="H1024" i="4"/>
  <c r="H1025" i="4"/>
  <c r="H1026" i="4"/>
  <c r="H1027" i="4"/>
  <c r="H1028" i="4"/>
  <c r="H1029" i="4"/>
  <c r="H1030" i="4"/>
  <c r="H1031" i="4"/>
  <c r="H1032" i="4"/>
  <c r="H1033" i="4"/>
  <c r="H1034" i="4"/>
  <c r="H1035" i="4"/>
  <c r="H1036" i="4"/>
  <c r="H1037" i="4"/>
  <c r="H1038" i="4"/>
  <c r="H1039" i="4"/>
  <c r="H1040" i="4"/>
  <c r="H1041" i="4"/>
  <c r="H1042" i="4"/>
  <c r="H1043" i="4"/>
  <c r="H1044" i="4"/>
  <c r="H1045" i="4"/>
  <c r="H1046" i="4"/>
  <c r="H1047" i="4"/>
  <c r="H1048" i="4"/>
  <c r="H1049" i="4"/>
  <c r="H1050" i="4"/>
  <c r="H1051" i="4"/>
  <c r="H1052" i="4"/>
  <c r="H1053" i="4"/>
  <c r="H1054" i="4"/>
  <c r="H1055" i="4"/>
  <c r="H1056" i="4"/>
  <c r="H1057" i="4"/>
  <c r="H1058" i="4"/>
  <c r="H1059" i="4"/>
  <c r="H1060" i="4"/>
  <c r="H1061" i="4"/>
  <c r="H1062" i="4"/>
  <c r="H1063" i="4"/>
  <c r="H1064" i="4"/>
  <c r="H1065" i="4"/>
  <c r="H1066" i="4"/>
  <c r="H1067" i="4"/>
  <c r="H1068" i="4"/>
  <c r="H1069" i="4"/>
  <c r="H1074" i="4"/>
  <c r="H1075" i="4"/>
  <c r="H1076" i="4"/>
  <c r="H1077" i="4"/>
  <c r="H1078" i="4"/>
  <c r="H1081" i="4"/>
  <c r="H1082" i="4"/>
  <c r="H1083" i="4"/>
  <c r="H1084" i="4"/>
  <c r="H1085" i="4"/>
  <c r="H1086" i="4"/>
  <c r="H1087" i="4"/>
  <c r="H1088" i="4"/>
  <c r="H1089" i="4"/>
  <c r="H1090" i="4"/>
  <c r="H1091" i="4"/>
  <c r="H1092" i="4"/>
  <c r="H1093" i="4"/>
  <c r="H1094" i="4"/>
  <c r="H1095" i="4"/>
  <c r="H1096" i="4"/>
  <c r="H1097" i="4"/>
  <c r="H1098" i="4"/>
  <c r="H1099" i="4"/>
  <c r="H1100" i="4"/>
  <c r="H1101" i="4"/>
  <c r="H1102" i="4"/>
  <c r="H1103" i="4"/>
  <c r="H1104" i="4"/>
  <c r="H1105" i="4"/>
  <c r="H1106" i="4"/>
  <c r="H1107" i="4"/>
  <c r="H1108" i="4"/>
  <c r="H1109" i="4"/>
  <c r="H1110" i="4"/>
  <c r="H1111" i="4"/>
  <c r="H1112" i="4"/>
  <c r="H1113" i="4"/>
  <c r="H1114" i="4"/>
  <c r="H1115" i="4"/>
  <c r="H1116" i="4"/>
  <c r="H1117" i="4"/>
  <c r="H1118" i="4"/>
  <c r="H1119" i="4"/>
  <c r="H1120" i="4"/>
  <c r="H1121" i="4"/>
  <c r="H1122" i="4"/>
  <c r="H1123" i="4"/>
  <c r="H1124" i="4"/>
  <c r="H1125" i="4"/>
  <c r="H1126" i="4"/>
  <c r="H1127" i="4"/>
  <c r="H1128" i="4"/>
  <c r="H1129" i="4"/>
  <c r="H1130" i="4"/>
  <c r="H1131" i="4"/>
  <c r="H1132" i="4"/>
  <c r="H1133" i="4"/>
  <c r="H1134" i="4"/>
  <c r="H1135" i="4"/>
  <c r="H1136" i="4"/>
  <c r="H1137" i="4"/>
  <c r="H1138" i="4"/>
  <c r="H1139" i="4"/>
  <c r="H1140" i="4"/>
  <c r="H1141" i="4"/>
  <c r="H1142" i="4"/>
  <c r="H1143" i="4"/>
  <c r="H1144" i="4"/>
  <c r="H1145" i="4"/>
  <c r="H1146" i="4"/>
  <c r="H1147" i="4"/>
  <c r="H1148" i="4"/>
  <c r="H1149" i="4"/>
  <c r="H1150" i="4"/>
  <c r="H1151" i="4"/>
  <c r="H1152" i="4"/>
  <c r="H1153" i="4"/>
  <c r="H1154" i="4"/>
  <c r="H1155" i="4"/>
  <c r="H1156" i="4"/>
  <c r="H1157" i="4"/>
  <c r="H1158" i="4"/>
  <c r="H1159" i="4"/>
  <c r="H1160" i="4"/>
  <c r="H1161" i="4"/>
  <c r="H1162" i="4"/>
  <c r="H1163" i="4"/>
  <c r="H1164" i="4"/>
  <c r="H1165" i="4"/>
  <c r="H1166" i="4"/>
  <c r="H1167" i="4"/>
  <c r="H1168" i="4"/>
  <c r="H1169" i="4"/>
  <c r="H1170" i="4"/>
  <c r="H1171" i="4"/>
  <c r="H1172" i="4"/>
  <c r="H1173" i="4"/>
  <c r="H1174" i="4"/>
  <c r="H1175" i="4"/>
  <c r="H1176" i="4"/>
  <c r="H1177" i="4"/>
  <c r="H1178" i="4"/>
  <c r="H1179" i="4"/>
  <c r="H1180" i="4"/>
  <c r="H1181" i="4"/>
  <c r="H1182" i="4"/>
  <c r="H1183" i="4"/>
  <c r="H1184" i="4"/>
  <c r="H1185" i="4"/>
  <c r="H1186" i="4"/>
  <c r="H1187" i="4"/>
  <c r="H1188" i="4"/>
  <c r="H1189" i="4"/>
  <c r="H1190" i="4"/>
  <c r="H1191" i="4"/>
  <c r="H1192" i="4"/>
  <c r="H1193" i="4"/>
  <c r="H1194" i="4"/>
  <c r="H1195" i="4"/>
  <c r="H1196" i="4"/>
  <c r="H1197" i="4"/>
  <c r="H1198" i="4"/>
  <c r="H1199" i="4"/>
  <c r="H1200" i="4"/>
  <c r="H1201" i="4"/>
  <c r="H1202" i="4"/>
  <c r="H1203" i="4"/>
  <c r="H1204" i="4"/>
  <c r="H1205" i="4"/>
  <c r="H1206" i="4"/>
  <c r="H1207" i="4"/>
  <c r="H1208" i="4"/>
  <c r="H1209" i="4"/>
  <c r="H1210" i="4"/>
  <c r="H1211" i="4"/>
  <c r="H1212" i="4"/>
  <c r="H1213" i="4"/>
  <c r="H1214" i="4"/>
  <c r="H1215" i="4"/>
  <c r="H1216" i="4"/>
  <c r="H1217" i="4"/>
  <c r="H1218" i="4"/>
  <c r="H1219" i="4"/>
  <c r="H1220" i="4"/>
  <c r="H1221" i="4"/>
  <c r="H1222" i="4"/>
  <c r="H1223" i="4"/>
  <c r="H1224" i="4"/>
  <c r="H1225" i="4"/>
  <c r="H1226" i="4"/>
  <c r="H1227" i="4"/>
  <c r="H1228" i="4"/>
  <c r="H1229" i="4"/>
  <c r="H1230" i="4"/>
  <c r="H1231" i="4"/>
  <c r="H1232" i="4"/>
  <c r="H1233" i="4"/>
  <c r="H1234" i="4"/>
  <c r="H1235" i="4"/>
  <c r="H1236" i="4"/>
  <c r="H1237" i="4"/>
  <c r="H1238" i="4"/>
  <c r="H1239" i="4"/>
  <c r="H1240" i="4"/>
  <c r="H1241" i="4"/>
  <c r="H1242" i="4"/>
  <c r="H1243" i="4"/>
  <c r="H1244" i="4"/>
  <c r="H1245" i="4"/>
  <c r="H1246" i="4"/>
  <c r="H1247" i="4"/>
  <c r="H1248" i="4"/>
  <c r="H1249" i="4"/>
  <c r="H1250" i="4"/>
  <c r="H1251" i="4"/>
  <c r="H1252" i="4"/>
  <c r="H1253" i="4"/>
  <c r="H1254" i="4"/>
  <c r="H1255" i="4"/>
  <c r="H1256" i="4"/>
  <c r="H1257" i="4"/>
  <c r="H1258" i="4"/>
  <c r="H1259" i="4"/>
  <c r="H1260" i="4"/>
  <c r="H1261" i="4"/>
  <c r="H1262" i="4"/>
  <c r="H1263" i="4"/>
  <c r="H1264" i="4"/>
  <c r="H1265" i="4"/>
  <c r="H1266" i="4"/>
  <c r="H1267" i="4"/>
  <c r="H1268" i="4"/>
  <c r="H1269" i="4"/>
  <c r="H1270" i="4"/>
  <c r="H1271" i="4"/>
  <c r="H1272" i="4"/>
  <c r="H1273" i="4"/>
  <c r="H1274" i="4"/>
  <c r="H1275" i="4"/>
  <c r="H1276" i="4"/>
  <c r="H1277" i="4"/>
  <c r="H1278" i="4"/>
  <c r="H1279" i="4"/>
  <c r="H1280" i="4"/>
  <c r="H1281" i="4"/>
  <c r="H1282" i="4"/>
  <c r="H1283" i="4"/>
  <c r="H1284" i="4"/>
  <c r="H1285" i="4"/>
  <c r="H1286" i="4"/>
  <c r="H1287" i="4"/>
  <c r="H1288" i="4"/>
  <c r="H1289" i="4"/>
  <c r="H1290" i="4"/>
  <c r="H1291" i="4"/>
  <c r="H1292" i="4"/>
  <c r="H1293" i="4"/>
  <c r="H1294" i="4"/>
  <c r="H1295" i="4"/>
  <c r="H1296" i="4"/>
  <c r="H1297" i="4"/>
  <c r="H1298" i="4"/>
  <c r="H1299" i="4"/>
  <c r="H1300" i="4"/>
  <c r="H1301" i="4"/>
  <c r="H1302" i="4"/>
  <c r="H1303" i="4"/>
  <c r="H1304" i="4"/>
  <c r="H1305" i="4"/>
  <c r="H1306" i="4"/>
  <c r="H1307" i="4"/>
  <c r="H1308" i="4"/>
  <c r="H1309" i="4"/>
  <c r="H1310" i="4"/>
  <c r="H1311" i="4"/>
  <c r="H1312" i="4"/>
  <c r="H1313" i="4"/>
  <c r="H1314" i="4"/>
  <c r="H1315" i="4"/>
  <c r="H1316" i="4"/>
  <c r="H1319" i="4"/>
  <c r="H1320" i="4"/>
  <c r="H1321" i="4"/>
  <c r="H1322" i="4"/>
  <c r="H1323" i="4"/>
  <c r="H1324" i="4"/>
  <c r="H1325" i="4"/>
  <c r="H1326" i="4"/>
  <c r="H1327" i="4"/>
  <c r="H1328" i="4"/>
  <c r="H1329" i="4"/>
  <c r="H1330" i="4"/>
  <c r="H1331" i="4"/>
  <c r="H1332" i="4"/>
  <c r="H1333" i="4"/>
  <c r="H1334" i="4"/>
  <c r="H1335" i="4"/>
  <c r="H1336" i="4"/>
  <c r="H1337" i="4"/>
  <c r="H1338" i="4"/>
  <c r="H1339" i="4"/>
  <c r="H1340" i="4"/>
  <c r="H1341" i="4"/>
  <c r="H1342" i="4"/>
  <c r="H1343" i="4"/>
  <c r="H1344" i="4"/>
  <c r="H1345" i="4"/>
  <c r="H1346" i="4"/>
  <c r="H1347" i="4"/>
  <c r="H1348" i="4"/>
  <c r="H1349" i="4"/>
  <c r="H1350" i="4"/>
  <c r="H1351" i="4"/>
  <c r="H1352" i="4"/>
  <c r="H1353" i="4"/>
  <c r="H1354" i="4"/>
  <c r="H1355" i="4"/>
  <c r="H1356" i="4"/>
  <c r="H1357" i="4"/>
  <c r="H1361" i="4"/>
  <c r="H1362" i="4"/>
  <c r="H1363" i="4"/>
  <c r="H1364" i="4"/>
  <c r="H1365" i="4"/>
  <c r="H1366" i="4"/>
  <c r="H1367" i="4"/>
  <c r="H1368" i="4"/>
  <c r="H1369" i="4"/>
  <c r="H1370" i="4"/>
  <c r="H1371" i="4"/>
  <c r="H1372" i="4"/>
  <c r="H1373" i="4"/>
  <c r="H1374" i="4"/>
  <c r="H1375" i="4"/>
  <c r="H1376" i="4"/>
  <c r="H1377" i="4"/>
  <c r="H1378" i="4"/>
  <c r="H1379" i="4"/>
  <c r="H1380" i="4"/>
  <c r="H1381" i="4"/>
  <c r="H1382" i="4"/>
  <c r="H1383" i="4"/>
  <c r="H1384" i="4"/>
  <c r="H1385" i="4"/>
  <c r="H1386" i="4"/>
  <c r="H1387" i="4"/>
  <c r="H1388" i="4"/>
  <c r="H1389" i="4"/>
  <c r="H1390" i="4"/>
  <c r="H1391" i="4"/>
  <c r="H1392" i="4"/>
  <c r="H1393" i="4"/>
  <c r="H1394" i="4"/>
  <c r="H1395" i="4"/>
  <c r="H1396" i="4"/>
  <c r="H1397" i="4"/>
  <c r="H1398" i="4"/>
  <c r="H1399" i="4"/>
  <c r="H1400" i="4"/>
  <c r="H1401" i="4"/>
  <c r="H1402" i="4"/>
  <c r="H1403" i="4"/>
  <c r="H1404" i="4"/>
  <c r="H1405" i="4"/>
  <c r="H1406" i="4"/>
  <c r="H1407" i="4"/>
  <c r="H1408" i="4"/>
  <c r="H1409" i="4"/>
  <c r="H1410" i="4"/>
  <c r="H1411" i="4"/>
  <c r="H1412" i="4"/>
  <c r="H1413" i="4"/>
  <c r="H1414" i="4"/>
  <c r="H1415" i="4"/>
  <c r="H1416" i="4"/>
  <c r="H1417" i="4"/>
  <c r="H1418" i="4"/>
  <c r="H1419" i="4"/>
  <c r="H1420" i="4"/>
  <c r="H1421" i="4"/>
  <c r="H1422" i="4"/>
  <c r="H1423" i="4"/>
  <c r="H1424" i="4"/>
  <c r="H1425" i="4"/>
  <c r="H1426" i="4"/>
  <c r="H1427" i="4"/>
  <c r="H1428" i="4"/>
  <c r="H1429" i="4"/>
  <c r="H1430" i="4"/>
  <c r="H1431" i="4"/>
  <c r="H1432" i="4"/>
  <c r="H1433" i="4"/>
  <c r="H1434" i="4"/>
  <c r="H1435" i="4"/>
  <c r="H1436" i="4"/>
  <c r="H1437" i="4"/>
  <c r="H1438" i="4"/>
  <c r="H1439" i="4"/>
  <c r="H1440" i="4"/>
  <c r="H1441" i="4"/>
  <c r="H1442" i="4"/>
  <c r="H1443" i="4"/>
  <c r="H1444" i="4"/>
  <c r="H1445" i="4"/>
  <c r="H1446" i="4"/>
  <c r="H1447" i="4"/>
  <c r="H1448" i="4"/>
  <c r="H1449" i="4"/>
  <c r="H1450" i="4"/>
  <c r="H1451" i="4"/>
  <c r="H1452" i="4"/>
  <c r="H1453" i="4"/>
  <c r="H1454" i="4"/>
  <c r="H1455" i="4"/>
  <c r="H1456" i="4"/>
  <c r="H1457" i="4"/>
  <c r="H1458" i="4"/>
  <c r="H1459" i="4"/>
  <c r="H1460" i="4"/>
  <c r="H1461" i="4"/>
  <c r="H1462" i="4"/>
  <c r="H1463" i="4"/>
  <c r="H1464" i="4"/>
  <c r="H1465" i="4"/>
  <c r="H1466" i="4"/>
  <c r="H1467" i="4"/>
  <c r="H1468" i="4"/>
  <c r="H1469" i="4"/>
  <c r="H1470" i="4"/>
  <c r="H1471" i="4"/>
  <c r="H1472" i="4"/>
  <c r="H1473" i="4"/>
  <c r="H1474" i="4"/>
  <c r="H1475" i="4"/>
  <c r="H1476" i="4"/>
  <c r="H1477" i="4"/>
  <c r="H1478" i="4"/>
  <c r="H1479" i="4"/>
  <c r="H1480" i="4"/>
  <c r="H1481" i="4"/>
  <c r="H1482" i="4"/>
  <c r="H1483" i="4"/>
  <c r="H1484" i="4"/>
  <c r="H1485" i="4"/>
  <c r="H1486" i="4"/>
  <c r="H1487" i="4"/>
  <c r="H1488" i="4"/>
  <c r="H1489" i="4"/>
  <c r="H1490" i="4"/>
  <c r="H1491" i="4"/>
  <c r="H1492" i="4"/>
  <c r="H1493" i="4"/>
  <c r="H1494" i="4"/>
  <c r="H1495" i="4"/>
  <c r="H1496" i="4"/>
  <c r="H1497" i="4"/>
  <c r="H1498" i="4"/>
  <c r="H1499" i="4"/>
  <c r="H1500" i="4"/>
  <c r="H1501" i="4"/>
  <c r="H1502" i="4"/>
  <c r="H1503" i="4"/>
  <c r="H1504" i="4"/>
  <c r="H1505" i="4"/>
  <c r="H1506" i="4"/>
  <c r="H1507" i="4"/>
  <c r="H1508" i="4"/>
  <c r="H1509" i="4"/>
  <c r="H1510" i="4"/>
  <c r="H1511" i="4"/>
  <c r="H1512" i="4"/>
  <c r="H1513" i="4"/>
  <c r="H1514" i="4"/>
  <c r="H1515" i="4"/>
  <c r="H1516" i="4"/>
  <c r="H1517" i="4"/>
  <c r="H1518" i="4"/>
  <c r="H1519" i="4"/>
  <c r="H1520" i="4"/>
  <c r="H1521" i="4"/>
  <c r="H1522" i="4"/>
  <c r="H1523" i="4"/>
  <c r="H1524" i="4"/>
  <c r="H1525" i="4"/>
  <c r="H1526" i="4"/>
  <c r="H1527" i="4"/>
  <c r="H1528" i="4"/>
  <c r="H1529" i="4"/>
  <c r="H1530" i="4"/>
  <c r="H1531" i="4"/>
  <c r="H1532" i="4"/>
  <c r="H1533" i="4"/>
  <c r="H1534" i="4"/>
  <c r="H1535" i="4"/>
  <c r="H1536" i="4"/>
  <c r="H1537" i="4"/>
  <c r="H1538" i="4"/>
  <c r="H1539" i="4"/>
  <c r="H1540" i="4"/>
  <c r="H1541" i="4"/>
  <c r="H1542" i="4"/>
  <c r="H1543" i="4"/>
  <c r="H1544" i="4"/>
  <c r="H1545" i="4"/>
  <c r="H1546" i="4"/>
  <c r="H1547" i="4"/>
  <c r="H1548" i="4"/>
  <c r="H1549" i="4"/>
  <c r="H1550" i="4"/>
  <c r="H1551" i="4"/>
  <c r="H1552" i="4"/>
  <c r="H1553" i="4"/>
  <c r="H1554" i="4"/>
  <c r="H1555" i="4"/>
  <c r="H1556" i="4"/>
  <c r="H1557" i="4"/>
  <c r="H1558" i="4"/>
  <c r="H1559" i="4"/>
  <c r="H1560" i="4"/>
  <c r="H1561" i="4"/>
  <c r="H1562" i="4"/>
  <c r="H1563" i="4"/>
  <c r="H1564" i="4"/>
  <c r="H1565" i="4"/>
  <c r="H1566" i="4"/>
  <c r="H1567" i="4"/>
  <c r="H1568" i="4"/>
  <c r="H1569" i="4"/>
  <c r="H1570" i="4"/>
  <c r="H1571" i="4"/>
  <c r="H1572" i="4"/>
  <c r="H1573" i="4"/>
  <c r="H1574" i="4"/>
  <c r="H1575" i="4"/>
  <c r="H1576" i="4"/>
  <c r="H1577" i="4"/>
  <c r="H1578" i="4"/>
  <c r="H1579" i="4"/>
  <c r="H1580" i="4"/>
  <c r="H1581" i="4"/>
  <c r="H1582" i="4"/>
  <c r="H1583" i="4"/>
  <c r="H1584" i="4"/>
  <c r="H1585" i="4"/>
  <c r="H1586" i="4"/>
  <c r="H1587" i="4"/>
  <c r="H1588" i="4"/>
  <c r="H1589" i="4"/>
  <c r="H1590" i="4"/>
  <c r="H1591" i="4"/>
  <c r="H1592" i="4"/>
  <c r="H1593" i="4"/>
  <c r="H1594" i="4"/>
  <c r="H1595" i="4"/>
  <c r="H1596" i="4"/>
  <c r="H1597" i="4"/>
  <c r="H1598" i="4"/>
  <c r="H1599" i="4"/>
  <c r="H1600" i="4"/>
  <c r="H1601" i="4"/>
  <c r="H1602" i="4"/>
  <c r="H1603" i="4"/>
  <c r="H1604" i="4"/>
  <c r="H1605" i="4"/>
  <c r="H1606" i="4"/>
  <c r="H1607" i="4"/>
  <c r="H1608" i="4"/>
  <c r="H1609" i="4"/>
  <c r="H1610" i="4"/>
  <c r="H1611" i="4"/>
  <c r="H1612" i="4"/>
  <c r="H1613" i="4"/>
  <c r="H1614" i="4"/>
  <c r="H1615" i="4"/>
  <c r="H1616" i="4"/>
  <c r="H1617" i="4"/>
  <c r="H1618" i="4"/>
  <c r="H1619" i="4"/>
  <c r="H1620" i="4"/>
  <c r="H1621" i="4"/>
  <c r="H1622" i="4"/>
  <c r="H1626" i="4"/>
  <c r="H1627" i="4"/>
  <c r="H1628" i="4"/>
  <c r="H1629" i="4"/>
  <c r="H1630" i="4"/>
  <c r="H1631" i="4"/>
  <c r="H1632" i="4"/>
  <c r="H1633" i="4"/>
  <c r="H1634" i="4"/>
  <c r="H1635" i="4"/>
  <c r="H1636" i="4"/>
  <c r="H1637" i="4"/>
  <c r="H1638" i="4"/>
  <c r="H1639" i="4"/>
  <c r="H1640" i="4"/>
  <c r="H1641" i="4"/>
  <c r="H1642" i="4"/>
  <c r="H1643" i="4"/>
  <c r="H1644" i="4"/>
  <c r="H1645" i="4"/>
  <c r="H1646" i="4"/>
  <c r="H1647" i="4"/>
  <c r="H1648" i="4"/>
  <c r="H1649" i="4"/>
  <c r="H1650" i="4"/>
  <c r="H1651" i="4"/>
  <c r="H1652" i="4"/>
  <c r="H1653" i="4"/>
  <c r="H1654" i="4"/>
  <c r="H1655" i="4"/>
  <c r="H1656" i="4"/>
  <c r="H1657" i="4"/>
  <c r="H1658" i="4"/>
  <c r="H1659" i="4"/>
  <c r="H1660" i="4"/>
  <c r="H1661" i="4"/>
  <c r="H1662" i="4"/>
  <c r="H1663" i="4"/>
  <c r="H1664" i="4"/>
  <c r="H1665" i="4"/>
  <c r="H1666" i="4"/>
  <c r="H1667" i="4"/>
  <c r="H1668" i="4"/>
  <c r="H1669" i="4"/>
  <c r="H1670" i="4"/>
  <c r="H1671" i="4"/>
  <c r="H1672" i="4"/>
  <c r="H1673" i="4"/>
  <c r="H1674" i="4"/>
  <c r="H1675" i="4"/>
  <c r="H1676" i="4"/>
  <c r="H1677" i="4"/>
  <c r="H1678" i="4"/>
  <c r="H1679" i="4"/>
  <c r="H1680" i="4"/>
  <c r="H1681" i="4"/>
  <c r="H1682" i="4"/>
  <c r="H1683" i="4"/>
  <c r="H1684" i="4"/>
  <c r="H1685" i="4"/>
  <c r="H1686" i="4"/>
  <c r="H1687" i="4"/>
  <c r="H1688" i="4"/>
  <c r="H1689" i="4"/>
  <c r="H1690" i="4"/>
  <c r="H1691" i="4"/>
  <c r="H1692" i="4"/>
  <c r="H1693" i="4"/>
  <c r="H1694" i="4"/>
  <c r="H1695" i="4"/>
  <c r="H1696" i="4"/>
  <c r="H1697" i="4"/>
  <c r="H1698" i="4"/>
  <c r="H1699" i="4"/>
  <c r="H1700" i="4"/>
  <c r="H1701" i="4"/>
  <c r="H1702" i="4"/>
  <c r="H1703" i="4"/>
  <c r="H1704" i="4"/>
  <c r="H1705" i="4"/>
  <c r="H1706" i="4"/>
  <c r="H1707" i="4"/>
  <c r="H1708" i="4"/>
  <c r="H1709" i="4"/>
  <c r="H1710" i="4"/>
  <c r="H1711" i="4"/>
  <c r="H1712" i="4"/>
  <c r="H1713" i="4"/>
  <c r="H1714" i="4"/>
  <c r="H1715" i="4"/>
  <c r="H1716" i="4"/>
  <c r="H1717" i="4"/>
  <c r="H1718" i="4"/>
  <c r="H1719" i="4"/>
  <c r="H1720" i="4"/>
  <c r="H1721" i="4"/>
  <c r="H1722" i="4"/>
  <c r="H1723" i="4"/>
  <c r="H1724" i="4"/>
  <c r="H1725" i="4"/>
  <c r="H1726" i="4"/>
  <c r="H1727" i="4"/>
  <c r="H1728" i="4"/>
  <c r="H1729" i="4"/>
  <c r="H1730" i="4"/>
  <c r="H1731" i="4"/>
  <c r="H1732" i="4"/>
  <c r="H1733" i="4"/>
  <c r="H1734" i="4"/>
  <c r="H1735" i="4"/>
  <c r="H1736" i="4"/>
  <c r="H1737" i="4"/>
  <c r="H1738" i="4"/>
  <c r="H1739" i="4"/>
  <c r="H1740" i="4"/>
  <c r="H1741" i="4"/>
  <c r="H1742" i="4"/>
  <c r="H1743" i="4"/>
  <c r="H1744" i="4"/>
  <c r="H1745" i="4"/>
  <c r="H1746" i="4"/>
  <c r="H1747" i="4"/>
  <c r="H1748" i="4"/>
  <c r="H1749" i="4"/>
  <c r="H1750" i="4"/>
  <c r="H1751" i="4"/>
  <c r="H1752" i="4"/>
  <c r="H1753" i="4"/>
  <c r="H1754" i="4"/>
  <c r="H1755" i="4"/>
  <c r="H1756" i="4"/>
  <c r="H1757" i="4"/>
  <c r="H1758" i="4"/>
  <c r="H1759" i="4"/>
  <c r="H1760" i="4"/>
  <c r="H1761" i="4"/>
  <c r="H1762" i="4"/>
  <c r="H1763" i="4"/>
  <c r="H1764" i="4"/>
  <c r="H1765" i="4"/>
  <c r="H1766" i="4"/>
  <c r="H1767" i="4"/>
  <c r="H1768" i="4"/>
  <c r="H1769" i="4"/>
  <c r="H1770" i="4"/>
  <c r="H1771" i="4"/>
  <c r="H1772" i="4"/>
  <c r="H1773" i="4"/>
  <c r="H1774" i="4"/>
  <c r="H1775" i="4"/>
  <c r="H1776" i="4"/>
  <c r="H1777" i="4"/>
  <c r="H1778" i="4"/>
  <c r="H1779" i="4"/>
  <c r="H1780" i="4"/>
  <c r="H1781" i="4"/>
  <c r="H1782" i="4"/>
  <c r="H1783" i="4"/>
  <c r="H1784" i="4"/>
  <c r="H1785" i="4"/>
  <c r="H1786" i="4"/>
  <c r="H1787" i="4"/>
  <c r="H1788" i="4"/>
  <c r="H1789" i="4"/>
  <c r="H1790" i="4"/>
  <c r="H1791" i="4"/>
  <c r="H1792" i="4"/>
  <c r="H1793" i="4"/>
  <c r="H1794" i="4"/>
  <c r="H1795" i="4"/>
  <c r="H1796" i="4"/>
  <c r="H1797" i="4"/>
  <c r="H1798" i="4"/>
  <c r="H1799" i="4"/>
  <c r="H1800" i="4"/>
  <c r="H1801" i="4"/>
  <c r="H1802" i="4"/>
  <c r="H1803" i="4"/>
  <c r="H1804" i="4"/>
  <c r="H1805" i="4"/>
  <c r="H1806" i="4"/>
  <c r="H1807" i="4"/>
  <c r="H1808" i="4"/>
  <c r="H1809" i="4"/>
  <c r="H1810" i="4"/>
  <c r="H1811" i="4"/>
  <c r="H1812" i="4"/>
  <c r="H1813" i="4"/>
  <c r="H1814" i="4"/>
  <c r="H1815" i="4"/>
  <c r="H1816" i="4"/>
  <c r="H1817" i="4"/>
  <c r="H1818" i="4"/>
  <c r="H1819" i="4"/>
  <c r="H1820" i="4"/>
  <c r="H1821" i="4"/>
  <c r="H1822" i="4"/>
  <c r="H1823" i="4"/>
  <c r="H1824" i="4"/>
  <c r="H1825" i="4"/>
  <c r="H1826" i="4"/>
  <c r="H1827" i="4"/>
  <c r="H1828" i="4"/>
  <c r="H1829" i="4"/>
  <c r="H1830" i="4"/>
  <c r="H1831" i="4"/>
  <c r="H1832" i="4"/>
  <c r="H1833" i="4"/>
  <c r="H1834" i="4"/>
  <c r="H1835" i="4"/>
  <c r="H1836" i="4"/>
  <c r="H1837" i="4"/>
  <c r="H1838" i="4"/>
  <c r="H1839" i="4"/>
  <c r="H1840" i="4"/>
  <c r="H1841" i="4"/>
  <c r="H1842" i="4"/>
  <c r="H1843" i="4"/>
  <c r="H1844" i="4"/>
  <c r="H1845" i="4"/>
  <c r="H1846" i="4"/>
  <c r="H1847" i="4"/>
  <c r="H1848" i="4"/>
  <c r="H1849" i="4"/>
  <c r="H1850" i="4"/>
  <c r="H1851" i="4"/>
  <c r="H1852" i="4"/>
  <c r="H1853" i="4"/>
  <c r="H1854" i="4"/>
  <c r="H1855" i="4"/>
  <c r="H1856" i="4"/>
  <c r="H1857" i="4"/>
  <c r="H1858" i="4"/>
  <c r="H1859" i="4"/>
  <c r="H1860" i="4"/>
  <c r="H1861" i="4"/>
  <c r="H1862" i="4"/>
  <c r="H1863" i="4"/>
  <c r="H1864" i="4"/>
  <c r="H1865" i="4"/>
  <c r="H1866" i="4"/>
  <c r="H1867" i="4"/>
  <c r="H1868" i="4"/>
  <c r="H1869" i="4"/>
  <c r="H1870" i="4"/>
  <c r="H1871" i="4"/>
  <c r="H1872" i="4"/>
  <c r="H1873" i="4"/>
  <c r="H1874" i="4"/>
  <c r="H1875" i="4"/>
  <c r="H1876" i="4"/>
  <c r="H1877" i="4"/>
  <c r="H1878" i="4"/>
  <c r="H1879" i="4"/>
  <c r="H1880" i="4"/>
  <c r="H1881" i="4"/>
  <c r="H1882" i="4"/>
  <c r="H1883" i="4"/>
  <c r="H1884" i="4"/>
  <c r="H1885" i="4"/>
  <c r="H1886" i="4"/>
  <c r="H1887" i="4"/>
  <c r="H1888" i="4"/>
  <c r="H1889" i="4"/>
  <c r="H1890" i="4"/>
  <c r="H1891" i="4"/>
  <c r="H1892" i="4"/>
  <c r="H1893" i="4"/>
  <c r="H1894" i="4"/>
  <c r="H1895" i="4"/>
  <c r="H1896" i="4"/>
  <c r="H1897" i="4"/>
  <c r="H1898" i="4"/>
  <c r="H1899" i="4"/>
  <c r="H1900" i="4"/>
  <c r="H1901" i="4"/>
  <c r="H1902" i="4"/>
  <c r="H1903" i="4"/>
  <c r="H1904" i="4"/>
  <c r="H1905" i="4"/>
  <c r="H1906" i="4"/>
  <c r="H1907" i="4"/>
  <c r="H1908" i="4"/>
  <c r="H1909" i="4"/>
  <c r="H1910" i="4"/>
  <c r="H1911" i="4"/>
  <c r="H1912" i="4"/>
  <c r="H1913" i="4"/>
  <c r="H1914" i="4"/>
  <c r="H1915" i="4"/>
  <c r="H1916" i="4"/>
  <c r="H1917" i="4"/>
  <c r="H1918" i="4"/>
  <c r="H1919" i="4"/>
  <c r="H1920" i="4"/>
  <c r="H1921" i="4"/>
  <c r="H1922" i="4"/>
  <c r="H1923" i="4"/>
  <c r="H1924" i="4"/>
  <c r="H1925" i="4"/>
  <c r="H1926" i="4"/>
  <c r="H1927" i="4"/>
  <c r="H1928" i="4"/>
  <c r="H1929" i="4"/>
  <c r="H1930" i="4"/>
  <c r="H1931" i="4"/>
  <c r="H1932" i="4"/>
  <c r="H1933" i="4"/>
  <c r="H1934" i="4"/>
  <c r="H1935" i="4"/>
  <c r="H1936" i="4"/>
  <c r="H1937" i="4"/>
  <c r="H1938" i="4"/>
  <c r="H1939" i="4"/>
  <c r="H1940" i="4"/>
  <c r="H1941" i="4"/>
  <c r="H1942" i="4"/>
  <c r="H1943" i="4"/>
  <c r="H1944" i="4"/>
  <c r="H1945" i="4"/>
  <c r="H1946" i="4"/>
  <c r="H1947" i="4"/>
  <c r="H1948" i="4"/>
  <c r="H1949" i="4"/>
  <c r="H1950" i="4"/>
  <c r="H1951" i="4"/>
  <c r="H1952" i="4"/>
  <c r="H1953" i="4"/>
  <c r="H1954" i="4"/>
  <c r="H1955" i="4"/>
  <c r="H1956" i="4"/>
  <c r="H1957" i="4"/>
  <c r="H1958" i="4"/>
  <c r="H1959" i="4"/>
  <c r="H1960" i="4"/>
  <c r="H1961" i="4"/>
  <c r="H1962" i="4"/>
  <c r="H1963" i="4"/>
  <c r="H1964" i="4"/>
  <c r="H1965" i="4"/>
  <c r="H1966" i="4"/>
  <c r="H1967" i="4"/>
  <c r="H1968" i="4"/>
  <c r="H1969" i="4"/>
  <c r="H1970" i="4"/>
  <c r="H1971" i="4"/>
  <c r="H1972" i="4"/>
  <c r="H1973" i="4"/>
  <c r="H1974" i="4"/>
  <c r="H1975" i="4"/>
  <c r="H1976" i="4"/>
  <c r="H1977" i="4"/>
  <c r="H1978" i="4"/>
  <c r="H1979" i="4"/>
  <c r="H1980" i="4"/>
  <c r="H1981" i="4"/>
  <c r="H1982" i="4"/>
  <c r="H1983" i="4"/>
  <c r="H1984" i="4"/>
  <c r="H1985" i="4"/>
  <c r="H1986" i="4"/>
  <c r="H1987" i="4"/>
  <c r="H1988" i="4"/>
  <c r="H1989" i="4"/>
  <c r="H1990" i="4"/>
  <c r="H1991" i="4"/>
  <c r="H1992" i="4"/>
  <c r="H1993" i="4"/>
  <c r="H1994" i="4"/>
  <c r="H1995" i="4"/>
  <c r="H7" i="4"/>
  <c r="M19" i="12" l="1"/>
  <c r="O19" i="12"/>
  <c r="N20" i="12"/>
  <c r="N10" i="12"/>
  <c r="L18" i="12"/>
  <c r="L6" i="12" s="1"/>
  <c r="K20" i="12"/>
  <c r="K18" i="12" s="1"/>
  <c r="K6" i="12" s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6" i="1"/>
  <c r="O20" i="12" l="1"/>
  <c r="O18" i="12" s="1"/>
  <c r="O6" i="12" s="1"/>
  <c r="N18" i="12"/>
  <c r="N6" i="12" s="1"/>
  <c r="M20" i="12"/>
  <c r="M18" i="12" s="1"/>
  <c r="M6" i="12" s="1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6" i="8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8" i="3"/>
  <c r="E72" i="3"/>
  <c r="G1996" i="4"/>
  <c r="F1996" i="4"/>
  <c r="H1996" i="4" l="1"/>
  <c r="H11" i="5"/>
  <c r="I11" i="5" s="1"/>
  <c r="G11" i="5"/>
  <c r="G10" i="5"/>
  <c r="H10" i="5" l="1"/>
  <c r="I10" i="5" s="1"/>
  <c r="G46" i="9"/>
  <c r="F46" i="9"/>
  <c r="E46" i="9"/>
  <c r="D72" i="3"/>
  <c r="C6" i="2" l="1"/>
  <c r="D7" i="2"/>
  <c r="C7" i="2"/>
  <c r="D78" i="2"/>
  <c r="C78" i="2"/>
  <c r="D76" i="2"/>
  <c r="C76" i="2"/>
  <c r="D75" i="2"/>
  <c r="C75" i="2"/>
  <c r="D72" i="2"/>
  <c r="C72" i="2"/>
  <c r="D70" i="2"/>
  <c r="C70" i="2"/>
  <c r="D67" i="2"/>
  <c r="C67" i="2"/>
  <c r="D66" i="2"/>
  <c r="C66" i="2"/>
  <c r="D55" i="2"/>
  <c r="C55" i="2"/>
  <c r="D62" i="2"/>
  <c r="C62" i="2"/>
  <c r="D57" i="2"/>
  <c r="C57" i="2"/>
  <c r="D47" i="2"/>
  <c r="C47" i="2"/>
  <c r="C45" i="2"/>
  <c r="D43" i="2"/>
  <c r="C43" i="2"/>
  <c r="C42" i="2" s="1"/>
  <c r="D38" i="2"/>
  <c r="C38" i="2"/>
  <c r="D34" i="2"/>
  <c r="C34" i="2"/>
  <c r="D30" i="2"/>
  <c r="C30" i="2"/>
  <c r="D29" i="2"/>
  <c r="C29" i="2"/>
  <c r="D23" i="2"/>
  <c r="D25" i="2"/>
  <c r="C25" i="2"/>
  <c r="C23" i="2" s="1"/>
  <c r="D13" i="2"/>
  <c r="D12" i="2"/>
  <c r="C13" i="2"/>
  <c r="C12" i="2" s="1"/>
  <c r="D8" i="2"/>
  <c r="C8" i="2"/>
  <c r="D9" i="2"/>
  <c r="C9" i="2"/>
  <c r="D165" i="2"/>
  <c r="D163" i="2"/>
  <c r="E162" i="2" l="1"/>
  <c r="D161" i="2"/>
  <c r="E161" i="2" s="1"/>
  <c r="E160" i="2"/>
  <c r="E159" i="2"/>
  <c r="D158" i="2"/>
  <c r="E158" i="2" s="1"/>
  <c r="C158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D134" i="2"/>
  <c r="E134" i="2" s="1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D118" i="2"/>
  <c r="E118" i="2" s="1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89" i="2"/>
  <c r="E88" i="2"/>
  <c r="D87" i="2"/>
  <c r="E87" i="2" s="1"/>
  <c r="E86" i="2"/>
  <c r="E85" i="2"/>
  <c r="D84" i="2"/>
  <c r="E84" i="2" s="1"/>
  <c r="E81" i="2"/>
  <c r="E80" i="2"/>
  <c r="E79" i="2"/>
  <c r="E78" i="2"/>
  <c r="E77" i="2"/>
  <c r="E76" i="2"/>
  <c r="E75" i="2"/>
  <c r="E73" i="2"/>
  <c r="E72" i="2"/>
  <c r="E71" i="2"/>
  <c r="E70" i="2"/>
  <c r="E69" i="2"/>
  <c r="E68" i="2"/>
  <c r="E67" i="2"/>
  <c r="E66" i="2"/>
  <c r="E65" i="2"/>
  <c r="E64" i="2"/>
  <c r="E62" i="2"/>
  <c r="E61" i="2"/>
  <c r="E60" i="2"/>
  <c r="E59" i="2"/>
  <c r="E58" i="2"/>
  <c r="E57" i="2"/>
  <c r="E56" i="2"/>
  <c r="E55" i="2"/>
  <c r="E54" i="2"/>
  <c r="D54" i="2"/>
  <c r="E53" i="2"/>
  <c r="E52" i="2"/>
  <c r="E51" i="2"/>
  <c r="D51" i="2"/>
  <c r="E50" i="2"/>
  <c r="E49" i="2"/>
  <c r="E48" i="2"/>
  <c r="E47" i="2"/>
  <c r="E44" i="2"/>
  <c r="E43" i="2"/>
  <c r="E41" i="2"/>
  <c r="E40" i="2"/>
  <c r="E38" i="2"/>
  <c r="E37" i="2"/>
  <c r="E36" i="2"/>
  <c r="E35" i="2"/>
  <c r="E34" i="2"/>
  <c r="E33" i="2"/>
  <c r="E32" i="2"/>
  <c r="E31" i="2"/>
  <c r="E30" i="2"/>
  <c r="E29" i="2"/>
  <c r="E27" i="2"/>
  <c r="E26" i="2"/>
  <c r="E23" i="2"/>
  <c r="E24" i="2"/>
  <c r="E21" i="2"/>
  <c r="D20" i="2"/>
  <c r="E20" i="2" s="1"/>
  <c r="E18" i="2"/>
  <c r="E17" i="2"/>
  <c r="E16" i="2"/>
  <c r="E15" i="2"/>
  <c r="E14" i="2"/>
  <c r="E13" i="2"/>
  <c r="E12" i="2"/>
  <c r="E11" i="2"/>
  <c r="E10" i="2"/>
  <c r="E9" i="2"/>
  <c r="E8" i="2"/>
  <c r="E7" i="2"/>
  <c r="D83" i="2" l="1"/>
  <c r="E83" i="2" s="1"/>
  <c r="E25" i="2"/>
  <c r="D157" i="2"/>
  <c r="E157" i="2" s="1"/>
  <c r="D82" i="2" l="1"/>
  <c r="D6" i="2" s="1"/>
  <c r="E6" i="2" s="1"/>
  <c r="E82" i="2" l="1"/>
  <c r="E46" i="2"/>
  <c r="E45" i="2"/>
  <c r="D46" i="2"/>
  <c r="D42" i="2"/>
  <c r="E42" i="2"/>
</calcChain>
</file>

<file path=xl/sharedStrings.xml><?xml version="1.0" encoding="utf-8"?>
<sst xmlns="http://schemas.openxmlformats.org/spreadsheetml/2006/main" count="42479" uniqueCount="2330">
  <si>
    <t/>
  </si>
  <si>
    <t>Наименование</t>
  </si>
  <si>
    <t>ГР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</si>
  <si>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</si>
  <si>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</si>
  <si>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</si>
  <si>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</si>
  <si>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</si>
  <si>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</si>
  <si>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</si>
  <si>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</si>
  <si>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</si>
  <si>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</si>
  <si>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</si>
  <si>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</si>
  <si>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Другие общегосударственные вопросы</t>
  </si>
  <si>
    <t>13</t>
  </si>
  <si>
    <t>Национальная экономика</t>
  </si>
  <si>
    <t>Другие вопросы в области национальной экономики</t>
  </si>
  <si>
    <t>12</t>
  </si>
  <si>
    <t>Образование</t>
  </si>
  <si>
    <t>07</t>
  </si>
  <si>
    <t>Молодежная политика и оздоровление детей</t>
  </si>
  <si>
    <t>Социальная политика</t>
  </si>
  <si>
    <t>10</t>
  </si>
  <si>
    <t>Другие вопросы в области социальной политики</t>
  </si>
  <si>
    <t>06</t>
  </si>
  <si>
    <t>Магаданская областная Дума</t>
  </si>
  <si>
    <t>Судебная система</t>
  </si>
  <si>
    <t>05</t>
  </si>
  <si>
    <t>Избирательная комиссия Магаданской области</t>
  </si>
  <si>
    <t>Обеспечение проведения выборов и референдумов</t>
  </si>
  <si>
    <t>Проведение выборов и референдумов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</si>
  <si>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</si>
  <si>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Контрольно-счетная палата Магаданской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</si>
  <si>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</si>
  <si>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Общеэкономические вопросы</t>
  </si>
  <si>
    <t>Резервные фонды</t>
  </si>
  <si>
    <t>11</t>
  </si>
  <si>
    <t>Резервные фонды исполнительных органов государственной власти субъектов Российской Федерации</t>
  </si>
  <si>
    <t>Резервные фонды субъектов Российской Федерации</t>
  </si>
  <si>
    <t>Социальное обеспечение населения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</si>
  <si>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</si>
  <si>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</si>
  <si>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</si>
  <si>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Процентные платежи по государственному долгу субъекта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</si>
  <si>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</si>
  <si>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</si>
  <si>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</si>
  <si>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Выравнивание бюджетной обеспеченности поселений из регионального фонда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</si>
  <si>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</si>
  <si>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Иные дотации</t>
  </si>
  <si>
    <t>Дотации</t>
  </si>
  <si>
    <t>Поддержка мер по обеспечению сбалансированности бюджетов</t>
  </si>
  <si>
    <t>Поощрение достижения наилучших значений показателей деятельности органов местного самоуправления городских округов и муниципальных районов</t>
  </si>
  <si>
    <t>Прочие межбюджетные трансферты общего характера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</si>
  <si>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</si>
  <si>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</si>
  <si>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</si>
  <si>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</si>
  <si>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на выравнивание бюджетной обеспеченности муниципальных районов (городских округов) по реализации расходных обязательств по оплате коммунальных услуг муниципальными учреждениями и выплате заработной платы работникам муниципальных учреждений</t>
  </si>
  <si>
    <t>Субсидии на выравнивание бюджетной обеспеченности муниципальных районов по реализации расходных обязательств по выравниванию бюджетной обеспеченности поселений и бюджетам городских округов для финансового обеспечения решения вопросов местного значения поселений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</si>
  <si>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</si>
  <si>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бюджетам муниципальных районов на осуществление государственных полномочий по расчету и предоставлению дотаций поселениям за счет средств областного бюджета</t>
  </si>
  <si>
    <t>Субвенции на осуществление государственных полномочий по созданию и организации деятельности комиссий по делам несовершеннолетних и защите их прав</t>
  </si>
  <si>
    <t>Субвенции на осуществление государственных полномочий по созданию и организации деятельности административных комиссий</t>
  </si>
  <si>
    <t>Иные межбюджетные трансферты бюджетам бюджетной системы</t>
  </si>
  <si>
    <t>Средства массовой информации</t>
  </si>
  <si>
    <t>Периодическая печать и издательства</t>
  </si>
  <si>
    <t>Государственное учреждение Магаданской области "Администрация Особой экономической зоны"</t>
  </si>
  <si>
    <t>Сельское хозяйство и рыболовство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</si>
  <si>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</si>
  <si>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Субвенции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</t>
  </si>
  <si>
    <t>Транспорт</t>
  </si>
  <si>
    <t>08</t>
  </si>
  <si>
    <t>Дорожное хозяйство (дорожные фонды)</t>
  </si>
  <si>
    <t>09</t>
  </si>
  <si>
    <t>Водное хозяйство</t>
  </si>
  <si>
    <t>Осуществление отдельных полномочий в области водных отношений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</si>
  <si>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</si>
  <si>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</si>
  <si>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</si>
  <si>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Жилищно-коммунальное хозяйство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</si>
  <si>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</si>
  <si>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</si>
  <si>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</si>
  <si>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</si>
  <si>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</si>
  <si>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</si>
  <si>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</si>
  <si>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</si>
  <si>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</si>
  <si>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</si>
  <si>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</si>
  <si>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Физическая культура</t>
  </si>
  <si>
    <t>Национальная безопасность и правоохранительная деятельность</t>
  </si>
  <si>
    <t>Обеспечение пожарной безопасности</t>
  </si>
  <si>
    <t>Продовольственное обеспечение</t>
  </si>
  <si>
    <t>Вещевое обеспечение</t>
  </si>
  <si>
    <t>Другие вопросы в области жилищно-коммунального хозяйства</t>
  </si>
  <si>
    <t>Органы внутренних дел</t>
  </si>
  <si>
    <t>Субвенции на 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</si>
  <si>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Совершенствование стипендиального обеспечения обучающихся в государственных образовательных учреждениях профессионального образования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</si>
  <si>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</si>
  <si>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</si>
  <si>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Субвенции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t>
  </si>
  <si>
    <t>Субвенции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</t>
  </si>
  <si>
    <t>Субвенции на осуществление государственных полномочий по организации и осуществлению деятельности органов опеки и попечительства</t>
  </si>
  <si>
    <t>Охрана семьи и детства</t>
  </si>
  <si>
    <t>Управление по делам молодежи администрации Магаданской области</t>
  </si>
  <si>
    <t>Управление культуры администрации Магаданской области</t>
  </si>
  <si>
    <t>612</t>
  </si>
  <si>
    <t>Кинематография</t>
  </si>
  <si>
    <t>Субвенции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здравоохранения и культуры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</si>
  <si>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</si>
  <si>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</si>
  <si>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</si>
  <si>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</si>
  <si>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Мероприятия в области здравоохранения, спорта и физической культуры, туризма</t>
  </si>
  <si>
    <t>Расходы на организацию обязательного медицинского страхования неработающего населения</t>
  </si>
  <si>
    <t>Расходы на дополнительное финансовое обеспечение выполнения территориальной программы обязательного медицинского страхования в рамках базовой программы обязательного медицинского страхования</t>
  </si>
  <si>
    <t>Субвенции на осуществление государственных полномочий по обеспечению отдельных категорий граждан жилыми помещениями</t>
  </si>
  <si>
    <t>Прочие мероприятия, осуществляемые за счет межбюджетных трансфертов прошлых лет из федерального бюджета</t>
  </si>
  <si>
    <t>Пенсионное обеспечение</t>
  </si>
  <si>
    <t>Социальное обслуживание населения</t>
  </si>
  <si>
    <t>Лесное хозяйство</t>
  </si>
  <si>
    <t>Топливно-энергетический комплекс</t>
  </si>
  <si>
    <t>План</t>
  </si>
  <si>
    <t>ВСЕГО:</t>
  </si>
  <si>
    <t>Исполнение доходов областного бюджета</t>
  </si>
  <si>
    <t>тыс. руб.</t>
  </si>
  <si>
    <t>Код бюджетной классификации Российской Федерации</t>
  </si>
  <si>
    <t>Исполнение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</si>
  <si>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</si>
  <si>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</si>
  <si>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</si>
  <si>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</si>
  <si>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</si>
  <si>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</si>
  <si>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</si>
  <si>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</si>
  <si>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 на имущество организаций</t>
  </si>
  <si>
    <t>Транспортный налог</t>
  </si>
  <si>
    <t>Транспортный налог с организаций</t>
  </si>
  <si>
    <t>Транспортный налог с физических лиц</t>
  </si>
  <si>
    <t>Налог на добычу полезных ископаемых</t>
  </si>
  <si>
    <t>Сбор за пользование объектами животного мира</t>
  </si>
  <si>
    <t>Сбор за пользование объектами водных биологических ресурсов (исключая внутренние водные объекты)</t>
  </si>
  <si>
    <t>1 07 04030 01 0000 110</t>
  </si>
  <si>
    <t>Сбор за пользование объектами водных биологических ресурсов (по внутренним водным объектам)</t>
  </si>
  <si>
    <t>1 08 00000 00 0000 000</t>
  </si>
  <si>
    <t>ГОСУДАРСТВЕННАЯ ПОШЛИНА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</si>
  <si>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</si>
  <si>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</si>
  <si>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</si>
  <si>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</si>
  <si>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1 11 05032 02 0000 120</t>
  </si>
  <si>
    <t>1 11 05072 02 0000 120</t>
  </si>
  <si>
    <t>Платежи от государственных и муниципальных унитарных предприятий</t>
  </si>
  <si>
    <t>1 11 07012 02 0000 120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</si>
  <si>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</si>
  <si>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Плата за негативное воздействие на окружающую среду</t>
  </si>
  <si>
    <t>Платежи при пользовании недрами</t>
  </si>
  <si>
    <t>1 12 02012 01 0000 120</t>
  </si>
  <si>
    <t>1 12 02030 01 0000 120</t>
  </si>
  <si>
    <t>1 12 02052 01 0000 120</t>
  </si>
  <si>
    <t>Плата за использование лесов</t>
  </si>
  <si>
    <t>1 12 04013 02 0000 120</t>
  </si>
  <si>
    <t>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</si>
  <si>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>1 12 04014 02 0000 120</t>
  </si>
  <si>
    <t>1 12 04015 02 0000 120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</si>
  <si>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</si>
  <si>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1 14 02000 00 0000 000</t>
  </si>
  <si>
    <t>1 15 00000 00 0000 000</t>
  </si>
  <si>
    <t>АДМИНИСТРАТИВНЫЕ ПЛАТЕЖИ И СБОРЫ</t>
  </si>
  <si>
    <t>1 15 02020 02 0000 140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</si>
  <si>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</si>
  <si>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</si>
  <si>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</si>
  <si>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</si>
  <si>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</si>
  <si>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</si>
  <si>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</si>
  <si>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</si>
  <si>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</si>
  <si>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2 02 01001 02 0000 151</t>
  </si>
  <si>
    <t>2 02 01003 02 0000 151</t>
  </si>
  <si>
    <t>2 02 02005 02 0000 151</t>
  </si>
  <si>
    <t>2 02 02009 02 0000 151</t>
  </si>
  <si>
    <t>2 02 02051 02 0000 151</t>
  </si>
  <si>
    <t>2 02 02054 02 0000 151</t>
  </si>
  <si>
    <t>2 02 02067 02 0000 151</t>
  </si>
  <si>
    <t>2 02 02077 02 0000 151</t>
  </si>
  <si>
    <t>2 02 02101 02 0000 151</t>
  </si>
  <si>
    <t>2 02 02128 02 0000 151</t>
  </si>
  <si>
    <t>2 02 02133 02 0000 151</t>
  </si>
  <si>
    <t>2 02 02118 02 0000 151</t>
  </si>
  <si>
    <t>2 02 02179 02 0000 151</t>
  </si>
  <si>
    <t>2 02 02181 02 0000 151</t>
  </si>
  <si>
    <t>2 02 02182 02 0000 151</t>
  </si>
  <si>
    <t>2 02 02184 02 0000 151</t>
  </si>
  <si>
    <t>2 02 02186 02 0000 151</t>
  </si>
  <si>
    <t>2 02 02188 02 0000 151</t>
  </si>
  <si>
    <t>2 02 02190 02 0000 151</t>
  </si>
  <si>
    <t>2 02 02191 02 0000 151</t>
  </si>
  <si>
    <t>2 02 02198 02 0000 151</t>
  </si>
  <si>
    <t>2 02 02199 02 0000 151</t>
  </si>
  <si>
    <t>2 02 02204 02 0000 151</t>
  </si>
  <si>
    <t>2 02 03000 00 0000 151</t>
  </si>
  <si>
    <t>2 02 03001 02 0000 151</t>
  </si>
  <si>
    <t>2 02 03004 02 0000 151</t>
  </si>
  <si>
    <t>2 02 03007 02 0000 151</t>
  </si>
  <si>
    <t>2 02 03011 02 0000 151</t>
  </si>
  <si>
    <t>2 02 03012 02 0000 151</t>
  </si>
  <si>
    <t>2 02 03015 02 0000 151</t>
  </si>
  <si>
    <t>2 02 03018 02 0000 151</t>
  </si>
  <si>
    <t>2 02 03019 02 0000 151</t>
  </si>
  <si>
    <t>2 02 03020 02 0000 151</t>
  </si>
  <si>
    <t>2 02 03025 02 0000 151</t>
  </si>
  <si>
    <t>2 02 03053 02 0000 151</t>
  </si>
  <si>
    <t>2 02 03068 02 0000 151</t>
  </si>
  <si>
    <t>2 02 04000 00 0000 151</t>
  </si>
  <si>
    <t>2 02 04001 02 0000 151</t>
  </si>
  <si>
    <t>2 02 04002 02 0000 151</t>
  </si>
  <si>
    <t>2 02 04017 02 0000 151</t>
  </si>
  <si>
    <t>2 02 04026 02 0000 151</t>
  </si>
  <si>
    <t>Межбюджетные трансферты, передаваемые бюджетам субъектов Российской Федерации на выплату региональной доплаты к пенсии</t>
  </si>
  <si>
    <t>2 02 04041 02 0000 151</t>
  </si>
  <si>
    <t>2 02 04042 02 0000 151</t>
  </si>
  <si>
    <t>2 02 04052 02 0000 151</t>
  </si>
  <si>
    <t>2 02 04053 02 0000 151</t>
  </si>
  <si>
    <t>2 02 04055 02 0000 151</t>
  </si>
  <si>
    <t>2 02 04064 02 0000 151</t>
  </si>
  <si>
    <t>2 02 04069 02 0000 151</t>
  </si>
  <si>
    <t>2 02 04999 02 0000 151</t>
  </si>
  <si>
    <t>Прочие межбюджетные трансферты, передаваемые бюджетам субъектов Российской Федерации</t>
  </si>
  <si>
    <t>2 03 02000 02 0000 180</t>
  </si>
  <si>
    <t>Безвозмездные поступления от государственных (муниципальных) организаций в бюджеты субъектов Российской Федерации</t>
  </si>
  <si>
    <t>2 03 02030 02 0000 180</t>
  </si>
  <si>
    <t>2 03 02040 02 0000 180</t>
  </si>
  <si>
    <t>ПРОЧИЕ БЕЗВОЗМЕЗДНЫЕ ПОСТУПЛЕНИЯ</t>
  </si>
  <si>
    <t>Прочие безвозмездные поступления в бюджеты субъектов Российской Федерации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</si>
  <si>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</si>
  <si>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</si>
  <si>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2 18 02000 02 0000 151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</si>
  <si>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</si>
  <si>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</si>
  <si>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</si>
  <si>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2 19 02000 00 0000 151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</si>
  <si>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</si>
  <si>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тыс. рублей</t>
  </si>
  <si>
    <t>Бюджет</t>
  </si>
  <si>
    <t xml:space="preserve">Исполнение </t>
  </si>
  <si>
    <t>%% исп.</t>
  </si>
  <si>
    <t>Кассовое  исполнение</t>
  </si>
  <si>
    <t>Кассовое исполнение</t>
  </si>
  <si>
    <t>% исп.</t>
  </si>
  <si>
    <t>Кому  выделено</t>
  </si>
  <si>
    <t>Финанси-рование</t>
  </si>
  <si>
    <t>№№</t>
  </si>
  <si>
    <t>классификация</t>
  </si>
  <si>
    <t>Сумма</t>
  </si>
  <si>
    <t>Муниципальное образование "город Магадан"</t>
  </si>
  <si>
    <t>Муниципальное образование "Тенькинский район"</t>
  </si>
  <si>
    <t>Муниципальное образование "Ольский район"</t>
  </si>
  <si>
    <t>Муниципальное образование "Северо-Эвенский район"</t>
  </si>
  <si>
    <t>Рекультивация хвостохранилища Карамкенского ГМК с ликвидацией гидротехнических сооружений (на руч. Туманный в пос. Карамкен)</t>
  </si>
  <si>
    <t xml:space="preserve"> </t>
  </si>
  <si>
    <t>01 00 00 00 00 0000 000</t>
  </si>
  <si>
    <t>Источники внутреннего финансирования дефицитов бюджетов, всего</t>
  </si>
  <si>
    <t>01 02 00 00 00 0000 000</t>
  </si>
  <si>
    <t>Кредиты кредитных организаций в валюте Российской Федерации.</t>
  </si>
  <si>
    <t>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</si>
  <si>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</si>
  <si>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</si>
  <si>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</si>
  <si>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</si>
  <si>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</si>
  <si>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01 05 00 00 00 0000 000</t>
  </si>
  <si>
    <t>01 05 02 01 02 0000 510</t>
  </si>
  <si>
    <t>Увеличение прочих остатков денежных средств бюджетов  субъектов Российской Федерации</t>
  </si>
  <si>
    <t>01 05 02 01 02 0000 610</t>
  </si>
  <si>
    <t>Уменьшение прочих остатков денежных средств бюджетов субъектов Российской Федерации</t>
  </si>
  <si>
    <t>01 06 00 00 00 0000 000</t>
  </si>
  <si>
    <t>Иные источники внутреннего финансирования дефицитов бюджетов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</si>
  <si>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</si>
  <si>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</si>
  <si>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01 06 01 00 02 0000 630</t>
  </si>
  <si>
    <t>01 06 05 00 00 0000 000</t>
  </si>
  <si>
    <t>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</si>
  <si>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</si>
  <si>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01 06 05 02 02 0000 540</t>
  </si>
  <si>
    <t>Предоставление бюджетных кредитов другим бюджетам бюджетной системы Российской Федерации из бюджетов субъектов  Российской Федерации в валюте Российской Федерации</t>
  </si>
  <si>
    <t>01 06 06 00 00 0000 000</t>
  </si>
  <si>
    <t>Прочие источники внутреннего финансирования дефицитов бюджетов</t>
  </si>
  <si>
    <t>01 06 06 00 02 0000 810</t>
  </si>
  <si>
    <t>Погашение обязательств за счет прочих источников внутреннего финансирования дефицитов  бюджетов субъектов Российской Федерации</t>
  </si>
  <si>
    <t>01 06 08 00 00 0000 000</t>
  </si>
  <si>
    <t>Прочие бюджетные кредиты (ссуды), предоставленные внутри страны</t>
  </si>
  <si>
    <t>01 06 08 00 02 0000 640</t>
  </si>
  <si>
    <t>Возврат прочих бюджетных кредитов (ссуд), предоставленных бюджетами субъектов  Российской Федерации внутри страны</t>
  </si>
  <si>
    <t>Акцизы на пиво, производимое на территории Российской Федерации</t>
  </si>
  <si>
    <t>1 03 02220 01 0000 110</t>
  </si>
  <si>
    <t>Доходы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подлежащие распределению в консолидированные бюджеты субъектов Российской Федерации</t>
  </si>
  <si>
    <t>1 05 03000 01 0000 110</t>
  </si>
  <si>
    <t>Единый сельскохозяйственный налог</t>
  </si>
  <si>
    <t>Налог на игорный бизнес</t>
  </si>
  <si>
    <t>1 08 02000 01 0000 110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</si>
  <si>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</si>
  <si>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на какие цели</t>
  </si>
  <si>
    <t>79-пп от 06.02.2014</t>
  </si>
  <si>
    <t>612,1101,4789080,870,241</t>
  </si>
  <si>
    <t>42-пп от 23.01.2014</t>
  </si>
  <si>
    <t xml:space="preserve">Пособия по социальной помощи населению </t>
  </si>
  <si>
    <t>610,1003,66Б8055,013,262</t>
  </si>
  <si>
    <t>613,0707,4549059,870,241</t>
  </si>
  <si>
    <t>Магаданская областная организация Общероссийской общественной организации "Российский Союз ветеранов Афганистана"</t>
  </si>
  <si>
    <t>114-пп от 13.02.2014</t>
  </si>
  <si>
    <t>608,0111,6610000,870,242</t>
  </si>
  <si>
    <t>Региональная общественная организация женщин Магаданской области "Содружество женщин Колымы"</t>
  </si>
  <si>
    <t>179-пп от 04.03.2014</t>
  </si>
  <si>
    <t>Министерство культуры, спорта и туризма Магаданской области</t>
  </si>
  <si>
    <t>141-пп от 20.02.2014</t>
  </si>
  <si>
    <t>269-пп от 03.04.2014 г.</t>
  </si>
  <si>
    <t>610,1003,66Б8055,870,262</t>
  </si>
  <si>
    <t>Министерство образования и молодежной политики Магаданской области</t>
  </si>
  <si>
    <t>113-пп от 13.02.2014 г.</t>
  </si>
  <si>
    <t>613,0709,6221019,870,226</t>
  </si>
  <si>
    <t>389-пп от 08.05.2014</t>
  </si>
  <si>
    <t>608,1403,66Э7700,540,251</t>
  </si>
  <si>
    <t>Правительство Магаданской области</t>
  </si>
  <si>
    <t>392-пп от 08.05.2014</t>
  </si>
  <si>
    <t>602,0104,6221019,870,226-407698,00;340-18126,78</t>
  </si>
  <si>
    <t>Министерство здравоохранения и демографической политики Магаданской области</t>
  </si>
  <si>
    <t>427-пп от 22.05.2014</t>
  </si>
  <si>
    <t>611,0704,43Г9059,870,241(805)</t>
  </si>
  <si>
    <t>448-пп от 29.05.2014</t>
  </si>
  <si>
    <t>602,0104,6221019,870,226</t>
  </si>
  <si>
    <t>476-пп от 05.06.2014</t>
  </si>
  <si>
    <t>515-пп от 18.06.2014</t>
  </si>
  <si>
    <t>Министерство экономического развития,инвестиционной политики и инноваций Магаданской области</t>
  </si>
  <si>
    <t>537-пп от 27.06.2014</t>
  </si>
  <si>
    <t>607,0412,6221019,870,212 - 6300,00:222-       55 160,00: 226-10500,0</t>
  </si>
  <si>
    <t>596-пп от 17.07.2014</t>
  </si>
  <si>
    <t>602,0104,6221019,870,226-1050,00: 290- 75618,0:340-7063,50</t>
  </si>
  <si>
    <t>602,0104,6221019,870,226-536493,0:290-12000,0:340-7700,0</t>
  </si>
  <si>
    <t>614-пп от 28.07.2014</t>
  </si>
  <si>
    <t>Министерство строительства,жилищно-коммунального хозяйства и энергетики Магаданской области</t>
  </si>
  <si>
    <t>613-пп от 28.07.2014</t>
  </si>
  <si>
    <t>617,0310,66Г1040,870,340</t>
  </si>
  <si>
    <t xml:space="preserve">616-пп от 29.07.2014 </t>
  </si>
  <si>
    <t>634-пп от 01.08.2014</t>
  </si>
  <si>
    <t>Муниципальное образование "Город Магадан"</t>
  </si>
  <si>
    <t>635-пп от 01.08.2014 г.</t>
  </si>
  <si>
    <t>647-пп от 07.08.2014г.</t>
  </si>
  <si>
    <t>715-пп от 29.08.2014</t>
  </si>
  <si>
    <t>610,1003,66Ч1305,870,262</t>
  </si>
  <si>
    <t>714-пп от 28.08.2014г.</t>
  </si>
  <si>
    <t>Муниципальное образование "село Тауйск"</t>
  </si>
  <si>
    <t>741-пп от 09.09.2014</t>
  </si>
  <si>
    <t>757-пп от 12.09.2014</t>
  </si>
  <si>
    <t>777-пп от 24.09.2014г.</t>
  </si>
  <si>
    <t>821-пп от 09.10.2014 г.</t>
  </si>
  <si>
    <t>Министерство финансов Магаданской области</t>
  </si>
  <si>
    <t>300-пп от 29.10.2014 г.</t>
  </si>
  <si>
    <t>974-пп от 20.11.2014г.</t>
  </si>
  <si>
    <t>Для приобретения музыкального центра для "Средней общеобразовательной школы №1 г.Сусумана"</t>
  </si>
  <si>
    <t>Министерство дорожного хозяйства, транспорта и связи Магаданской области</t>
  </si>
  <si>
    <t>977-пп от 20.11.2014 г.</t>
  </si>
  <si>
    <t>На проведение неотложных аварийно-восстановительных работ в связи с чрезвычайной ситуацией, возникшей в июле 2014 г.</t>
  </si>
  <si>
    <t>Администрация МО "Село Верхний Сеймчан"</t>
  </si>
  <si>
    <t>981-пп от 20.11.2014г.</t>
  </si>
  <si>
    <t xml:space="preserve">На закупку автоцистерны НЕФАЗ 66065-46 в целях обеспечения питьевой водой населения МО "Село Верхний Сеймчан" при ликвидации последствий чрезвычайной ситуации 2014 года  </t>
  </si>
  <si>
    <t>613,0709,6221019,870,310</t>
  </si>
  <si>
    <t>613,0709,6221019,870,222</t>
  </si>
  <si>
    <t>616,0408,6641008,870,242</t>
  </si>
  <si>
    <t>Отчет об использовании ассигнований резервного фонда Правительства Магаданской области за 2014 год</t>
  </si>
  <si>
    <t>рублей</t>
  </si>
  <si>
    <t>для организации и проведения Первой Международной инвестиционной ярмарки</t>
  </si>
  <si>
    <t>На организацию и проведение совещания по вопросам энергообеспечения, проводимом в рамках рабочего визита в Магаданскую область Медведева Д,А.</t>
  </si>
  <si>
    <t>Министерство труда и социальной политики Магаданской области</t>
  </si>
  <si>
    <t>ОТЧЕТ</t>
  </si>
  <si>
    <t xml:space="preserve">                             об исполнении  областного бюджета за 2014 год</t>
  </si>
  <si>
    <t>Код бюджетной классификации</t>
  </si>
  <si>
    <t>1 00 00000 00 0000 000</t>
  </si>
  <si>
    <t>1 01 00000 00 0000 000</t>
  </si>
  <si>
    <t>1 01 01000 00 0000 110</t>
  </si>
  <si>
    <t>1 01 01012 02 0000 110</t>
  </si>
  <si>
    <t>1 01 02000 01 0000 110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</si>
  <si>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</si>
  <si>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</si>
  <si>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</si>
  <si>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1 03 02100 01 0000 110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</si>
  <si>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</si>
  <si>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</si>
  <si>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</si>
  <si>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 дизельных и (или) карбюраторных (инжекторных) двигателей, подлежащие распределению между бюджетами субъектов Российской Федерации и 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</si>
  <si>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</si>
  <si>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</si>
  <si>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</si>
  <si>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</si>
  <si>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</si>
  <si>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</si>
  <si>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</si>
  <si>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</si>
  <si>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1 06 02000 02 0000 110</t>
  </si>
  <si>
    <t>1 06 04000 02 0000 110</t>
  </si>
  <si>
    <t>1 06 04011 02 0000 110</t>
  </si>
  <si>
    <t>1 06 04012 02 0000 110</t>
  </si>
  <si>
    <t>1 06 05000 02 0000 100</t>
  </si>
  <si>
    <t>1 07 00000 00 0000 000</t>
  </si>
  <si>
    <t>НАЛОГИ, СБОРЫ И РЕГУЛЯРНЫЕ ПЛАТЕЖИ ЗА ПОЛЬЗОВАНИЕ ПРИРОДНЫМИ РЕСУРСАМИ</t>
  </si>
  <si>
    <t>1 07 01000 01 0000 110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</si>
  <si>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</si>
  <si>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</si>
  <si>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</si>
  <si>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 исключением полезных ископаемых в виде природных алмазов)</t>
  </si>
  <si>
    <t>1 07 01060 01 0000 110</t>
  </si>
  <si>
    <t>Налог на добычу полезных ископаемых в виде угля</t>
  </si>
  <si>
    <t>1 07 04000 01 0000 110</t>
  </si>
  <si>
    <t>Сборы за пользование объектами животного мира и за пользование объектами водных биологических ресурсов</t>
  </si>
  <si>
    <t>1 07 04010 01 0000 110</t>
  </si>
  <si>
    <t>1 07 04020 01 0000 110</t>
  </si>
  <si>
    <t>1 09 00000 00 0000 000</t>
  </si>
  <si>
    <t>ЗАДОЛЖЕННОСТЬ И ПЕРЕРАСЧЕТЫ ПО ОТМЕНЕННЫМ НАЛОГАМ, СБОРАМ И ИНЫМ ОБЯЗАТЕЛЬНЫМ ПЛАТЕЖАМ</t>
  </si>
  <si>
    <t>1 11 00000 00 0000 000</t>
  </si>
  <si>
    <t>ДОХОДЫ ОТ ИСПОЛЬЗОВАНИЯ ИМУЩЕСТВА, НАХОДЯЩЕГОСЯ В ГОСУДАРСТВЕННОЙ И МУНИЦИПАЛЬНОЙ СОБСТВЕННОСТИ</t>
  </si>
  <si>
    <t>1 11 01000 00 0000 120</t>
  </si>
  <si>
    <t>Доходы в виде прибыли, приходящейся на доли в 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</si>
  <si>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1 11 01020 02 0000 120</t>
  </si>
  <si>
    <t>Доходы в виде прибыли, приходящейся на доли в 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</si>
  <si>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1 11 03000 00 0000 120</t>
  </si>
  <si>
    <t>Проценты, полученные от предоставления бюджетных кредитов внутри страны</t>
  </si>
  <si>
    <t>1 11 03020 02 0000 120</t>
  </si>
  <si>
    <t>1 11 05000 00 0000 120</t>
  </si>
  <si>
    <t>Доходы, получаемые в виде арендной либо иной платы за передачу в возмездное пользование государственного и муниципального имущества (за исключением имущества бюджетных и автономных учреждений, а также имущества государственных и муниципальных унитарных предприятий, в том числе казенных)</t>
  </si>
  <si>
    <t>1 11 05022 02 0000 120</t>
  </si>
  <si>
    <t>Доходы от сдачи в аренду имущества, находящегося в 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</si>
  <si>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Доходы от сдачи в аренду имущества, составляющего казну субъекта Российской Федерации (за исключением земельных участков)</t>
  </si>
  <si>
    <t>1 11 07000 00 0000 120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</si>
  <si>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</si>
  <si>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</si>
  <si>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 автономных учреждений, а также имущества государственных и муниципальных унитарных предприятий, в том числе казенных)</t>
  </si>
  <si>
    <t>1 11 09032 02 0000 120</t>
  </si>
  <si>
    <t>1 12 00000 00 0000 000</t>
  </si>
  <si>
    <t>ПЛАТЕЖИ ПРИ ПОЛЬЗОВАНИИ ПРИРОДНЫМИ РЕСУРСАМИ</t>
  </si>
  <si>
    <t>1 12 01000 01 0000 120</t>
  </si>
  <si>
    <t>1 12 02000 00 0000 120</t>
  </si>
  <si>
    <t>Разовые платежи за пользование недрами при наступлении определенных событий, оговоренных в лицензии, при пользовании недрами на территории Российской Федерации по участкам недр местного значения</t>
  </si>
  <si>
    <t>Регулярные платежи за пользование недрами при пользовании недрами на территории Российской Федерации</t>
  </si>
  <si>
    <t>Плата за проведение государственной экспертизы запасов полезных ископаемых, геологической, экономической и экологической информации о предоставляемых в пользование участках недр местного значения</t>
  </si>
  <si>
    <t>1 12 02102 02 0000 120</t>
  </si>
  <si>
    <t>Сборы за участие в конкурсе (аукционе) на право пользования участками недр местного значения</t>
  </si>
  <si>
    <t>1 12 04000 00 0000 120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</si>
  <si>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</si>
  <si>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</si>
  <si>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</si>
  <si>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</si>
  <si>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</si>
  <si>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1 13 01410 01 0000 130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</si>
  <si>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</si>
  <si>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1 13 01992 02 0000 130</t>
  </si>
  <si>
    <t>Прочие доходы от оказания платных услуг (работ) получателями средств бюджетов субъектов Российской Федерации</t>
  </si>
  <si>
    <t>1 13 02000 00 0000 130</t>
  </si>
  <si>
    <t>Доходы от компенсации затрат государства</t>
  </si>
  <si>
    <t>1 13 02992 02 0000 130</t>
  </si>
  <si>
    <t>Прочие доходы от компенсации затрат бюджетов субъектов Российской Федерации</t>
  </si>
  <si>
    <t>1 14 00000 00 0000 000</t>
  </si>
  <si>
    <t>ДОХОДЫ ОТ ПРОДАЖИ МАТЕРИАЛЬНЫХ И НЕМАТЕРИАЛЬНЫХ АКТИВОВ</t>
  </si>
  <si>
    <t>Доходы от реализации имущества, находящегося в государственной и муниципальной собственности (за исключением имущества бюджетных и автономных учреждений, а также имущества государственных и муниципальных унитарных предприятий, в том числе казенных)</t>
  </si>
  <si>
    <t>1 14 06000 00 0000 400</t>
  </si>
  <si>
    <t>Доходы от продажи земельных участков, находящихся в государственной и муниципальной собственности</t>
  </si>
  <si>
    <t>1 15 02000 00 0000 140</t>
  </si>
  <si>
    <t>Платежи, взимаемые государственными и муниципальными органами (организациями) за выполнение определенных функций</t>
  </si>
  <si>
    <t>Платежи, взимаемые государственными органами (организациями) субъектов Российской Федерации за выполнение определенных функций</t>
  </si>
  <si>
    <t>1 15 07000 01 0000 140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</si>
  <si>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 проведение государственной экологической экспертизы</t>
  </si>
  <si>
    <t>1 15 07020 01 0000 140</t>
  </si>
  <si>
    <t>Сборы, вносимые заказчиками документации, подлежащей государственной экологической экспертизе, организация и проведение которой осуществляется органами государственной власти субъектов Российской Федерации, рассчитанные в соответствии со сметой расходов на проведение государственной экологической экспертизы</t>
  </si>
  <si>
    <t>Дотации бюджетам субъектов Российской Федерации и муниципальных образований</t>
  </si>
  <si>
    <t>Дотации бюджетам субъектов Российской Федерации на выравнивание бюджетной обеспеченности</t>
  </si>
  <si>
    <t>Дотации бюджетам субъектов Российской Федерации на поддержку мер по обеспечению сбалансированности бюджетов</t>
  </si>
  <si>
    <t>2 02 02000 00 0000 151</t>
  </si>
  <si>
    <t>Субсидии бюджетам бюджетной системы Российской Федерации (межбюджетные субсидии)</t>
  </si>
  <si>
    <t>Субсидии бюджетам субъектов Российской Федерации на оздоровление детей</t>
  </si>
  <si>
    <t>Субсидии бюджетам субъектов Российской Федерации на государственную поддержку малого и среднего предпринимательства, включая крестьянские (фермерские) хозяйства</t>
  </si>
  <si>
    <t>2 02 02046 02 0000 151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</si>
  <si>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</si>
  <si>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Российской Федерации          на реализацию федеральных целевых программ (федеральная целевая программа «Развитие водохозяйственного комплекса Российской Федерации в 2012-2020 годах»)</t>
  </si>
  <si>
    <t>Субсидии бюджетам субъектов Российской Федерации на реализацию федеральных целевых программ (подпрограмма «Обеспечение доступности приоритетных объектов и услуг в приоритетных сферах жизнедеятельности инвалидов и других маломобильных групп населения» государственной программы Российской Федерации «Доступная среда» на 2011-2015 годы)</t>
  </si>
  <si>
    <t>Субсидии бюджетам субъектов Российской Федерации на реализацию федеральных целевых программ (проведение мероприятий по формированию в субъектах Российской Федерации сети базовых общеобразовательных организаций, в которых созданы условия для инклюзивного образования детей-инвалидов, в рамках реализации государственной программы Российской Федерации «Доступная среда» на 2011-2015 годы)</t>
  </si>
  <si>
    <t>Субсидии бюджетам субъектов Российской Федерации на оказание высокотехнологичной медицинской помощи гражданам Российской Федерации</t>
  </si>
  <si>
    <t>Субсидии бюджетам субъектов Российской Федерации на поощрение лучших учителей</t>
  </si>
  <si>
    <t>Субсидии бюджетам субъектов Российской Федерации на софинансирование капитальных вложений в объекты государственной (муниципальной) собственности</t>
  </si>
  <si>
    <t>Субсидии бюджетам субъектов Российской Федерации на реализацию дополнительных мероприятий в сфере занятости населения</t>
  </si>
  <si>
    <t>2 02 02106 02 0000 151</t>
  </si>
  <si>
    <t>Субсидии бюджетам субъектов Российской Федерации на  реализацию мероприятий, направленных на совершенствование медицинской помощи больным с онкологическими заболеваниями</t>
  </si>
  <si>
    <t>Субсидии бюджетам субъектов Российской Федерации на 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</si>
  <si>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2 02 02124 02 0000 151</t>
  </si>
  <si>
    <t>Субсидии бюджетам субъектов Российской Федерации на приобретение специализированной лесопожарной техники и оборудования</t>
  </si>
  <si>
    <t>Субсидии бюджетам субъектов Российской Федерации на закупки оборудования и расходных материалов для неонатального и аудиологического скрининга</t>
  </si>
  <si>
    <t>Субсидии бюджетам субъектов Российской Федерации на 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</si>
  <si>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2 02 02172 02 0000 151</t>
  </si>
  <si>
    <t>Субсидии бюджетам субъектов Российской Федерации на осуществление ежемесячной денежной выплаты, назначаемой в случае рождения третьего ребенка или последующих детей до достижения ребенком возраста трех лет</t>
  </si>
  <si>
    <t>2 02 02173 02 0000 151</t>
  </si>
  <si>
    <t>Субсидии бюджетам субъектов Российской Федерации на 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</si>
  <si>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Российской Федерации на возмещение части затрат на приобретение семян с учетом доставки в районы Крайнего Севера и приравненные к ним местности</t>
  </si>
  <si>
    <t>Субсидии бюджетам субъектов Российской Федерации на возмещение части процентной ставки по краткосрочным кредитам (займам) на развитие растениеводства, переработки и реализации продукции растениеводства</t>
  </si>
  <si>
    <t>Субсидии бюджетам субъектов Российской Федерации на возмещение части процентной ставки по 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</si>
  <si>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Субсидии бюджетам субъектов Российской Федерации на оказание несвязанной поддержки сельскохозяйственным товаропроизводителям в области растениеводства</t>
  </si>
  <si>
    <t>Субсидии бюджетам субъектов Российской Федерации на 1 литр реализованного товарного молока</t>
  </si>
  <si>
    <t>Субсидии бюджетам субъектов Российской Федерации на возмещение части затрат по наращиванию поголовья северных оленей, маралов и мясных табунных лошадей</t>
  </si>
  <si>
    <t>Субсидии бюджетам субъектов Российской Федерации на возмещение части процентной ставки по краткосрочным кредитам (займам) на развитие животноводства, переработки и реализации продукции животноводства</t>
  </si>
  <si>
    <t>Субсидии бюджетам субъектов Российской Федерации на возмещение части процентной ставки по 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</si>
  <si>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2 02 02196 02 0000 151</t>
  </si>
  <si>
    <t>Субсидии бюджетам субъектов Российской Федерации на поддержку начинающих фермеров</t>
  </si>
  <si>
    <t>Субсидии бюджетам субъектов Российской Федерации на возмещение части процентной ставки по долгосрочным, среднесрочным и краткосрочным кредитам, взятым малыми формами хозяйствования</t>
  </si>
  <si>
    <t>Субсидии бюджетам субъектов Российской Федерации на 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</si>
  <si>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Субсидии бюджетам субъектов Российской Федерации на модернизацию региональных систем дошкольного образования</t>
  </si>
  <si>
    <t>2 02 02208 02 0000 151</t>
  </si>
  <si>
    <t>Субсидии бюджетам Российской Федерации на реализацию отдельных мероприятий государственной программы Российской Федерации «Развитие здравоохранения»</t>
  </si>
  <si>
    <t>Субвенции бюджетам субъектов Российской Федерации и муниципальных образований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</si>
  <si>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</si>
  <si>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</si>
  <si>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Субвенции бюджетам субъектов Российской Федерации на составление (изменение) списков кандидатов в присяжные заседатели федеральных судов общей юрисдикции в Российской Федерации</t>
  </si>
  <si>
    <t>Субвенции бюджетам субъектов Российской Федерации на государственные единовременные пособия и ежемесячные денежные компенсации гражданам при возникновении поствакцинальных осложнений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</si>
  <si>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</si>
  <si>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Российской Федерации на осуществление первичного воинского учета на территориях, где отсутствуют военные комиссариаты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</si>
  <si>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</si>
  <si>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бюджетам субъектов Российской Федерации на осуществление отдельных полномочий в области водных отношений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</si>
  <si>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 семью</t>
  </si>
  <si>
    <t>Субвенции бюджетам субъектов Российской Федерации на реализацию полномочий Российской Федерации по осуществлению социальных выплат безработным гражданам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</si>
  <si>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 призыву, а также ежемесячного пособия на ребенка военнослужащего, проходящего военную службу по призыву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</si>
  <si>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</si>
  <si>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2 02 03070 02 0000 151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</si>
  <si>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«О ветеранах» и от 24 ноября 1995 года № 181-ФЗ «О социальной защите инвалидов в Российской Федерации»</t>
  </si>
  <si>
    <t>2 02 03122 02 0000 151</t>
  </si>
  <si>
    <t>Субвенции бюджетам субъектов Российской Федерации на выплату государственных пособий лицам, не подлежащим обязательному социальному страхованию на случай временной нетрудоспособности и в связи с материнством, и лицам, уволенным в связи с ликвидацией организаций (прекращением деятельности, полномочий физическими лицами)</t>
  </si>
  <si>
    <t>2 02 03998 02 0000 151</t>
  </si>
  <si>
    <t>Единые субвенции бюджетам субъектов Российской Федерации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</si>
  <si>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</si>
  <si>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</si>
  <si>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</si>
  <si>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Межбюджетные трансферты, передаваемые бюджетам субъектов Российской Федерации, на подключение общедоступных библиотек Российской Федерации к сети Интернет и развитие системы библиотечного дела с учетом задачи расширения информационных технологий и оцифровки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</si>
  <si>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 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</si>
  <si>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2 02 04043 02 0000 151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</si>
  <si>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</si>
  <si>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Межбюджетные трансферты, передаваемые бюджетам субъектов Российской Федерации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</si>
  <si>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субъектов Российской Федерации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</si>
  <si>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 профилактики и лечения лиц, инфицированных вирусами иммунодефицита человека и гепатитов В и С</t>
  </si>
  <si>
    <t>2 02 04061 02 0000 151</t>
  </si>
  <si>
    <t>Межбюджетные трансферты, передаваемые бюджетам субъектов Российской Федерации на создание и развитие сети многофункциональных центров предоставления государственных и муниципальных услуг</t>
  </si>
  <si>
    <t>2 02 04062 02 0000 151</t>
  </si>
  <si>
    <t>Межбюджетные трансферты, передаваемые бюджетам субъектов Российской Федерации на осуществление организационных мероприятий по обеспечению лиц лекарственными препаратами, предназначенными для лечения больных злокачественными новообразованиями лимфоидной, кроветворной и родственных им тканей, гемофилией, муковисцидозом, гипофизарным нанизмом, болезнью Гоше, рассеянным склерозом, а также после трансплантации органов и (или) тканей</t>
  </si>
  <si>
    <t>Межбюджетные трансферты передаваемые бюджетам субъектов Российской Федерации на финансовое обеспечение закупок антибактериальных и 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</si>
  <si>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2 02 04066 02 0000 151</t>
  </si>
  <si>
    <t>Межбюджетные трансферты, передаваемые бюджетам субъектов Российской Федерации на реализацию мероприятий по профилактике ВИЧ-инфекции и гепатитов В и С</t>
  </si>
  <si>
    <t>Межбюджетные трансферты, передаваемые бюджетам субъектов Российской Федерации на реализацию мероприятий по предоставлению мер социальной поддержки гражданам, утратившим жилые помещения, а также гражданам, являющимся собственниками или нанимателями поврежденных жилых помещений в результате чрезвычайной ситуации, вызванной крупномасштабным наводнением в августе-сентябре 2013 года, предусмотренных федеральной целевой программой «Жилище» на 2011-2015 годы</t>
  </si>
  <si>
    <t>2 02 04070 02 0000 151</t>
  </si>
  <si>
    <t>Межбюджетные трансферты, передаваемые бюджетам субъектов Российской Федерации на государственную поддержку (грант) комплексного развития региональных и муниципальных учреждений культуры</t>
  </si>
  <si>
    <t>2 02 04072 02 0000 151</t>
  </si>
  <si>
    <t>Межбюджетные трансферты, передаваемые бюджетам субъектов Российской Федерации на государственную поддержку (грант) реализации лучших событийных региональных и межрегиональных проектов в рамках развития культурно-познавательного туризма</t>
  </si>
  <si>
    <t>2 02 04076 02 0000 151</t>
  </si>
  <si>
    <t>Межбюджетные трансферты, передаваемые бюджетам субъектов Российской Федерации на финансовое обеспечение мероприятий, связанных с отдыхом и оздоровлением детей в организациях отдыха детей и их оздоровления, расположенных в Республике Крым и г. Севастополе</t>
  </si>
  <si>
    <t>2 02 04081 02 0000 151</t>
  </si>
  <si>
    <t>Межбюджетные трансферты, передаваемые бюджетам субъектов Российской Федерации на финансовое обеспечение мероприятий по временному социально-бытовому обустройству, лиц вынужденно покинувших территорию Украины, находящихся в пунктах временного размещения</t>
  </si>
  <si>
    <t>2 02 04082 02 0000 151</t>
  </si>
  <si>
    <t>Межбюджетные трансферты, передаваемые бюджетам субъектов Российской Федерации на финансовое обеспечение мероприятий, связанных с отдыхом и оздоровлением детей в организациях отдыха и их оздоровления, расположенных в Республике Крым и г. Севастополе, пострадавших в 2013 году от крупномасштабного наводнения, в рамках подпрограммы «Совершенствование социальной поддержки семьи и детей» государственной программы Российской Федерации «Социальная поддержка граждан»</t>
  </si>
  <si>
    <t xml:space="preserve">Межбюджетные трансферты, передаваемые бюджетам субъектов Российской Федерации на компенсацию расходов, связанных с оказанием в 2014 году медицинскими организациями, подведомственными органам исполнительной власти субъектов Российской Федерации и органам местного самоуправления, гражданам Украины и лицам без гражданства медицинской помощи и проведением профилактических прививок, включенных в календарь профилактических прививок по эпидемическим показаниям
</t>
  </si>
  <si>
    <t>2 03 00000 00 0000 000</t>
  </si>
  <si>
    <t>БЕЗВОЗМЕЗДНЫЕ ПОСТУПЛЕНИЯ ОТ ГОСУДАРСТВЕННЫХ (МУНИЦИПАЛЬНЫХ) ОРГАНИЗАЦИЙ</t>
  </si>
  <si>
    <t>Безвозмездные поступления в бюджеты субъектов Российской Федерации от государственной корпорации –Фонда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</si>
  <si>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Безвозмездные поступления в бюджеты субъектов Российской Федерации от государственной корпорации –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</si>
  <si>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2 07 00000 00 0000 000</t>
  </si>
  <si>
    <t>ВСЕГО ДОХОДОВ:</t>
  </si>
  <si>
    <t>2 07 02030 02 0000 180</t>
  </si>
  <si>
    <t>2 02 04087 02 0000 151</t>
  </si>
  <si>
    <t>Функционирование высшего должностного лица субъекта Российской  Федерации и муниципального образования</t>
  </si>
  <si>
    <t>Благоустройство</t>
  </si>
  <si>
    <t>Медицинская помощь в дневных стационарах всех типов</t>
  </si>
  <si>
    <t>Физическая культура  и спорт</t>
  </si>
  <si>
    <t>Межбюджетные  трансферты общего  характера бюджетам субъектов Российской Федерации и муниципальных образований</t>
  </si>
  <si>
    <t>Исполнение расходов областного бюджета  по разделам и подразделам классификации расходов бюджетов за 2014 год</t>
  </si>
  <si>
    <t>Расходы на обеспечение деятельности высших исполнительных органов государственной власти субъектов Российской Федерации в рамках непрограммных мероприятий</t>
  </si>
  <si>
    <t>62 0 0000</t>
  </si>
  <si>
    <t>100</t>
  </si>
  <si>
    <t>Высшее должностное лицо Магаданской области</t>
  </si>
  <si>
    <t>62 1 0000</t>
  </si>
  <si>
    <t>Расходы на выплаты по оплате труда работников государственных органов в рамках непрограммного направления деятельности</t>
  </si>
  <si>
    <t>62 1 1011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</si>
  <si>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</si>
  <si>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Магаданской областной Думы в рамках непрограммных мероприятий</t>
  </si>
  <si>
    <t>61 0 0000</t>
  </si>
  <si>
    <t>Расходы на содержание Председателя законодательного (представительного) органа государственной власти субъекта Российской Федерации</t>
  </si>
  <si>
    <t>61 1 0000</t>
  </si>
  <si>
    <t>61 1 1011</t>
  </si>
  <si>
    <t>Расходы по обеспечению деятельности Магаданской областной Думы</t>
  </si>
  <si>
    <t>61 2 0000</t>
  </si>
  <si>
    <t>61 2 1011</t>
  </si>
  <si>
    <t>Расходы на обеспечение функций государственных органов, в рамках непрограммного направления деятельности</t>
  </si>
  <si>
    <t>61 2 1019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</si>
  <si>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</si>
  <si>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</si>
  <si>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</si>
  <si>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</si>
  <si>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Расходы на содержание депутатов (члены) законодательного (представительного) органа государственной власти субъекта Российской Федерации</t>
  </si>
  <si>
    <t>61 3 0000</t>
  </si>
  <si>
    <t>61 3 1011</t>
  </si>
  <si>
    <t>61 3 1019</t>
  </si>
  <si>
    <t>Расходы на обеспечение деятельности депутатов Государственной Думы и их помощников</t>
  </si>
  <si>
    <t>62 Д 0000</t>
  </si>
  <si>
    <t>Расходы на обеспечение деятельности депутатов Государственной Думы и их помощников в субъектах Российской Федерации</t>
  </si>
  <si>
    <t>62 Д 5141</t>
  </si>
  <si>
    <t>Расходы на обеспечение деятельности членов Совета Федерации и их помощников</t>
  </si>
  <si>
    <t>62 Ч 0000</t>
  </si>
  <si>
    <t>Расходы  на обеспечение членов Совета Федерации и их помощников в субъектах Российской Федерации</t>
  </si>
  <si>
    <t>62 Ч 5142</t>
  </si>
  <si>
    <t>62 2 0000</t>
  </si>
  <si>
    <t>62 2 1011</t>
  </si>
  <si>
    <t>62 2 1019</t>
  </si>
  <si>
    <t>Прочие непрограммные мероприятия</t>
  </si>
  <si>
    <t>66 0 0000</t>
  </si>
  <si>
    <t>Расходы на выполнение других обязательств государства</t>
  </si>
  <si>
    <t>66 Ч 0000</t>
  </si>
  <si>
    <t>Выплаты  по  обязательствам  государства</t>
  </si>
  <si>
    <t>66 Ч 1305</t>
  </si>
  <si>
    <t>Расходы на обеспечение деятельности Контрольно-счетной палаты Магаданской области в рамках непрограммной деятельности</t>
  </si>
  <si>
    <t>65 0 0000</t>
  </si>
  <si>
    <t>Расходы на  содержание руководителя Контрольно-счетной палаты субъекта Российской Федерации и его заместители</t>
  </si>
  <si>
    <t>65 1 0000</t>
  </si>
  <si>
    <t>65 1 1011</t>
  </si>
  <si>
    <t>Расходы на обеспечение деятельности Контрольно-счетной палаты Магаданской области</t>
  </si>
  <si>
    <t>65 2 0000</t>
  </si>
  <si>
    <t>65 2 1011</t>
  </si>
  <si>
    <t>65 2 1019</t>
  </si>
  <si>
    <t>Расходы на обеспечение деятельности Избирательной комиссии Магаданской области в рамках непрограммных мероприятий</t>
  </si>
  <si>
    <t>64 0 0000</t>
  </si>
  <si>
    <t>Расходы на содержание членов Избирательной комиссии субъектов Российской Федерации</t>
  </si>
  <si>
    <t>64 1 0000</t>
  </si>
  <si>
    <t>64 1 1011</t>
  </si>
  <si>
    <t>Расходы на содержание Избирательной комиссии Магаданской области</t>
  </si>
  <si>
    <t>64 2 0000</t>
  </si>
  <si>
    <t>64 2 1011</t>
  </si>
  <si>
    <t>64 2 1019</t>
  </si>
  <si>
    <t>64 3 0000</t>
  </si>
  <si>
    <t>64 3 1020</t>
  </si>
  <si>
    <t>Социальное обеспечение и иные выплаты населению</t>
  </si>
  <si>
    <t>300</t>
  </si>
  <si>
    <t>66 1 0000</t>
  </si>
  <si>
    <t>66 1 1001</t>
  </si>
  <si>
    <t>66 1 1002</t>
  </si>
  <si>
    <t>Государственная программа Магаданской области "Развитие культуры в Магаданской области" на 2014-2020 годы"</t>
  </si>
  <si>
    <t>46 0 0000</t>
  </si>
  <si>
    <t>Подпрограмма "Сохранение библиотечных, музейных и архивных фондов Магаданской области" на 2014-2020 годы"</t>
  </si>
  <si>
    <t>46 1 0000</t>
  </si>
  <si>
    <t>Реализация прочих мероприятий органами государственной власти и казенными учреждениями</t>
  </si>
  <si>
    <t>46 1 107Я</t>
  </si>
  <si>
    <t>Государственная  программа Магаданской  области  "Обеспечение безопасности, профилактика правонарушений, коррупции и противодействие незаконному обороту наркотических средств в Магаданской области" на 2014-2018 годы"</t>
  </si>
  <si>
    <t>48 0 0000</t>
  </si>
  <si>
    <t>Подпрограмма "Профилактика правонарушений   и  обеспечение общественной безопасности в Магаданской области"  на 2014-2018 годы"</t>
  </si>
  <si>
    <t>48 1 0000</t>
  </si>
  <si>
    <t>48 1 107Я</t>
  </si>
  <si>
    <t>Подпрограмма "Профилактика коррупции в Магаданской области" на 2014-2018 годы"</t>
  </si>
  <si>
    <t>48 2 0000</t>
  </si>
  <si>
    <t>48 2 107Я</t>
  </si>
  <si>
    <t>Государственная программа Магаданской области "Развитие системы государственного и муниципального управления в Магаданской области" на 2014-2016 годы"</t>
  </si>
  <si>
    <t>4П 0 0000</t>
  </si>
  <si>
    <t>Подпрограмма "Развитие государственной гражданской и муниципальной службы в Магаданской области" на 2014-2016 годы"</t>
  </si>
  <si>
    <t>4П 1 0000</t>
  </si>
  <si>
    <t>4П 1 107Я</t>
  </si>
  <si>
    <t>Субсидии муниципальным образованиям на организацию дополнительного профессионального образования муниципальных служащих и на автоматизацию кадровых процедур и внедрение информационных технологий в систему управления  муниципальной службой</t>
  </si>
  <si>
    <t>4П 1 7325</t>
  </si>
  <si>
    <t>500</t>
  </si>
  <si>
    <t>Подпрограмма "Повышение квалификации лиц, замещающих муниципальные должности в Магаданской области" на 2014-2016 годы"</t>
  </si>
  <si>
    <t>4П 2 0000</t>
  </si>
  <si>
    <t>Субсидии муниципальным образованиям на организацию повышения квалификации лиц, замещающих муниципальные должности в Магаданской области</t>
  </si>
  <si>
    <t>4П 2 7326</t>
  </si>
  <si>
    <t>Подпрограмма "Формирование и подготовка резерва управленческих кадров Магаданской области" на 2014-2016 годы"</t>
  </si>
  <si>
    <t>4П 3 0000</t>
  </si>
  <si>
    <t>4П 3 107Я</t>
  </si>
  <si>
    <t>Предоставление субсидий бюджетным, автономным учреждениям и иным некоммерческим организациям</t>
  </si>
  <si>
    <t>600</t>
  </si>
  <si>
    <t>Субсидии муниципальным образованиям на подготовку резерва управленческих кадров и его эффективное использование</t>
  </si>
  <si>
    <t>4П 3 7327</t>
  </si>
  <si>
    <t>Государственная программа Магаданской области "Содействие развитию институтов гражданского общества, межнациональному согласию, воспитанию патриотизма в Магаданской области" на 2014-2016 годы"</t>
  </si>
  <si>
    <t>4Ф 0 0000</t>
  </si>
  <si>
    <t>Подпрограмма "О поддержке социально ориентированных некоммерческих организаций в Магаданской области" на 2014-2016 годы"</t>
  </si>
  <si>
    <t>4Ф 1 0000</t>
  </si>
  <si>
    <t>4Ф 1 107Я</t>
  </si>
  <si>
    <t>Субсидии муниципальным образованиям на реализацию мероприятий по поддержке социально ориентированных некоммерческих организаций</t>
  </si>
  <si>
    <t>4Ф 1 7328</t>
  </si>
  <si>
    <t>Подпрограмма "Патриотическое воспитание жителей Магаданской области" на 2014-2016 годы"</t>
  </si>
  <si>
    <t>4Ф 2 0000</t>
  </si>
  <si>
    <t>4Ф 2 107Я</t>
  </si>
  <si>
    <t>Субсидии  бюджетам  муниципальных  образований  на  приведение  в  надлежащие состояние памятников,мемориальных сооружений и  мест воинских захоронений участников Великой Отечественной войны 1941-1945 годов</t>
  </si>
  <si>
    <t>4Ф 2 7343</t>
  </si>
  <si>
    <t>Государственная программа Магаданской области  "Экономическое развитие и инновационная экономика Магаданской области на 2014-2020 годы"</t>
  </si>
  <si>
    <t>4Ш 0 0000</t>
  </si>
  <si>
    <t>Подпрограмма "Актуализация результатов государственной кадастровой оценки земель в  Магаданской области на 2014-2018 годы"</t>
  </si>
  <si>
    <t>4Ш 2 0000</t>
  </si>
  <si>
    <t>Реализация направления прочих расходов органов государственной власти и казенных учреждений</t>
  </si>
  <si>
    <t>4Ш 2 107Я</t>
  </si>
  <si>
    <t>Подпрограмма "Развитие торговли на территории  Магаданской области на 2014-2020 годы"</t>
  </si>
  <si>
    <t>4Ш 3 0000</t>
  </si>
  <si>
    <t>4Ш 3 107Я</t>
  </si>
  <si>
    <t>Подпрограмма "Инновационное развитие   Магаданской области  на 2014-2020 годы"</t>
  </si>
  <si>
    <t>4Ш 4 0000</t>
  </si>
  <si>
    <t>4Ш 4 107Я</t>
  </si>
  <si>
    <t>Подпрограмма "Формирование благоприятной инвестиционной среды в   Магаданской области" на 2014-2020 годы"</t>
  </si>
  <si>
    <t>4Ш 5 0000</t>
  </si>
  <si>
    <t>4Ш 5 107Я</t>
  </si>
  <si>
    <t>Государственная программа Магаданской области "Развитие информационного общества в Магаданской области" на 2014-2020 годы"</t>
  </si>
  <si>
    <t>4Э 0 0000</t>
  </si>
  <si>
    <t>4Э 0 107Я</t>
  </si>
  <si>
    <t>Государственная программа Магаданской области "Развитие внешнеэкономической деятельности Магаданской области и поддержка соотечественников, проживающих за рубежом" на 2014-2018 годы"</t>
  </si>
  <si>
    <t>53 0 0000</t>
  </si>
  <si>
    <t>Подпрограмма "Развитие внешнеэкономической деятельности Магаданской области" на 2014-2018 годы"</t>
  </si>
  <si>
    <t>53 1 0000</t>
  </si>
  <si>
    <t>53 1 107Я</t>
  </si>
  <si>
    <t>Расходы на обеспечение деятельности (оказание услуг) подведомственных учреждений в рамках непрограммных мероприятий</t>
  </si>
  <si>
    <t>66 6 0000</t>
  </si>
  <si>
    <t>Расходы на обеспечение деятельности (оказание услуг) государственных учреждений</t>
  </si>
  <si>
    <t>66 6 1059</t>
  </si>
  <si>
    <t>Обеспечение  деятельности  (оказания  услуг) бюджетных и автономных учреждений в рамках выполнения государственного задания</t>
  </si>
  <si>
    <t>66 6 9059</t>
  </si>
  <si>
    <t>Целевые  субсидии</t>
  </si>
  <si>
    <t>66 6 9080</t>
  </si>
  <si>
    <t>Расходы, не отнесенные к публичным нормативным обязательствам</t>
  </si>
  <si>
    <t>66 Б 0000</t>
  </si>
  <si>
    <t>Расходы, не отнесенные к публичным нормативным обязательствам на обеспечение мер социальной поддержки</t>
  </si>
  <si>
    <t>66 Б 8000</t>
  </si>
  <si>
    <t>Расходы на реализацию Закона Магаданской области от 06 декабря 2004 года № 507-ОЗ "Об установлении гарантий и компенсаций для лиц, проживающих в Магаданской области и  работающих в организациях, финансируемых из областного бюджета, а также лиц, получающих пособия, стипендии и компенсации за счет средств областного бюджета"</t>
  </si>
  <si>
    <t>66 Б 8050</t>
  </si>
  <si>
    <t>Расходы  на  реализацию  государственной политики в области приватизации и управления государственной собственностью</t>
  </si>
  <si>
    <t>66 Ц 0000</t>
  </si>
  <si>
    <t>Оценка недвижимости, признания прав и регулирование отношений по государственной собственности</t>
  </si>
  <si>
    <t>66 Ц 1009</t>
  </si>
  <si>
    <t>Приобретение   имущества  в  казну   Магаданской  области</t>
  </si>
  <si>
    <t>66 Ц 1010</t>
  </si>
  <si>
    <t>66 Э 0000</t>
  </si>
  <si>
    <t>Расходы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по государственной регистрации актов гражданского состояния</t>
  </si>
  <si>
    <t>66 Э 5933</t>
  </si>
  <si>
    <t>Государственная программа Магаданской области  "Защита населения и территории от чрезвычайных ситуаций и обеспечение пожарной безопасности в Магаданской области" на 2014-2017 годы"</t>
  </si>
  <si>
    <t>49 0 0000</t>
  </si>
  <si>
    <t>Подпрограмма "Снижение рисков и смягчение последствий чрезвычайных ситуаций природного и техногенного характера, совершенствование гражданской обороны в Магаданской области" на 2014-2017 годы"</t>
  </si>
  <si>
    <t>49 1 0000</t>
  </si>
  <si>
    <t>49 1 107Я</t>
  </si>
  <si>
    <t>Подпрограмма "Пожарная безопасность в Магаданской области" на 2014-2017 годы"</t>
  </si>
  <si>
    <t>49 2 0000</t>
  </si>
  <si>
    <t>49 2 107Я</t>
  </si>
  <si>
    <t>Подпрограмма "Создание условий для реализации  государственной программы" на 2014-2017 годы"</t>
  </si>
  <si>
    <t>49 5 0000</t>
  </si>
  <si>
    <t>Расходы на обеспечение деятельности (оказание услуг) государственных казенных учреждений</t>
  </si>
  <si>
    <t>49 5 1059</t>
  </si>
  <si>
    <t>Обеспечение бюджетных и автономных учреждений в рамках выполнения государственного задания</t>
  </si>
  <si>
    <t>49 5 9059</t>
  </si>
  <si>
    <t>Расходы на выплаты ежемесячной денежной компенсации педагогическим работникам областных государственных учреждений в целях содействия их обеспечению книгоиздательской продукцией и периодическими изданиями</t>
  </si>
  <si>
    <t>49 5 9090</t>
  </si>
  <si>
    <t>Приобретение нежилого здания - гараж по ул. Советская, в с. Балаганное Ольского района</t>
  </si>
  <si>
    <t>49 5 6200</t>
  </si>
  <si>
    <t>Капитальные вложения в объекты недвижимого имущества государственной (муниципальной) собственности</t>
  </si>
  <si>
    <t>400</t>
  </si>
  <si>
    <t>Реконструкция кровли пожарного депо по ул. Пионерская, д. 2, в гор. Магадане</t>
  </si>
  <si>
    <t>49 5 6202</t>
  </si>
  <si>
    <t>Строительство стены гаража, адрес объекта: Магаданская область, Ольский район, с.Балаганное, ул.Советская</t>
  </si>
  <si>
    <t>49 5 6203</t>
  </si>
  <si>
    <t>Материальное обеспечение в сфере пожарной безопасности</t>
  </si>
  <si>
    <t>66 Г 0000</t>
  </si>
  <si>
    <t>66 Г 1040</t>
  </si>
  <si>
    <t>66 Г 1041</t>
  </si>
  <si>
    <t>Государственная программа Магаданской области "Трудовые ресурсы Магаданской области" на 2014-2017 годы"</t>
  </si>
  <si>
    <t>4Д 0 0000</t>
  </si>
  <si>
    <t>Подпрограмма "Содействие занятости населения Магаданской области" на 2014-2017 годы"</t>
  </si>
  <si>
    <t>4Д 1 0000</t>
  </si>
  <si>
    <t>4Д 1 1059</t>
  </si>
  <si>
    <t>4Д 1 107Я</t>
  </si>
  <si>
    <t>Подпрограмма "Дополнительные мероприятия, направленные на снижение напряженности на рынке труда Магаданской области" на 2014-2017 годы"</t>
  </si>
  <si>
    <t>4Д 2 0000</t>
  </si>
  <si>
    <t>4Д 2 107Я</t>
  </si>
  <si>
    <t>Расходы на реализацию дополнительных мероприятий, направленных на снижение напряженности на рынке труда субъектов Российской Федерации</t>
  </si>
  <si>
    <t>4Д 2 5083</t>
  </si>
  <si>
    <t>Подпрограмма "Оказание содействия добровольному переселению соотечественников, проживающих за рубежом, в Магаданскую область" на 2014-2017 годы"</t>
  </si>
  <si>
    <t>4Д 3 0000</t>
  </si>
  <si>
    <t>4Д 3 107Я</t>
  </si>
  <si>
    <t>Бюджетные инвестиции в рамках государственных программ Магаданской области</t>
  </si>
  <si>
    <t>4Д 3 6200</t>
  </si>
  <si>
    <t>Приобретение жилого помещения для создания центра временного проживания</t>
  </si>
  <si>
    <t>4Д 3 6201</t>
  </si>
  <si>
    <t>Государственная программа Магаданской области "Улучшение условий и охраны труда в Магаданской области" на 2014-2020 годы"</t>
  </si>
  <si>
    <t>4Ж 0 0000</t>
  </si>
  <si>
    <t>4Ж 0 107Я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</si>
  <si>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</si>
  <si>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66 Б 5224</t>
  </si>
  <si>
    <t>Государственная программа Магаданской области  "Развитие сельского хозяйства Магаданской области на 2014-2020 годы"</t>
  </si>
  <si>
    <t>52 0 0000</t>
  </si>
  <si>
    <t>Подпрограмма 1 "Развитие подотрасли растениеводства, переработки и реализации продукции растениеводства на 2014-2020 годы"</t>
  </si>
  <si>
    <t>52 1 0000</t>
  </si>
  <si>
    <t>Развитие элитного семеноводства</t>
  </si>
  <si>
    <t>52 1 1062</t>
  </si>
  <si>
    <t>Поддержка сельскохозяйственных товаропроизводителей в районах Крайнего Севера и приравненных к ним местностях</t>
  </si>
  <si>
    <t>52 1 1063</t>
  </si>
  <si>
    <t>Государственная поддержка кредитования подотрасли растениеводства, переработки ее продукции, развития инфраструктуры и логистического обеспечения рынков продукции растениеводства</t>
  </si>
  <si>
    <t>52 1 1064</t>
  </si>
  <si>
    <t>Поддержка доходов сельскохозяйственных товаропроизводителей в области растениеводства</t>
  </si>
  <si>
    <t>52 1 1066</t>
  </si>
  <si>
    <t>52 1 107Я</t>
  </si>
  <si>
    <t>Подпрограмма 2 "Развитие подотрасли животноводства, переработки и реализации продукции животноводства на 2014-2020 годы"</t>
  </si>
  <si>
    <t>52 2 0000</t>
  </si>
  <si>
    <t>Развитие молочного скотоводства</t>
  </si>
  <si>
    <t>52 2 1067</t>
  </si>
  <si>
    <t>Развитие северного оленеводства и табунного коневодства</t>
  </si>
  <si>
    <t>52 2 1068</t>
  </si>
  <si>
    <t>Государственная поддержка кредитования подотрасли животноводства, переработки ее продукции, развития инфраструктуры и логистического обеспечения рынков продукции животноводства</t>
  </si>
  <si>
    <t>52 2 1069</t>
  </si>
  <si>
    <t>Реализация направления прочих расходов органов государственной власти и казенных  учреждений</t>
  </si>
  <si>
    <t>52 2 107Я</t>
  </si>
  <si>
    <t>Подпрограмма 3 "Поддержка малых форм хозяйствования на 2014-2020 годы"</t>
  </si>
  <si>
    <t>52 3 0000</t>
  </si>
  <si>
    <t>Поддержка начинающих фермеров</t>
  </si>
  <si>
    <t>52 3 106Г</t>
  </si>
  <si>
    <t>Государственная поддержка кредитования малых форм хозяйствования</t>
  </si>
  <si>
    <t>52 3 106Ж</t>
  </si>
  <si>
    <t>Оформление земельных участков в собственность крестьянских (фермерских) хозяйств</t>
  </si>
  <si>
    <t>52 3 106И</t>
  </si>
  <si>
    <t>52 3 107Я</t>
  </si>
  <si>
    <t>Подпрограмма 4 "Техническая и технологическая модернизация, инновационное развитие на 2014-2020 годы"</t>
  </si>
  <si>
    <t>52 4 0000</t>
  </si>
  <si>
    <t>52 4 107Я</t>
  </si>
  <si>
    <t>Подпрограмма 5 "Обеспечение реализации Государственной программы "Развитие сельского хозяйства Магаданской области на 2014 -2020 годы"</t>
  </si>
  <si>
    <t>52 5 0000</t>
  </si>
  <si>
    <t>52 5 107Я</t>
  </si>
  <si>
    <t>Обеспечение бюджетных  и автономных учреждений в рамках выполнения государственного задания</t>
  </si>
  <si>
    <t>52 5 9059</t>
  </si>
  <si>
    <t>Реализация прочих мероприятий бюджетных и автономных учреждений</t>
  </si>
  <si>
    <t>52 5 907Я</t>
  </si>
  <si>
    <t>Подпрограмма 7 "Развитие мелиорации земель сельскохозяйственного назначения в Магаданской области на 2014-2020 годы"</t>
  </si>
  <si>
    <t>52 7 0000</t>
  </si>
  <si>
    <t>Культуртехнические мероприятия, проводимые сельскохозяйственными товаропроизводителями</t>
  </si>
  <si>
    <t>52 7 1071</t>
  </si>
  <si>
    <t>Средства, предоставляемые из федерального бюджета в рамках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</t>
  </si>
  <si>
    <t>52 8 0000</t>
  </si>
  <si>
    <t>Возмещение части затрат на приобретение семян с учетом доставки в районы Крайнего Севера и приравненные к ним местности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</t>
  </si>
  <si>
    <t>52 8 5036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</si>
  <si>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</t>
  </si>
  <si>
    <t>52 8 5038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</si>
  <si>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</t>
  </si>
  <si>
    <t>52 8 5039</t>
  </si>
  <si>
    <t>Оказание несвязанной поддержки сельскохозяйственным товаропроизводителям в области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</t>
  </si>
  <si>
    <t>52 8 5041</t>
  </si>
  <si>
    <t>Возмещение на 1 килограмм реализованного и (или) отгруженного на собственную переработку молока в рамках подпрограммы "Развитие подотрасли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</t>
  </si>
  <si>
    <t>52 8 5043</t>
  </si>
  <si>
    <t>Возмещение части затрат по наращиванию поголовья северных оленей, маралов и мясных табунных лошадей в рамках подпрограммы "Развитие подотрасли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</t>
  </si>
  <si>
    <t>52 8 5045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</si>
  <si>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</t>
  </si>
  <si>
    <t>52 8 5047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</si>
  <si>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</t>
  </si>
  <si>
    <t>52 8 5048</t>
  </si>
  <si>
    <t>Поддержка  начинающих фермеров в рамках подпрограммы "Поддержка малых форм хозяйствования"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</t>
  </si>
  <si>
    <t>52 8 5053</t>
  </si>
  <si>
    <t>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"Поддержка малых форм хозяйствования"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</t>
  </si>
  <si>
    <t>52 8 5055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</si>
  <si>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в рамках подпрограммы "Поддержка малых форм хозяйствования"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</t>
  </si>
  <si>
    <t>52 8 5056</t>
  </si>
  <si>
    <t>Ведомственная целевая программа "Развитие производства мяса птицы и яйца в Магаданской области" на 2014-2017 годы"</t>
  </si>
  <si>
    <t>58 0 0000</t>
  </si>
  <si>
    <t>Расходы на реализацию Закона Магаданской области от 28 декабря 2004 года № 528-ОЗ "О мерах социальной поддержки по оплате жилых помещений и коммунальных услуг отдельных категорий граждан, проживающих на территории Магаданской области"</t>
  </si>
  <si>
    <t>66 Б 8051</t>
  </si>
  <si>
    <t>Государственная программа Магаданской  области "Природные ресурсы и экология Магаданской области" на 2014-2020 годы"</t>
  </si>
  <si>
    <t>4Б 0 0000</t>
  </si>
  <si>
    <t>Отдельное мероприятие  "Берегоукрепление и устройство дамбы обвалования в г.Сусумане на р.Берелех" за счет средств областного бюджета</t>
  </si>
  <si>
    <t>4Б Д 6116</t>
  </si>
  <si>
    <t>Отдельное мероприятие "Реконструкция и строительство объекта "Водоограждающая дамба на р. Ола в районе пос. Гадля-Заречный-Ола" за счет средств областного бюджета</t>
  </si>
  <si>
    <t>4Б Ж 6107</t>
  </si>
  <si>
    <t>Бюджетные инвестиции в рамках государственных программ Российской Федерации</t>
  </si>
  <si>
    <t>4Б Д 5000</t>
  </si>
  <si>
    <t>Отдельное мероприятие  "Берегоукрепление и устройство дамбы обвалования в г.Сусумане на р.Берелех" за счет средств федерального бюджета</t>
  </si>
  <si>
    <t>4Б Д 5016</t>
  </si>
  <si>
    <t>4Б Ж 5000</t>
  </si>
  <si>
    <t>Отдельное мероприятие "Реконструкция и строительство объекта "Водоограждающая дамба на р. Ола в районе пос. Гадля-Заречный-Ола" за счет средств федерального бюджета</t>
  </si>
  <si>
    <t>4Б Ж 5016</t>
  </si>
  <si>
    <t>Подпрограмма "Развитие водохозяйственного комплекса Магаданской области" на 2014-2020 годы"</t>
  </si>
  <si>
    <t>4Б 3 0000</t>
  </si>
  <si>
    <t>Прочие водохозяйственные мероприятия</t>
  </si>
  <si>
    <t>4Б 3 7334</t>
  </si>
  <si>
    <t>Капитальный ремонт гидротехнических сооружений за счет средств областного бюджета, предусмотренных на софинансирование федеральной целевой программы "Развитие водохозяйственного комплекса Российской Федерации в 2012 - 2020 годах"</t>
  </si>
  <si>
    <t>4Б 3 7337</t>
  </si>
  <si>
    <t>4Б 3 5000</t>
  </si>
  <si>
    <t>Капитальный ремонт гидротехнических сооружений  в рамках федеральной целевой программы "Развитие водохозяйственного комплекса Российской Федерации в 2012 - 2020 годах"</t>
  </si>
  <si>
    <t>4Б 3 5016</t>
  </si>
  <si>
    <t>4Б 3 6200</t>
  </si>
  <si>
    <t>Корректировка проектной документации "Водоограждающая дамба на р.Ола в районе пос.Гадля-Заречный-Ола"</t>
  </si>
  <si>
    <t>4Б 3 622П</t>
  </si>
  <si>
    <t>66 0 5128</t>
  </si>
  <si>
    <t>Расходы,  осуществляемые  за счет остатков прошлых лет</t>
  </si>
  <si>
    <t>66 3 0000</t>
  </si>
  <si>
    <t>Средства резервного фонда Правительства Российской Федерации по предупреждению и ликвидации чрезвычайных ситуаций и последствий стихийных бедствий (ликвидация последствий паводка 2013 года)</t>
  </si>
  <si>
    <t>66 3 5104</t>
  </si>
  <si>
    <t>Средства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</si>
  <si>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66 Э 5104</t>
  </si>
  <si>
    <t>Государственная программа Магаданской области "Развитие лесного хозяйства в Магаданской области на 2014-2020 годы"</t>
  </si>
  <si>
    <t>4Я 0 0000</t>
  </si>
  <si>
    <t>Мероприятия государственной программы Магаданской области</t>
  </si>
  <si>
    <t>4Я 0 5129</t>
  </si>
  <si>
    <t>4Я 0 5907</t>
  </si>
  <si>
    <t>Государственная программа Магаданской области "Энергосбережение и повышение энергетической эффективности в Магаданской области" на 2014-2017 годы"</t>
  </si>
  <si>
    <t>51 0 0000</t>
  </si>
  <si>
    <t>51 0 107Я</t>
  </si>
  <si>
    <t>Реализация прочих мероприятий бюджетными и автономными учреждениями</t>
  </si>
  <si>
    <t>51 0 907Я</t>
  </si>
  <si>
    <t>Расходы  на  обеспечение  функций  государственных  органов  в  области  лесных  отношений</t>
  </si>
  <si>
    <t>62 2 5129</t>
  </si>
  <si>
    <t>Субсидии наприобретение специализированной лесопожарной техники и оборудования</t>
  </si>
  <si>
    <t>66 0 5131</t>
  </si>
  <si>
    <t>Государственная программа Магаданской области "Развитие транспортной системы в Магаданской области" на 2014-2017 годы"</t>
  </si>
  <si>
    <t>4Ю 0 0000</t>
  </si>
  <si>
    <t>Подпрограмма "Повышение безопасности дорожного движения на территории Магаданской области" на 2014-2016 годы"</t>
  </si>
  <si>
    <t>4Ю 2 0000</t>
  </si>
  <si>
    <t>4Ю 2 107Я</t>
  </si>
  <si>
    <t>Подпрограмма "Развитие материально-технической базы, необходимой для обеспечения транспортного обслуживания населения и органов государственной власти Магаданской области" на  2014-2016 годы"</t>
  </si>
  <si>
    <t>4Ю 3 0000</t>
  </si>
  <si>
    <t>4Ю 3 107Я</t>
  </si>
  <si>
    <t>4Ю 3 907Я</t>
  </si>
  <si>
    <t>Подпрограмма "Обеспечение транспортной доступности населения воздушным и автомобильным транспортом, обеспечение транспортного обслуживания деятельности органов государственной власти Магаданской области" на  2014-2016 годы"</t>
  </si>
  <si>
    <t>4Ю 4 0000</t>
  </si>
  <si>
    <t>Обеспечение транспортной доступности населения воздушным  транспортом в Магаданской области в 2014- 2017 годах</t>
  </si>
  <si>
    <t>4Ю 4 1060</t>
  </si>
  <si>
    <t>Обеспечение транспортной доступности населения автомобильным  транспортом в Магаданской области в 2014-2016 годах</t>
  </si>
  <si>
    <t>4Ю 4 1061</t>
  </si>
  <si>
    <t>4Ю 4 9059</t>
  </si>
  <si>
    <t>Отдельное мероприятие "Строительство мостового перехода через р. Армань на км 51+336 автомобильной дороги "Магадан-Балаганное-Талон" в Магаданской области"</t>
  </si>
  <si>
    <t>4Ю Б 5214</t>
  </si>
  <si>
    <t>Отдельное мероприятие "Строительство автомобильной дороги "Колыма-Омсукчан-Омолон-Анадырь"  км 256-км 281 на территории Магаданской области"</t>
  </si>
  <si>
    <t>4Ю И 5214</t>
  </si>
  <si>
    <t>Отдельное мероприятие "Строительство мостового перехода через р. Эмон на км 19+292 автомобильной дороги "Палатка-Кулу-Нексикан" в Магаданской области"</t>
  </si>
  <si>
    <t>4Ю Ф 5214</t>
  </si>
  <si>
    <t>Отдельное мероприятие "Строительство мостового перехода через р. Армань на км 77+798 автомобильной дороги "Палатка-Кулу-Нексикан" в Магаданской области"</t>
  </si>
  <si>
    <t>4Ю Ц 5214</t>
  </si>
  <si>
    <t>4Ю Б 6100</t>
  </si>
  <si>
    <t>Отдельное мероприятие "Строительство автомобильной дороги "Колыма-Омсукчан-Омолон-Анадырь"  км  256-км 281  на территории Магаданской области"</t>
  </si>
  <si>
    <t>4Ю И 6100</t>
  </si>
  <si>
    <t>4Ю Ф 6100</t>
  </si>
  <si>
    <t>4Ю Ц 6100</t>
  </si>
  <si>
    <t>Подпрограмма "Содержание и  развитие автомобильных дорог регионального и межмуниципального значения в  Магаданской области"  на 2014-2016 годы"</t>
  </si>
  <si>
    <t>4Ю 1 0000</t>
  </si>
  <si>
    <t>4Ю 1 1059</t>
  </si>
  <si>
    <t>4Ю 1 107Я</t>
  </si>
  <si>
    <t>4Ю 1 9059</t>
  </si>
  <si>
    <t>Средства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</si>
  <si>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66 3 5106</t>
  </si>
  <si>
    <t>Расходы,  осуществляемые за счет денежных средств  выделенных в 2014 году (ликвидация последствий крупномасштабного наводнения 2013 года)</t>
  </si>
  <si>
    <t>66 4 0000</t>
  </si>
  <si>
    <t>Средства Резервного фонда Правительства Российской Федерации по предупреждению и ликвидации  чрезвычайных  ситуаций и последствий стихийных бедствий, выделенные в 2014 году</t>
  </si>
  <si>
    <t>66 4 5106</t>
  </si>
  <si>
    <t>Государственная программа Магаданской области  "Развитие образования в Магаданской области"  на 2014-2020 годы"</t>
  </si>
  <si>
    <t>44 0 0000</t>
  </si>
  <si>
    <t>Подпрограмма "Кадры Магаданской области" на 2014-2020 годы"</t>
  </si>
  <si>
    <t>44 5 0000</t>
  </si>
  <si>
    <t>44 5 107Я</t>
  </si>
  <si>
    <t>Государственная программа Магаданской области "Развитие физической культуры, спорта и туризма в Магаданской области"  на 2014-2020 годы"</t>
  </si>
  <si>
    <t>47 0 0000</t>
  </si>
  <si>
    <t>Подпрограмма "Развитие туризма" на 2014-2020 годы"</t>
  </si>
  <si>
    <t>47 5 0000</t>
  </si>
  <si>
    <t>Расходы на государтвенную поддержку (грант) реализации лучших событийных региональных и межрегиональных проектов в рамках рзвития культурно-познавательного туризма</t>
  </si>
  <si>
    <t>47 5 5192</t>
  </si>
  <si>
    <t>Подпрограмма "Внедрение спутниковых навигационных технологий с использованием системы ГЛОНАСС и иных результатов космической деятельности в интересах социально-экономического и инновационного развития Магаданской области" на 2014-2017 годы"</t>
  </si>
  <si>
    <t>49 3 0000</t>
  </si>
  <si>
    <t>49 3 107Я</t>
  </si>
  <si>
    <t>Подпрограмма "Повышение устойчивости жилых домов, основных объектов и систем жизнеобеспечения на территории Магаданской области" на 2014-2017 годы"</t>
  </si>
  <si>
    <t>49 4 0000</t>
  </si>
  <si>
    <t>49 4 6200</t>
  </si>
  <si>
    <t>Реконструкция жилого 5-этажного дома по ул.  Металлистов, д. 8, в пос. Ягодное</t>
  </si>
  <si>
    <t>49 4 62П1</t>
  </si>
  <si>
    <t>Подпрограмма "Природные ресурсы Магаданской области" на 2014-2020 годы"</t>
  </si>
  <si>
    <t>4Б 1 0000</t>
  </si>
  <si>
    <t>4Б 1 107Я</t>
  </si>
  <si>
    <t>Государственная программа Магаданской области "Развитие социальной защиты населения Магаданской области" на 2014-2018 годы"</t>
  </si>
  <si>
    <t>4И 0 0000</t>
  </si>
  <si>
    <t>Подпрограмма "Старшее поколение Магаданской области" на 2014-2018 годы"</t>
  </si>
  <si>
    <t>4И 1 0000</t>
  </si>
  <si>
    <t>4И 1 107Я</t>
  </si>
  <si>
    <t>Подпрограмма "Содействие в социальной адаптации отдельных категорий граждан, проживающих на территории Магаданской области" на 2014-2018 годы"</t>
  </si>
  <si>
    <t>4И 3 0000</t>
  </si>
  <si>
    <t>4И 3 107Я</t>
  </si>
  <si>
    <t>Подпрограмма "Развитие малого и среднего предпринимательства в Магаданской области  на 2014-2020 годы"</t>
  </si>
  <si>
    <t>4Ш 1 0000</t>
  </si>
  <si>
    <t>4Ш 1 107Я</t>
  </si>
  <si>
    <t>4Ш 1 5064</t>
  </si>
  <si>
    <t>Реализация мероприятия, предусматривающего возмещение транспортных затрат, связанных с доставкой товаров народного потребления в отдаленные труднодоступные муниципальные районы, и направленного на снижение предельных розничных цен на товары народного потребления, реализуемые на территории таких районов</t>
  </si>
  <si>
    <t>4Ш 1 7335</t>
  </si>
  <si>
    <t>Реализация мероприятий поддержки развития малого и среднего предпринимательства</t>
  </si>
  <si>
    <t>4Ш 1 7336</t>
  </si>
  <si>
    <t>4Ш 4 907Я</t>
  </si>
  <si>
    <t>Государственная программа Магаданской области  "Социально-экономическое и культурное развитие коренных малочисленных народов Севера, проживающих на территории Магаданской области" на 2014-2018 годы"</t>
  </si>
  <si>
    <t>55 0 0000</t>
  </si>
  <si>
    <t>Развитие традиционных отраслей природопользования, поддержка малого и среднего предпринимательства коренных малочисленных народов Севера</t>
  </si>
  <si>
    <t>55 1 0000</t>
  </si>
  <si>
    <t>55 1 107Я</t>
  </si>
  <si>
    <t>Укрепление материально-технической базы муниципальных предприятий, муниципальных сельскохозяйственных предприятий, КФХ, территориально соседских общин, родовых общин КМНС, занятых традиционным природопользованием</t>
  </si>
  <si>
    <t>55 1 7329</t>
  </si>
  <si>
    <t>Сохранение среды обитания, культурного наследия, этнических языков и духовных традиций КМНС</t>
  </si>
  <si>
    <t>55 4 0000</t>
  </si>
  <si>
    <t>55 4 107Я</t>
  </si>
  <si>
    <t>66 Э 7400</t>
  </si>
  <si>
    <t>66 Э 7404</t>
  </si>
  <si>
    <t>Государственная программа Магаданской области  "Обеспечение доступным и комфортным жильем жителей Магаданской области" на 2014-2016 годы"</t>
  </si>
  <si>
    <t>4Л 0 0000</t>
  </si>
  <si>
    <t>Подпрограмма "Стимулирование программ развития жилищного строительства, в том числе малоэтажного" на 2014-2016 годы"</t>
  </si>
  <si>
    <t>4Л 1 0000</t>
  </si>
  <si>
    <t>4Л 1 6200</t>
  </si>
  <si>
    <t>Технологическое присоединение к электросетям комплекса индивидуальной застройки для граждан, имеющих трех и более детей, в районе Дукчинского шоссе</t>
  </si>
  <si>
    <t>4Л 1 6202</t>
  </si>
  <si>
    <t>Присоединение к сетям тепловодоснабжения группы жилых домов по ул. Марчеканской</t>
  </si>
  <si>
    <t>4Л 1 6203</t>
  </si>
  <si>
    <t>Присоединение к сетям теплоснабжения группы жилых домов по ул.Приморской</t>
  </si>
  <si>
    <t>4Л 1 6204</t>
  </si>
  <si>
    <t>Присоединение к сетям электроснабжения группы жилых домов по ул.Приморской</t>
  </si>
  <si>
    <t>4Л 1 6205</t>
  </si>
  <si>
    <t>Подпрограмма "Выполнение государственных обязательств по обеспечению жильем категорий граждан, установленных областным законодательством" на 2014-2016 годы"</t>
  </si>
  <si>
    <t>4Л 2 0000</t>
  </si>
  <si>
    <t>4Л 2 6200</t>
  </si>
  <si>
    <t>Подпрограмма "Оказание содействия муниципальным образованиям Магаданской области в переселении граждан из аварийного жилищного фонда" на 2014-2016 годы"</t>
  </si>
  <si>
    <t>4Л 5 0000</t>
  </si>
  <si>
    <t>4Л 5 6200</t>
  </si>
  <si>
    <t>Строительство 30-квартирного жилого дома по ул. Набережной, в с. Гадля Ольского района</t>
  </si>
  <si>
    <t>4Л 5 6201</t>
  </si>
  <si>
    <t>Строительство 16-квартирного жилого дома из каркасно-панельных деревянных элементов, в г. Сусумане</t>
  </si>
  <si>
    <t>4Л 5 6202</t>
  </si>
  <si>
    <t>Субсидии муниципальным образованиям на приобретение жилых помещений и (или) жилых домов (в том числе на вторичном рынке жилья)</t>
  </si>
  <si>
    <t>4Л 5 6203</t>
  </si>
  <si>
    <t>Субсидии бюджетам муниципальных образований на возмещение убытков по пустующему жилью</t>
  </si>
  <si>
    <t>4Ш 8 1079</t>
  </si>
  <si>
    <t>Поддержка объектов жилищно-коммунального хозяйства в местах традиционного проживания коренных малочисленных народов Севера</t>
  </si>
  <si>
    <t>55 2 0000</t>
  </si>
  <si>
    <t>Приобретение, ремонт квартир для нуждающихся семей представителей КМНС и семьями- представителями КМНС, предоставление социальных выплат на приобретение жилых помещений гражданам из числа КМНС</t>
  </si>
  <si>
    <t>55 2 7331</t>
  </si>
  <si>
    <t>Государственная программа Магаданской области "Обеспечение качественными жилищно-коммунальными услугами и комфортными условиями проживания населения Магаданской области на 2014-2020 годы"</t>
  </si>
  <si>
    <t>56 0 0000</t>
  </si>
  <si>
    <t>Капитальный ремонт многоквартирных жилых домов на территории Магаданской области</t>
  </si>
  <si>
    <t>56 1 0000</t>
  </si>
  <si>
    <t>56 1 1305</t>
  </si>
  <si>
    <t>Средства Фонда содействия реформированию жилищно-коммунального хозяйства</t>
  </si>
  <si>
    <t>56 1 9500</t>
  </si>
  <si>
    <t>Обеспечение мероприятий по капитальному ремонту за счет средств, поступающих от Фонда содействия реформированию ЖКХ</t>
  </si>
  <si>
    <t>56 1 9501</t>
  </si>
  <si>
    <t>Софинансирование мероприятий, реализуемых с привлечением средств Фонда содействия реформированию жилищно-коммунального хозяйства</t>
  </si>
  <si>
    <t>56 1 9600</t>
  </si>
  <si>
    <t>Обеспечение мероприятий по капитальному ремонту многоквартирных домов за счет средств бюджета субъекта РФ</t>
  </si>
  <si>
    <t>56 1 9601</t>
  </si>
  <si>
    <t>Государственная программа Магаданской области "Переселение в 2013-2017 годы граждан из жилых помещений в многоквартирных домах, признанных в  установленном порядке до 01 января 2012 года аварийными и подлежащими сносу или реконструкции в связи с физическим износом в процессе их эксплуатации, с привлечением средств государственной корпорации - Фонда содействия реформированию жилищно-коммунального хозяйства"</t>
  </si>
  <si>
    <t>57 0 0000</t>
  </si>
  <si>
    <t>57 0 9500</t>
  </si>
  <si>
    <t>Обеспечение мероприятий по переселению граждан из аварийного жилищного  фонда  за счет средств, поступающих от Фонда содействия реформированию ЖКХ</t>
  </si>
  <si>
    <t>57 0 9502</t>
  </si>
  <si>
    <t>57 0 9600</t>
  </si>
  <si>
    <t>Обеспечение мероприятий по переселению граждан из аварийного жилищного фонда за счет средств бюджета субъекта РФ</t>
  </si>
  <si>
    <t>57 0 9602</t>
  </si>
  <si>
    <t>Предоставление мер социальной поддержки гражданам, утратившим жилые помещения, а также гражданам, являющимся собственниками или нанимателями жилых помещений, поврежденных в результате чрезвычайной ситуации, вызванной крупномасштабным наводнением в августе-сентябре 2013 года, предусмотренных федеральной целевой программой "Жилище" на 2011-2015 годы"</t>
  </si>
  <si>
    <t>66 3 5169</t>
  </si>
  <si>
    <t>66 4 5104</t>
  </si>
  <si>
    <t>Субсидии ресурсоснабжающим организациям в связи с оказанием услуг теплоснабжения от котельных и электрокотельных, электроснабжения от дизельных электростанций, водоснабжения и водоотведения населению</t>
  </si>
  <si>
    <t>4Ш 6 1077</t>
  </si>
  <si>
    <t>Содействие муниципальным образованиям в реализации муниципальных программ энергосбережения по установке общедомовых приборов учета энергетических ресурсов</t>
  </si>
  <si>
    <t>51 0 1076</t>
  </si>
  <si>
    <t>Государственная программа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2014-2017 годы"</t>
  </si>
  <si>
    <t>54 0 0000</t>
  </si>
  <si>
    <t>Субсидии бюджетам муниципальных образований на осуществление мероприятий по подготовке к осенне-зимнему отопительному периоду 2014-2015 годов</t>
  </si>
  <si>
    <t>54 4 62Ж0</t>
  </si>
  <si>
    <t>Субсидии бюджетам муниципальных образований на софинансирование муниципальных программ комплексного развития коммунальной инфраструктуры в Магаданской области</t>
  </si>
  <si>
    <t>54 5 62Ж0</t>
  </si>
  <si>
    <t>Проведение строительства, реконструкции, ремонта или замены оборудования на котельных населенных пунктов</t>
  </si>
  <si>
    <t>54 1 0000</t>
  </si>
  <si>
    <t>54 1 6200</t>
  </si>
  <si>
    <t>Строительство центральной котельной в пос. Омсукчан Омсукчанского района</t>
  </si>
  <si>
    <t>54 1 62Ж1</t>
  </si>
  <si>
    <t>Строительство, реконструкция или замена водопроводных сетей и сетей водоотведения</t>
  </si>
  <si>
    <t>54 2 0000</t>
  </si>
  <si>
    <t>54 2 6200</t>
  </si>
  <si>
    <t>Строительство КНС № 3 в микрорайоне Нагаево (2 очередь)</t>
  </si>
  <si>
    <t>54 2 62Ж4</t>
  </si>
  <si>
    <t>Подключение системы водоотведения модульной КНС № 3 в микрорайоне Нагаево к эксплуатируемым сетям водоотведения</t>
  </si>
  <si>
    <t>54 2 62Ж5</t>
  </si>
  <si>
    <t>Строительство и реконструкция  канализационных сетей и очистных сооружений в п.Ола</t>
  </si>
  <si>
    <t>54 2 62Ж6</t>
  </si>
  <si>
    <t>Отдельное мероприятие "Строительство очистных сооружений биологической очистки сточных вод в г.Магадане"</t>
  </si>
  <si>
    <t>54 6 0000</t>
  </si>
  <si>
    <t>Строительство очистных сооружений биологической очистки сточных вод в г.Магадане</t>
  </si>
  <si>
    <t>54 6 5214</t>
  </si>
  <si>
    <t>Обновление парка коммунальной (специализированной) техники</t>
  </si>
  <si>
    <t>54 7 0000</t>
  </si>
  <si>
    <t>54 7 107Я</t>
  </si>
  <si>
    <t>Приобретение резервных источников питания</t>
  </si>
  <si>
    <t>54 8 0000</t>
  </si>
  <si>
    <t>54 8 107Я</t>
  </si>
  <si>
    <t>55 2 6200</t>
  </si>
  <si>
    <t>Реконструкция ЛЭП в с. Тахтоямск Ольский  район</t>
  </si>
  <si>
    <t>55 2 621И</t>
  </si>
  <si>
    <t>56 1 6200</t>
  </si>
  <si>
    <t>Оказание содействия муниципальным образованиям Магаданской области в проведении капитального ремонта многоквартирных домов в 2014 году</t>
  </si>
  <si>
    <t>56 1 6201</t>
  </si>
  <si>
    <t>Подпрограмма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годы"</t>
  </si>
  <si>
    <t>56 2 0000</t>
  </si>
  <si>
    <t>56 2 6200</t>
  </si>
  <si>
    <t>Предоставление субсидий бюджетам муниципальных образований Магаданской области на проведение мероприятий по благоустройству территорий муниципальных образований</t>
  </si>
  <si>
    <t>56 2 62И3</t>
  </si>
  <si>
    <t>Предоставление субсидий бюджетам муниципальных образований Магаданской области на содержание внутридворовых автопроездов и дорог муниципальных образований Магаданской области</t>
  </si>
  <si>
    <t>56 2 62И4</t>
  </si>
  <si>
    <t>4Л 1 9059</t>
  </si>
  <si>
    <t>Государственная программа Магаданской области "Сохранение и воспроизводство объектов животного мира, в том числе на особо охраняемых природных территориях регионального значения Магаданской области"   на 2014-2017 годы"</t>
  </si>
  <si>
    <t>4Ч 0 0000</t>
  </si>
  <si>
    <t>Подпрограмма "Охрана и использование объектов животного мира на территории Магаданской области" на 2014-2017 годы"</t>
  </si>
  <si>
    <t>4Ч 4 0000</t>
  </si>
  <si>
    <t>Расходы на 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 по федеральному государственному охотничьему надзору, выдаче разрешений на добычу охотничьих ресурсов и заключению охотхозяйственных соглашений</t>
  </si>
  <si>
    <t>4Ч 4 5986</t>
  </si>
  <si>
    <t>Расходы на 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 (за исключением полномочий Российской Федерации по федеральному государственному охотничьему надзору, выдаче разрешений на добычу охотничьих ресурсов и заключению охотхозяйственных соглашений)</t>
  </si>
  <si>
    <t>4Ч 4 5997</t>
  </si>
  <si>
    <t>Природоохранные  мероприятия</t>
  </si>
  <si>
    <t>66 Ч 1012</t>
  </si>
  <si>
    <t>Подпрограмма "Экологическая безопасность и охрана окружающей среды  Магаданской области" на 2014-2020 годы"</t>
  </si>
  <si>
    <t>4Б 2 0000</t>
  </si>
  <si>
    <t>4Б 2 107Я</t>
  </si>
  <si>
    <t>4Б 2 7334</t>
  </si>
  <si>
    <t>Подпрограмма "Регулирование численности объектов животного мира (волка) на территории Магаданской области" на 2014-2017 годы"</t>
  </si>
  <si>
    <t>4Ч 1 0000</t>
  </si>
  <si>
    <t>4Ч 1 107Я</t>
  </si>
  <si>
    <t>Подпрограмма "Проведение III и IV этапов территориального охотустройства Магаданской области" на 2014-2017 годы"</t>
  </si>
  <si>
    <t>4Ч 2 0000</t>
  </si>
  <si>
    <t>4Ч 2 107Я</t>
  </si>
  <si>
    <t>Подпрограмма "Совершенствование развития и охраны особо охраняемых природных территорий регионального значения" на 2014-2017 годы"</t>
  </si>
  <si>
    <t>4Ч 3 0000</t>
  </si>
  <si>
    <t>4Ч 3 1011</t>
  </si>
  <si>
    <t>4Ч 3 1019</t>
  </si>
  <si>
    <t>44 Д 5000</t>
  </si>
  <si>
    <t>Проектирование и строительство детского сада на 175 мест в пос. Ягодное Ягоднинского района (на основе полнокомплектных зданий)</t>
  </si>
  <si>
    <t>44 Д 5059</t>
  </si>
  <si>
    <t>Подпрограмма "Повышение качества и доступности дошкольного образования в Магаданской области" на 2014-2020 годы"</t>
  </si>
  <si>
    <t>44 1 0000</t>
  </si>
  <si>
    <t>44 1 107Я</t>
  </si>
  <si>
    <t>Субсидии на модернизацию региональных систем дошкольного образования</t>
  </si>
  <si>
    <t>44 1 5059</t>
  </si>
  <si>
    <t>Субсидии бюджетам муниципальных образований на осуществление мероприятий по реконструкции и капитальному ремонту дошкольных и других образовательных организаций</t>
  </si>
  <si>
    <t>44 1 7311</t>
  </si>
  <si>
    <t>Субсидии бюджетам муниципальных образований на укрепление материально-технической базы дошкольных образовательных организаций</t>
  </si>
  <si>
    <t>44 1 7318</t>
  </si>
  <si>
    <t>Субсидии бюджетам муниципальных образований на частичное возмещение расходов по присмотру и уходу за детьми с ограниченными возможностями здоровья, обучающимся в дошкольных образовательных организациях</t>
  </si>
  <si>
    <t>44 1 7332</t>
  </si>
  <si>
    <t>44 1 6200</t>
  </si>
  <si>
    <t>44 1 624Б</t>
  </si>
  <si>
    <t>Субвенции на финансовое обеспечение муниципальных дошкольных образовательных организаций</t>
  </si>
  <si>
    <t>66 Э 7412</t>
  </si>
  <si>
    <t>Подпрограмма "Развитие общего образования в Магаданской области"  на 2014-2020 годы"</t>
  </si>
  <si>
    <t>44 2 0000</t>
  </si>
  <si>
    <t>44 2 107Я</t>
  </si>
  <si>
    <t>Субсидии на поощрение лучших учителей</t>
  </si>
  <si>
    <t>44 2 5088</t>
  </si>
  <si>
    <t>Планирование и строительство средней общеобразовательной школы-детского сада в п.Омчак Тенькинского района</t>
  </si>
  <si>
    <t>44 2 624Б</t>
  </si>
  <si>
    <t>44 2 907Я</t>
  </si>
  <si>
    <t>Подпрограмма "Развитие дополнительного образования в Магаданской области" на 2014-2020 годы"</t>
  </si>
  <si>
    <t>44 3 0000</t>
  </si>
  <si>
    <t>44 3 107Я</t>
  </si>
  <si>
    <t>Субсидии бюджетам муниципальных образований на укрепление материально-технической базы организаций дополнительного образования</t>
  </si>
  <si>
    <t>44 3 7319</t>
  </si>
  <si>
    <t>44 3 907Я</t>
  </si>
  <si>
    <t>Подпрограмма "Управление развитием отрасли образования в Магаданской области" на 2014-2020 годы"</t>
  </si>
  <si>
    <t>44 Б 0000</t>
  </si>
  <si>
    <t>Расходы на обеспечение деятельности (оказание услуг) государственных казенных учреждений (детские дома)</t>
  </si>
  <si>
    <t>44 Б 1045</t>
  </si>
  <si>
    <t>Расходы на обеспечение деятельности (оказание услуг) государственных казенных учреждений (специальные (коррекционные) учреждения)</t>
  </si>
  <si>
    <t>44 Б 1046</t>
  </si>
  <si>
    <t>Подпрограмма 6 "Устойчивое развитие сельских территорий Магаданской области на 2014-2017 годы и на период до 2020 года"</t>
  </si>
  <si>
    <t>52 6 0000</t>
  </si>
  <si>
    <t>Развитие сети общеобразовательных учреждений в сельской местности</t>
  </si>
  <si>
    <t>52 6 7330</t>
  </si>
  <si>
    <t>Реконструкция школы в с. Гижига Северо-Эвенский район</t>
  </si>
  <si>
    <t>55 Д 5898</t>
  </si>
  <si>
    <t>55 Д 6131</t>
  </si>
  <si>
    <t>Возмещение расходов по предупреждению и ликвидации чрезвычайных ситуаций и последствий стихийных бедствий</t>
  </si>
  <si>
    <t>66 5 0000</t>
  </si>
  <si>
    <t>66 5 5104</t>
  </si>
  <si>
    <t>66 Э 7405</t>
  </si>
  <si>
    <t>66 Э 7500</t>
  </si>
  <si>
    <t>Иные межбюджетные трансферты бюджетам муниципальных образований на совершенствование питания учащихся в общеобразовательных организаций</t>
  </si>
  <si>
    <t>66 Э 7502</t>
  </si>
  <si>
    <t>Государственная программа Магаданской области "Развитие здравоохранения Магаданской области" на 2014-2020 годы"</t>
  </si>
  <si>
    <t>43 0 0000</t>
  </si>
  <si>
    <t>Подпрограмма 11 "Создание условий для реализации государственной программы" на 2014-2020 годы"</t>
  </si>
  <si>
    <t>43 Г 0000</t>
  </si>
  <si>
    <t>43 Г 9059</t>
  </si>
  <si>
    <t>43 Г 9090</t>
  </si>
  <si>
    <t>43 Г 9091</t>
  </si>
  <si>
    <t>Подпрограмма "Развитие  среднего профессионального образования в Магаданской области"  на 2014-2020 годы"</t>
  </si>
  <si>
    <t>44 4 0000</t>
  </si>
  <si>
    <t>44 4 107Я</t>
  </si>
  <si>
    <t>Стипендии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</si>
  <si>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44 4 3893</t>
  </si>
  <si>
    <t>44 4 907Я</t>
  </si>
  <si>
    <t>44 5 907Я</t>
  </si>
  <si>
    <t>44 Б 9059</t>
  </si>
  <si>
    <t>Целевые субсидии</t>
  </si>
  <si>
    <t>44 Б 9080</t>
  </si>
  <si>
    <t>44 Б 9090</t>
  </si>
  <si>
    <t>44 Б 9091</t>
  </si>
  <si>
    <t>Подпрограмма "Государственная поддержка развития культуры Магаданской области"  на 2014-2020 годы"</t>
  </si>
  <si>
    <t>46 4 0000</t>
  </si>
  <si>
    <t>46 4 907Я</t>
  </si>
  <si>
    <t>Подпрограмма "Оказание государственных услуг в сфере культуры и отраслевого образования Магаданской области"   на 2014-2020 годы"</t>
  </si>
  <si>
    <t>46 5 0000</t>
  </si>
  <si>
    <t>46 5 9059</t>
  </si>
  <si>
    <t>46 5 9080</t>
  </si>
  <si>
    <t>46 5 9090</t>
  </si>
  <si>
    <t>46 5 9091</t>
  </si>
  <si>
    <t>Подпрограмма "Комплексные меры противодействия злоупотреблению наркотическими средствами и их незаконному обороту на территории Магаданской области" на 2014-2018 годы"</t>
  </si>
  <si>
    <t>48 3 0000</t>
  </si>
  <si>
    <t>48 3 907Я</t>
  </si>
  <si>
    <t>49 2 907Я</t>
  </si>
  <si>
    <t>Государственная программа Магаданской области "Формирование доступной среды в Магаданской области" на 2014-2016 годы"</t>
  </si>
  <si>
    <t>4Г 0 0000</t>
  </si>
  <si>
    <t>Расходы на реализацию мероприятий государственной программы Российской Федерации "Доступная среда" на 2011-2015 годы</t>
  </si>
  <si>
    <t>4Г 0 5027</t>
  </si>
  <si>
    <t>4Г 0 907Я</t>
  </si>
  <si>
    <t>Расходы, отнесенные к публичным нормативным обязательствам</t>
  </si>
  <si>
    <t>66 П 0000</t>
  </si>
  <si>
    <t>Расходы, отнесенные к публичным нормативным обязательствам на обеспечение мер социальной поддержки</t>
  </si>
  <si>
    <t>66 П 8000</t>
  </si>
  <si>
    <t>Расходы на реализацию Закона Магаданской области от 30 декабря 2004 года № 541-ОЗ "О социальной поддержке детей-сирот и детей, оставшихся без попечения родителей, а также лиц из числа детей-сирот и детей, оставшихся без попечения родителей, в Магаданской области"</t>
  </si>
  <si>
    <t>66 П 8038</t>
  </si>
  <si>
    <t>44 1 907Я</t>
  </si>
  <si>
    <t>Подпрограмма "Организация и обеспечение отдыха и оздоровление детей в Магаданской области" на 2014-2020 годы"</t>
  </si>
  <si>
    <t>44 6 0000</t>
  </si>
  <si>
    <t>44 6 907Я</t>
  </si>
  <si>
    <t>4Ж 0 907Я</t>
  </si>
  <si>
    <t>Подпрограмма "Кадровое обеспечение задач строительства" на 2014-2016 годы"</t>
  </si>
  <si>
    <t>4Л 7 0000</t>
  </si>
  <si>
    <t>4Л 7 907Я</t>
  </si>
  <si>
    <t>4Э 0 907Я</t>
  </si>
  <si>
    <t>44 6 107Я</t>
  </si>
  <si>
    <t>Расходы на реализацию мероприятий по проведению оздоровительной кампании детей</t>
  </si>
  <si>
    <t>44 6 5065</t>
  </si>
  <si>
    <t>Финансовое обеспечение мероприятий, связанных с отдыхом и оздоровлением детей в организациях отдыха детей и их оздоровления, расположенных в Республике Крым и г. Севастополе</t>
  </si>
  <si>
    <t>44 6 5139</t>
  </si>
  <si>
    <t>Финансовое обеспечение мероприятий, связанных с отдыхом и оздоровлением детей в организациях отдыха детей и их оздоровления, расположенных в Республике Крым и г. Севастополе, для субъектов Российской Федерации, пострадавших в 2013 году от крупномасштабного наводнения</t>
  </si>
  <si>
    <t>44 6 5223</t>
  </si>
  <si>
    <t>Субсидии бюджетам муниципальных образований на организацию отдыха и оздоровление детей в лагерях дневного пребывания</t>
  </si>
  <si>
    <t>44 6 7321</t>
  </si>
  <si>
    <t>Субсидии бюджетам муниципальных образований на осуществление мероприятий по проведению капитального ремонта зданий загородных оздоровительных организаций</t>
  </si>
  <si>
    <t>44 6 7322</t>
  </si>
  <si>
    <t>Государственная  программа Магаданской области  "Молодежь  Магаданской  области" на 2014-2020 годы"</t>
  </si>
  <si>
    <t>45 0 0000</t>
  </si>
  <si>
    <t>Подпрограмма "Гражданское и патриотическое воспитание молодежи" на 2014-2020 годы"</t>
  </si>
  <si>
    <t>45 1 0000</t>
  </si>
  <si>
    <t>45 1 107Я</t>
  </si>
  <si>
    <t>45 1 907Я</t>
  </si>
  <si>
    <t>Подпрограмма "Вовлечение молодежи в социальную практику, поддержка талантливой молодежи" на 2014-2020 годы"</t>
  </si>
  <si>
    <t>45 2 0000</t>
  </si>
  <si>
    <t>45 2 107Я</t>
  </si>
  <si>
    <t>45 2 907Я</t>
  </si>
  <si>
    <t>Подпрограмма "Формирование и развитие инфраструктуры молодежной политики" на 2014-2020 годы"</t>
  </si>
  <si>
    <t>45 3 0000</t>
  </si>
  <si>
    <t>45 3 107Я</t>
  </si>
  <si>
    <t>Субсидии  бюджетам  муниципальных  образований  на  реализацию  муниципальных программ в сфере молодежной политики</t>
  </si>
  <si>
    <t>45 3 7341</t>
  </si>
  <si>
    <t>45 3 907Я</t>
  </si>
  <si>
    <t>Подпрограмма "Создание условий для реализации государственной программы" на 2014-2020 годы"</t>
  </si>
  <si>
    <t>45 4 0000</t>
  </si>
  <si>
    <t>45 4 9059</t>
  </si>
  <si>
    <t>45 4 9080</t>
  </si>
  <si>
    <t>48 3 107Я</t>
  </si>
  <si>
    <t>Подпрограмма "Оказание поддержки в обеспечении жильем молодых семей" на 2014-2016 годы"</t>
  </si>
  <si>
    <t>4Л 3 0000</t>
  </si>
  <si>
    <t>Расходы на обеспечение жильем молодых семей</t>
  </si>
  <si>
    <t>4Л 3 7603</t>
  </si>
  <si>
    <t>Подпрограмма "Оказание поддержки в обеспечении жильем молодых ученых" на 2014-2016 годы"</t>
  </si>
  <si>
    <t>4Л 4 0000</t>
  </si>
  <si>
    <t>Расходы на обеспечение жильем молодых ученых</t>
  </si>
  <si>
    <t>4Л 4 7604</t>
  </si>
  <si>
    <t>4Ф 2 907Я</t>
  </si>
  <si>
    <t>Подпрограмма "Профилактика экстремистских проявлений в Магаданской области" на 2014-2016 годы"</t>
  </si>
  <si>
    <t>4Ф 3 0000</t>
  </si>
  <si>
    <t>4Ф 3 107Я</t>
  </si>
  <si>
    <t>4Ф 3 907Я</t>
  </si>
  <si>
    <t>Подпрограмма "Ипотечное кредитование молодых учителей общеобразовательных организаций Магаданской области" на 2014-2020 годы"</t>
  </si>
  <si>
    <t>44 8 0000</t>
  </si>
  <si>
    <t>44 8 107Я</t>
  </si>
  <si>
    <t>44 8 5898</t>
  </si>
  <si>
    <t>Подпрограмма "Безопасность образовательных организаций в Магаданской области" на 2014-2020 годы"</t>
  </si>
  <si>
    <t>44 9 0000</t>
  </si>
  <si>
    <t>44 9 107Я</t>
  </si>
  <si>
    <t>Субсидии бюджетам муниципальных образований на повышение уровня антитеррористической защищенности образовательных организаций</t>
  </si>
  <si>
    <t>44 9 7323</t>
  </si>
  <si>
    <t>44 9 907Я</t>
  </si>
  <si>
    <t>48 1 907Я</t>
  </si>
  <si>
    <t>4Г 0 107Я</t>
  </si>
  <si>
    <t>Поддержка коренных малочисленных народов Севера в сфере образования и здравоохранения, предоставление социальной защиты</t>
  </si>
  <si>
    <t>55 3 0000</t>
  </si>
  <si>
    <t>Организация обучения на условиях целевой контрактной подготовки молодежи из числа КМНС в ВУЗах и средних профессиональных образовательных организациях на территории Магаданской области и за ее пределами</t>
  </si>
  <si>
    <t>55 3 7338</t>
  </si>
  <si>
    <t>Частичное  возмещение  расходов  по  присмотру  и  уходу  за  детьми  из  числа  коренных малочисленных  народов  Севера, проживающих в Северо-Эвенском районе  в  образовательных  учреждениях, имеющих среднедушевой  доход  ниже  прожиточного  минимума</t>
  </si>
  <si>
    <t>55 3 7342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</si>
  <si>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№ 273-ФЗ "Об образовании в Российской Федерации" полномочий Российской Федерации в сфере образования</t>
  </si>
  <si>
    <t>62 2 59Г9</t>
  </si>
  <si>
    <t>66 Э 7406</t>
  </si>
  <si>
    <t>66 Э 7407</t>
  </si>
  <si>
    <t>Субвенции бюджетам муниципальным образованиям на обеспечение ежемесячного денежного вознаграждения за классное руководство</t>
  </si>
  <si>
    <t>66 Э 7413</t>
  </si>
  <si>
    <t>Расходы на подключение общедоступных библиотек Российской Федерации к сети Интернет и развитие библиотечного дела с учетом задачи расширения информационых технологий и оцифровки</t>
  </si>
  <si>
    <t>46 1 5146</t>
  </si>
  <si>
    <t>46 1 907Я</t>
  </si>
  <si>
    <t>Подпрограмма "Развитие библиотечного дела Магаданской области" на 2014-2020 годы"</t>
  </si>
  <si>
    <t>46 2 0000</t>
  </si>
  <si>
    <t>46 2 907Я</t>
  </si>
  <si>
    <t>46 4 107Я</t>
  </si>
  <si>
    <t>Расходы на государственную поддержку (грант) комплексного развития регионального и муниципальных учреждений культуры</t>
  </si>
  <si>
    <t>46 4 5190</t>
  </si>
  <si>
    <t>46 4 6200</t>
  </si>
  <si>
    <t>Организация работ по проектированию и подготовке проектно-сметной документации и строительство книгохранилища (надстройки) ОГБУК "Магаданская областная универсальная научная библиотека имени А.С. Пушкина"</t>
  </si>
  <si>
    <t>46 4 625Б</t>
  </si>
  <si>
    <t>46 5 1059</t>
  </si>
  <si>
    <t>Обеспечение бюджетных и автономных учреждений в рамках выполнения государственного задания (библиотеки)</t>
  </si>
  <si>
    <t>46 5 9048</t>
  </si>
  <si>
    <t>Обеспечение бюджетных и автономных учреждений в рамках выполнения государственного задания (театры, цирки, концертные и другие организации исполнительских искусств)</t>
  </si>
  <si>
    <t>46 5 9049</t>
  </si>
  <si>
    <t>Целевые субсидии (библиотеки)</t>
  </si>
  <si>
    <t>46 5 9081</t>
  </si>
  <si>
    <t>Целевые субсидии (театры, цирки, концертные и другие организации исполнительских искусств)</t>
  </si>
  <si>
    <t>46 5 9082</t>
  </si>
  <si>
    <t>4И 1 907Я</t>
  </si>
  <si>
    <t>Субсидии на реализацию государственных программ</t>
  </si>
  <si>
    <t>4Ф 1 907Я</t>
  </si>
  <si>
    <t>Строительство этнокультурного центра в с. Тауйск Ольский район</t>
  </si>
  <si>
    <t>55 И 5898</t>
  </si>
  <si>
    <t>55 И 6111</t>
  </si>
  <si>
    <t>Строительство "Центра этнической культуры народов Севера-Востока "Нёлтэн Хэдекэн" (Восход солнца) в г.Магадане</t>
  </si>
  <si>
    <t>55 2 6210</t>
  </si>
  <si>
    <t>Субсидии бюджетам муниципальных образований в рамках подпрограммы "Развитие библиотечного дела  Магаданской области" на 2014-2020 годы"</t>
  </si>
  <si>
    <t>46 2 7316</t>
  </si>
  <si>
    <t>Подпрограмма "Финансовая   поддержка творческих   общественных   объединений   и   деятелей культуры и искусства Магаданской области"  на 2014-2020 годы"</t>
  </si>
  <si>
    <t>46 3 0000</t>
  </si>
  <si>
    <t>46 3 107Я</t>
  </si>
  <si>
    <t>Предоставление субсидий на поддержку творческих общественных объединений</t>
  </si>
  <si>
    <t>46 3 7320</t>
  </si>
  <si>
    <t>Иные межбюджетные трансферты на государственную поддержку муниципальных учреждений культуры</t>
  </si>
  <si>
    <t>46 4 5147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</si>
  <si>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</si>
  <si>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46 4 5148</t>
  </si>
  <si>
    <t>49 3 907Я</t>
  </si>
  <si>
    <t>Субсидии бюджетам муниципальных образований на укрепление материально-технической базы учреждений культурно-досугового типа в сельской местности</t>
  </si>
  <si>
    <t>52 6 7340</t>
  </si>
  <si>
    <t>66 Э 7411</t>
  </si>
  <si>
    <t>Подпрограмма 1 "Профилактика заболеваний и формирование здорового образа жизни. Развитие первичной медико-санитарной помощи" на 2014-2020 годы"</t>
  </si>
  <si>
    <t>43 1 0000</t>
  </si>
  <si>
    <t>Компенсация расходов, связанных с оказанием в 2014 году медицинскими организациями, подведомственными органам исполнительной власти субъектов Российской Федерации и органам местного самоуправления, гражданам Украины и лицам без гражданства медицинской помощи и проведением профилактических прививок, включенных в календарь профилактических прививок по эпидемическим показаниям</t>
  </si>
  <si>
    <t>43 1 5422</t>
  </si>
  <si>
    <t>Подпрограмма 2 "Совершенствование оказания специализированной, включая высокотехнологичную медицинской помощи, скорой, в том числе скорой специализированной, медицинской помощи, медицинской эвакуации" на 2014-2020 годы"</t>
  </si>
  <si>
    <t>43 2 0000</t>
  </si>
  <si>
    <t>Расходы на реализацию мероприятий, направленных на совершенствование медицинской помощи больным с онкологическими заболеваниями</t>
  </si>
  <si>
    <t>43 2 5077</t>
  </si>
  <si>
    <t>Подпрограмма 4 "Охрана здоровья матери и ребенка" на 2014-2020 годы"</t>
  </si>
  <si>
    <t>43 4 0000</t>
  </si>
  <si>
    <t>Расходы на закупки оборудования и расходных материалов для неонатального и аудиологического скрининга</t>
  </si>
  <si>
    <t>43 4 5073</t>
  </si>
  <si>
    <t>Расходы на обеспечение деятельности (оказание услуг) государственных казенных учреждений (больницы, клиники)</t>
  </si>
  <si>
    <t>43 Г 1050</t>
  </si>
  <si>
    <t>Обеспечение бюджетных и автономных учреждений в рамках выполнения государственного задания (больницы, клиники)</t>
  </si>
  <si>
    <t>43 Г 9050</t>
  </si>
  <si>
    <t>Обеспечение бюджетных и автономных учреждений в рамках выполнения государственного задания (родильные дома)</t>
  </si>
  <si>
    <t>43 Г 9056</t>
  </si>
  <si>
    <t>43 Г 9080</t>
  </si>
  <si>
    <t>Расходы на реализацию мероприятий по профилактике ВИЧ-инфекции и гепатитов B и C</t>
  </si>
  <si>
    <t>43 1 5179</t>
  </si>
  <si>
    <t>Расходы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</si>
  <si>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43 2 5072</t>
  </si>
  <si>
    <t>Обеспечение бюджетных и автономных учреждений в рамках выполнения государственного задания (поликлиники, амбулатории, диагностические центры)</t>
  </si>
  <si>
    <t>43 Г 9051</t>
  </si>
  <si>
    <t>Обеспечение бюджетных и автономных учреждений в рамках выполнения государственного задания (учреждения, обеспечивающие предоставление услуг в сфере здравоохранения)</t>
  </si>
  <si>
    <t>43 Г 9055</t>
  </si>
  <si>
    <t>Обеспечение бюджетных и автономных учреждений в рамках выполнения государственного задания (скорая медицинская помощь)</t>
  </si>
  <si>
    <t>43 Г 9057</t>
  </si>
  <si>
    <t>Расходы на обеспечение деятельности (оказание услуг) государственных казенных учреждений (санатории для больных туберкулезом)</t>
  </si>
  <si>
    <t>43 Г 1052</t>
  </si>
  <si>
    <t>Обеспечение бюджетных и автономных учреждений в рамках выполнения государственного задания (санатории)</t>
  </si>
  <si>
    <t>43 Г 9053</t>
  </si>
  <si>
    <t>Обеспечение бюджетных и автономных учреждений в рамках выполнения государственного задания (центры, станции и отделения переливания крови)</t>
  </si>
  <si>
    <t>43 Г 9054</t>
  </si>
  <si>
    <t>43 1 107Я</t>
  </si>
  <si>
    <t>Расходы на реализацию мероприятий, направленных на формирование здорового образа жизни у населения Российской Федерации, включая сокращение потребления алкоголя и табака</t>
  </si>
  <si>
    <t>43 1 5078</t>
  </si>
  <si>
    <t>Расходы на реализацию отдельных мероприятий государственной программы Российской Федерации "Развитие здравоохранения"</t>
  </si>
  <si>
    <t>43 1 5382</t>
  </si>
  <si>
    <t>43 1 907Я</t>
  </si>
  <si>
    <t>43 2 107Я</t>
  </si>
  <si>
    <t>Расходы на мероприятия по оказанию высокотехнологичных видов медицинской помощи</t>
  </si>
  <si>
    <t>43 2 5070</t>
  </si>
  <si>
    <t>Расходы на реализацию мероприятий, направленных на совершенствование организации медицинской помощи пострадавшим при дорожно-транспортных происшествиях</t>
  </si>
  <si>
    <t>43 2 5074</t>
  </si>
  <si>
    <t>Расходы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</si>
  <si>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43 2 5174</t>
  </si>
  <si>
    <t>43 2 5382</t>
  </si>
  <si>
    <t>43 2 7605</t>
  </si>
  <si>
    <t>43 2 907Я</t>
  </si>
  <si>
    <t>43 2 6200</t>
  </si>
  <si>
    <t>Строительство объекта "под ключ"  "Магаданский областной онкологический диспансер с радиологическим корпусом на 20 коек" (организация проектирования, строительства и оснащения необходимым медицинским оборудованием)</t>
  </si>
  <si>
    <t>43 2 6201</t>
  </si>
  <si>
    <t>Проведение работ по технологическому присоединению к электрическим сетям объекта "Магаданский областной онкологический диспансер с радиологическим корпусом на 20 коек"</t>
  </si>
  <si>
    <t>43 2 6202</t>
  </si>
  <si>
    <t>Подпрограмма 3 "Развитие государственно-частного партнерства" на 2014-2020 годы"</t>
  </si>
  <si>
    <t>43 3 0000</t>
  </si>
  <si>
    <t>43 3 6200</t>
  </si>
  <si>
    <t>Участковая больница на 5 коек в пос. Омчак Тенькинского района, Магаданской области, включая обследование, проектирование и осуществление подрядных работ</t>
  </si>
  <si>
    <t>43 3 6202</t>
  </si>
  <si>
    <t>43 4 107Я</t>
  </si>
  <si>
    <t>43 4 907Я</t>
  </si>
  <si>
    <t>Подпрограмма 5 "Развитие медицинской реабилитации и санаторно-курортного лечения, в том числе детям" на 2014-2020 годы"</t>
  </si>
  <si>
    <t>43 5 0000</t>
  </si>
  <si>
    <t>43 5 907Я</t>
  </si>
  <si>
    <t>Подпрограмма 6 "Оказание паллиативной помощи, в том числе детям" на 2014-2020 годы"</t>
  </si>
  <si>
    <t>43 6 0000</t>
  </si>
  <si>
    <t>43 6 907Я</t>
  </si>
  <si>
    <t>Подпрограмма 7 "Кадровое обеспечение системы здравоохранения" на 2014-2020 годы"</t>
  </si>
  <si>
    <t>43 7 0000</t>
  </si>
  <si>
    <t>43 7 107Я</t>
  </si>
  <si>
    <t>Расходы на осуществление единовременных выплат медицинским работникам</t>
  </si>
  <si>
    <t>43 7 5136</t>
  </si>
  <si>
    <t>43 7 907Я</t>
  </si>
  <si>
    <t>Подпрограмма 8 "Совершенствование системы лекарственного обеспечения, в том числе в амбулаторных условиях" на 2014-2020 годы"</t>
  </si>
  <si>
    <t>43 8 0000</t>
  </si>
  <si>
    <t>43 8 107Я</t>
  </si>
  <si>
    <t>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</si>
  <si>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43 8 5133</t>
  </si>
  <si>
    <t>Подпрограмма 9 "Развитие информатизации в здравоохранении" на 2014-2020 годы"</t>
  </si>
  <si>
    <t>43 9 0000</t>
  </si>
  <si>
    <t>43 9 107Я</t>
  </si>
  <si>
    <t>43 9 907Я</t>
  </si>
  <si>
    <t>Подпрограмма 10 "Совершенствование системы территориального планирования Магаданской области в сфере здравоохранения" на 2014-2020 годы"</t>
  </si>
  <si>
    <t>43 Б 0000</t>
  </si>
  <si>
    <t>43 Б 6200</t>
  </si>
  <si>
    <t>Реконструкция здания по ул. Новая 10 под размещение ГБУЗ "Магаданский областной центр по профилактике и борьбе со СПИДом и инфекционными заболеваниями"</t>
  </si>
  <si>
    <t>43 Б 6205</t>
  </si>
  <si>
    <t>Строительство объекта "Центральный кислородный пункт ГБУЗ "Магаданская областная детская больница"</t>
  </si>
  <si>
    <t>43 Б 6207</t>
  </si>
  <si>
    <t>Хирургический корпус соматического стационара МОГБУЗ "Детская больница" г. Магадан", включая обследование, проектирование и осуществление подрядных работ</t>
  </si>
  <si>
    <t>43 Б 6208</t>
  </si>
  <si>
    <t>Расходы на обеспечение деятельности (оказание услуг) государственных казенных учреждений (учреждения, обеспечивающие предоставление услуг в сфере здравоохранения)</t>
  </si>
  <si>
    <t>43 Г 1055</t>
  </si>
  <si>
    <t>Расходы на обеспечение деятельности (оказание услуг) государственных казенных учреждений (дом ребенка)</t>
  </si>
  <si>
    <t>43 Г 1056</t>
  </si>
  <si>
    <t>43 Г 7602</t>
  </si>
  <si>
    <t>Расходы  на 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2011года № 323-ФЗ "Об основах охраны здоровья граждан в Российской Федерации" полномочий Российской Федерации в сфере охраны здоровья</t>
  </si>
  <si>
    <t>62 2 59Б8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</si>
  <si>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</si>
  <si>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66 Б 3093</t>
  </si>
  <si>
    <t>Расходы  на реализацию отдельных полномочий в области лекарственного обеспечения</t>
  </si>
  <si>
    <t>66 Б 5161</t>
  </si>
  <si>
    <t>66 Э 7601</t>
  </si>
  <si>
    <t>66 Э 7408</t>
  </si>
  <si>
    <t>Расходы на доплату к пенсиям государственных служащих субъектов Российской Федерации и муниципальных служащих</t>
  </si>
  <si>
    <t>66 Б 8002</t>
  </si>
  <si>
    <t>Расходы на выплату региональной доплаты к пенсии</t>
  </si>
  <si>
    <t>66 П 5153</t>
  </si>
  <si>
    <t>66 П 8001</t>
  </si>
  <si>
    <t>Расходы  на  содержание государственных учреждений социальной  поддержки и социального  обслуживания населения Магаданской области</t>
  </si>
  <si>
    <t>4И 4 0000</t>
  </si>
  <si>
    <t>Расходы на обеспечение деятельности (оказание услуг) государственных казенных учреждений (дома-интернаты для престарелых и инвалидов)</t>
  </si>
  <si>
    <t>4И 4 1057</t>
  </si>
  <si>
    <t>Расходы на обеспечение деятельности (оказание услуг) государственных казенных учреждений (учреждения социального обслуживания населения)</t>
  </si>
  <si>
    <t>4И 4 1058</t>
  </si>
  <si>
    <t>Обеспечение бюджетных и автономных учреждений в рамках выполнения государственного задания (учреждения социального обслуживания населения)</t>
  </si>
  <si>
    <t>4И 4 9058</t>
  </si>
  <si>
    <t>4И 4 9080</t>
  </si>
  <si>
    <t>Расходы на создание и развитие сети многофункциональных центров предоставления государственных и муниципальных услуг</t>
  </si>
  <si>
    <t>66 6 5392</t>
  </si>
  <si>
    <t>66 6 9058</t>
  </si>
  <si>
    <t>Отдельные мероприятия в области социальной политики</t>
  </si>
  <si>
    <t>4И 5 0000</t>
  </si>
  <si>
    <t>Расходы на реализацию постановления Правительства Магаданской области от 05 июня 2014 года № 468-пп "О Порядке оказания материальной помощи гражданам, обратившимся на личный прием в Правительство Магаданской области"</t>
  </si>
  <si>
    <t>4И 5 8040</t>
  </si>
  <si>
    <t>Расходы на реализацию постановления администрации Магаданской области от 09 октября 2008 года № 399-па "О компенсации стоимости проезда к месту специализированного лечения и для получения медико-социальной помощи отдельным категориям граждан, проживающим на территории Магаданской области"</t>
  </si>
  <si>
    <t>4И 5 8041</t>
  </si>
  <si>
    <t>Расходы на реализацию постановления Правительства Магаданской области от 11 июня 2014 года № 490-пп "Об утверждении порядка предоставления отдельным категориям граждан, проживающим на территории Магаданской области, дополнительных мер социальной поддержки по обеспечению протезно-ортопедическими изделиями"</t>
  </si>
  <si>
    <t>4И 5 8042</t>
  </si>
  <si>
    <t>Подпрограмма "Содействие муниципальным образованиям в оптимизации системы расселения в Магаданской области" на 2014-2016 годы"</t>
  </si>
  <si>
    <t>4Л 6 0000</t>
  </si>
  <si>
    <t>Строительство, выкуп жилья, расположенного в иных населенных пунктах Магаданской области на первичном и вторичном рынке, в том числе реконструкция и капитальный ремонт жилья, предоставление социальных выплат гражданам</t>
  </si>
  <si>
    <t>4Л 6 7333</t>
  </si>
  <si>
    <t>55 3 107Я</t>
  </si>
  <si>
    <t>Предоставление мер социальной поддержки гражданам, утратившим жилые помещения, а также гражданам, являющимся собственниками или нанимателями жилых помещений, поврежденных в результате чрезвычайной ситуации, вызванной крупномасштабным наводнением в августе-сентябре 2013 года, предусмотренных на софинансирование федеральной целевой программы "Жилище" на 2011-2015 годы"</t>
  </si>
  <si>
    <t>66 3 5891</t>
  </si>
  <si>
    <t>66 4 5169</t>
  </si>
  <si>
    <t>66 Б 5104</t>
  </si>
  <si>
    <t>Расходы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</si>
  <si>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66 Б 5135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</si>
  <si>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</si>
  <si>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66 Б 5220</t>
  </si>
  <si>
    <t>Расходы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</si>
  <si>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66 Б 5240</t>
  </si>
  <si>
    <t>Расходы на оплату жилищно-коммунальных услуг отдельным категориям граждан</t>
  </si>
  <si>
    <t>66 Б 5250</t>
  </si>
  <si>
    <t>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</si>
  <si>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66 Б 5280</t>
  </si>
  <si>
    <t>Расходы на социальные выплаты безработным гражданам в соответствии с Законом Российской Федерации от 19 апреля 1991 года № 1032-I "О занятости населения в Российской Федерации</t>
  </si>
  <si>
    <t>66 Б 5290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</si>
  <si>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 "О государственных пособиях гражданам, имеющим детей"</t>
  </si>
  <si>
    <t>66 Б 5380</t>
  </si>
  <si>
    <t>Расходы на выплату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</si>
  <si>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66 Б 8027</t>
  </si>
  <si>
    <t>Расходы на реализацию Закона Магаданской области от 21 июля 2011 года № 1419-ОЗ "О бесплатном предоставлении в собственность граждан, имеющих трех и более детей, земельных участков на территории Магаданской области"</t>
  </si>
  <si>
    <t>66 Б 8030</t>
  </si>
  <si>
    <t>Расходы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</si>
  <si>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66 Б 8034</t>
  </si>
  <si>
    <t>Расходы на реализацию постановления Правительства Магаданской области от 03 июля 2014 года № 558-пп "О социальной программе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являющимся получателями трудовых пенсий по старости и по инвалидности, на территории Магаданской области в 2014 году"</t>
  </si>
  <si>
    <t>66 Б 8043</t>
  </si>
  <si>
    <t>Реализация мероприятий по обеспечению жильем государственных служащих</t>
  </si>
  <si>
    <t>66 Б 8060</t>
  </si>
  <si>
    <t>Реализация направления расходов по предоставлению жилищных субсидий лицам, работающим в организациях, финансируемых из областного бюджета</t>
  </si>
  <si>
    <t>66 Б 8061</t>
  </si>
  <si>
    <t>Расходы на реализацию Закона Магаданской области  от 11 марта 2013 года № 1580-ОЗ "О дополнительных мерах социальной поддержки граждан, принимавших участие в ликвидации последствий катастрофы на Чернобыльской АЭС, проживающих на территории Магаданской области"</t>
  </si>
  <si>
    <t>66 П 8003</t>
  </si>
  <si>
    <t>Расходы на реализацию Закона Магаданской области от 12 января 2004 года № 412-ОЗ "О ветеранах труда Магаданской области"</t>
  </si>
  <si>
    <t>66 П 8005</t>
  </si>
  <si>
    <t>Расходы на реализацию Закона Магаданской области от 10 ноября 2006 года № 759-ОЗ "О единовременных выплатах женщинам из числа коренных малочисленных народов Севера в связи с беременностью и рождением ребенка"</t>
  </si>
  <si>
    <t>66 П 8006</t>
  </si>
  <si>
    <t>Расходы на реализацию Закона Магаданской области от 06 декабря 2004 года № 499-ОЗ "О мерах социальной поддержки неработающих старожилов Магаданской области"</t>
  </si>
  <si>
    <t>66 П 8007</t>
  </si>
  <si>
    <t>Расходы на реализацию Закона Магаданской области от 03 декабря 2005 года № 639-ОЗ "О денежных выплатах родителям-студентам в связи с рождением и воспитанием ребенка"</t>
  </si>
  <si>
    <t>66 П 8008</t>
  </si>
  <si>
    <t>Расходы на реализацию Закона Магаданской области от 27 декабря 2013 года № 1692-ОЗ "О донорстве крови и ее компонентов на территории Магаданской области"</t>
  </si>
  <si>
    <t>66 П 8009</t>
  </si>
  <si>
    <t>Расходы на реализацию Закона Магаданской области от 10 июня 2003 года № 360-ОЗ "О Почетном гражданине Магаданской области"</t>
  </si>
  <si>
    <t>66 П 8010</t>
  </si>
  <si>
    <t>Расходы на реализацию Закона Магаданской области от 29 апреля 2006 года № 707-ОЗ "О социальной поддержке неработающих пенсионеров, являющихся получателями трудовых или социальных пенсий по старости или по инвалидности, выезжающих на постоянное место жительства за пределы Магаданской области"</t>
  </si>
  <si>
    <t>66 П 8011</t>
  </si>
  <si>
    <t>Расходы на реализацию Закона Магаданской области от 10 марта 2010 года № 1240-ОЗ "О дополнительных мерах социальной поддержки отдельных категорий граждан"</t>
  </si>
  <si>
    <t>66 П 8012</t>
  </si>
  <si>
    <t>Расходы на реализацию Закона Магаданской области от 12 марта 2003 года № 320-ОЗ "О государственной социальной помощи в Магаданской области"</t>
  </si>
  <si>
    <t>66 П 8013</t>
  </si>
  <si>
    <t>Расходы на реализацию Закона Магаданской области от 28 декабря 2004 года № 523-ОЗ "О статусе многодетной семьи в Магаданской области и мерах ее социальной поддержки"</t>
  </si>
  <si>
    <t>66 П 8014</t>
  </si>
  <si>
    <t>Расходы на реализацию Закона Магаданской области от 27 мая 2002 года № 246-ОЗ "Об установлении ежемесячной доплаты к пенсии по случаю потери кормильца"</t>
  </si>
  <si>
    <t>66 П 8015</t>
  </si>
  <si>
    <t>Расходы на реализацию Закона Магаданской области от 13 марта 2008 года № 984-ОЗ "Об учреждении Почетного знака Магаданской области "Материнская слава"</t>
  </si>
  <si>
    <t>66 П 8016</t>
  </si>
  <si>
    <t>Расходы на реализацию Закона Магаданской области от 08 декабря 2010 года № 1334-ОЗ "О денежных пособиях специалистам, работающим в областных государственных или муниципальных учреждениях и организациях, удаленных от административного центра Магаданской области"</t>
  </si>
  <si>
    <t>66 П 8018</t>
  </si>
  <si>
    <t>Расходы на реализацию Закона Магаданской области от 22 июля 2011 года № 1420-ОЗ "О дополнительных мерах социальной поддержки семей, имеющих детей"</t>
  </si>
  <si>
    <t>66 П 8019</t>
  </si>
  <si>
    <t>Расходы на реализацию Закона Магаданской области от 28 декабря 2011 года № 1461-ОЗ "О ежемесячных денежных выплатах на детей-инвалидов с особыми потребностями"</t>
  </si>
  <si>
    <t>66 П 8020</t>
  </si>
  <si>
    <t>Расходы на реализацию Закона Магаданской области от 09 ноября 2007 года № 909-ОЗ "О молодом специалисте Магаданской области"</t>
  </si>
  <si>
    <t>66 П 8021</t>
  </si>
  <si>
    <t>Расходы на реализацию постановления администрации Магаданской области от 17 января 2008 года № 9-па "О порядке выплаты субсидий на оплату жилого помещения и коммунальных услуг"</t>
  </si>
  <si>
    <t>66 П 8022</t>
  </si>
  <si>
    <t>Расходы на реализацию Закона Магаданской области от 06 декабря 2004 года № 500-ОЗ "О ежемесячном и ежегодном пособии на ребенка"</t>
  </si>
  <si>
    <t>66 П 8023</t>
  </si>
  <si>
    <t>Расходы на реализацию Закона Магаданской области от 06 декабря 2004 года № 498-ОЗ "О мерах социальной поддержки ветеранов труда, проживающих на территории Магаданской области"</t>
  </si>
  <si>
    <t>66 П 8024</t>
  </si>
  <si>
    <t>Расходы на реализацию Закона Магаданской области от 06 декабря 2004 года № 502-ОЗ "О мерах социальной поддержки тружеников тыла, проживающих на территории Магаданской области"</t>
  </si>
  <si>
    <t>66 П 8025</t>
  </si>
  <si>
    <t>Расходы на реализацию Закона Магаданской области от 28 декабря 2004 года № 519-ОЗ "О мерах социальной поддержки реабилитированных лиц и лиц, признанных пострадавшими от политических репрессий, проживающих на территории Магаданской области"</t>
  </si>
  <si>
    <t>66 П 8026</t>
  </si>
  <si>
    <t>Расходы на реализацию Закона Магаданской области от 27 июля 2012 года № 1527-ОЗ "О единовременных денежных выплатах семьям при рождении двух и более детей"</t>
  </si>
  <si>
    <t>66 П 8031</t>
  </si>
  <si>
    <t>Расходы на реализацию Закона Магаданской области  от 01 ноября 2013 года № 1658-ОЗ "О дополнительной мере социальной поддержки неработающих инвалидов, являющихся получателями социальной пенсии, проживающих на территории Магаданской области"</t>
  </si>
  <si>
    <t>66 П 8033</t>
  </si>
  <si>
    <t>Подпрограмма "Обеспечение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родителей, в Магаданской области" на 2014-2020 годы"</t>
  </si>
  <si>
    <t>44 7 0000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</si>
  <si>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</si>
  <si>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44 7 5082</t>
  </si>
  <si>
    <t>Субвенции бюджетам муниципальных образований для финансового обеспечения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</t>
  </si>
  <si>
    <t>44 7 7410</t>
  </si>
  <si>
    <t>Расходы на выплату единовременного пособия при всех формах устройства детей, лишенных родительского попечения, в семью</t>
  </si>
  <si>
    <t>66 Б 5260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</si>
  <si>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1995 года № 81-ФЗ "О государственных пособиях гражданам, имеющим детей"</t>
  </si>
  <si>
    <t>66 Б 5270</t>
  </si>
  <si>
    <t>Расходы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</si>
  <si>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66 Б 8041</t>
  </si>
  <si>
    <t>Расходы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</si>
  <si>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66 П 5084</t>
  </si>
  <si>
    <t>Расходы на реализацию постановления Правительства Магаданской области от 12 сентября 2014 года № 749-пп "Об утверждении порядка обеспечения проезда детей-сирот и детей, оставшихся без попечения родителей, а также лиц из числа детей-сирот и детей, оставшихся без попечения родителей,  обучающихся по имеющим государственную аккредитацию образовательным программам за счет средств областного бюджета или бюджетов муниципальных образований Магаданской области"</t>
  </si>
  <si>
    <t>66 П 8035</t>
  </si>
  <si>
    <t>Расходы на реализацию Закона Магаданской области от 21 июня 2012 года № 1510-ОЗ "О единовременной денежной выплате при усыновлении (удочерении) детей-сирот и детей, оставшихся без попечения родителей"</t>
  </si>
  <si>
    <t>66 П 8036</t>
  </si>
  <si>
    <t>Расходы на реализацию Закона Магаданской области от 30 июля 2012 года № 1531-ОЗ "О ежемесячных денежных выплатах семьям при рождении третьего или последующих детей"</t>
  </si>
  <si>
    <t>66 П 8037</t>
  </si>
  <si>
    <t>Расходы на реализацию Закона Магаданской области от 01 марта 1999 года № 57-ОЗ "О размере вознаграждения приемным родителям"</t>
  </si>
  <si>
    <t>66 П 8039</t>
  </si>
  <si>
    <t>Подпрограмма "Укрепление материально-технической базы учреждений социальной поддержки и социального обслуживания населения Магаданской области" на 2014-2018 годы"</t>
  </si>
  <si>
    <t>4И 2 0000</t>
  </si>
  <si>
    <t>4И 2 107Я</t>
  </si>
  <si>
    <t>4И 2 907Я</t>
  </si>
  <si>
    <t>4И 3 907Я</t>
  </si>
  <si>
    <t>Подпрограмма "Улучшение жилищных условий многодетных семей, воспитывающих четырех и более детей в возрасте до 18 лет, проживающих на территории Магаданской области" на 2014-2016 годы"</t>
  </si>
  <si>
    <t>4Л 8 0000</t>
  </si>
  <si>
    <t>4Л 8 107Я</t>
  </si>
  <si>
    <t>Расходы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</si>
  <si>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66 Б 5209</t>
  </si>
  <si>
    <t>66 Э 7409</t>
  </si>
  <si>
    <t>Подпрограмма "Развитие массовой физической культуры и спорта" на 2014-2020 годы"</t>
  </si>
  <si>
    <t>47 1 0000</t>
  </si>
  <si>
    <t>47 1 107Я</t>
  </si>
  <si>
    <t>47 1 907Я</t>
  </si>
  <si>
    <t>Подпрограмма "Обеспечение процесса физической подготовки и спорта" на 2014-2020 годы"</t>
  </si>
  <si>
    <t>47 2 0000</t>
  </si>
  <si>
    <t>47 2 107Я</t>
  </si>
  <si>
    <t>47 2 907Я</t>
  </si>
  <si>
    <t>47 2 5000</t>
  </si>
  <si>
    <t>Строительство физкультурно-оздоровительного комплекса с универсальным игровым залом в г. Сусумане муниципального образования "Сусуманский район"</t>
  </si>
  <si>
    <t>47 2 5095</t>
  </si>
  <si>
    <t>Бюджетные инвестиции  в рамках государственных программ Магаданской области</t>
  </si>
  <si>
    <t>47 2 6100</t>
  </si>
  <si>
    <t>47 2 6160</t>
  </si>
  <si>
    <t>47 2 6200</t>
  </si>
  <si>
    <t>Строительство объекта "Физкультурно-оздоровительный комплекс с плавательным бассейном 25х8,5 м" в г. Магадане</t>
  </si>
  <si>
    <t>47 2 6261</t>
  </si>
  <si>
    <t>Строительство объекта "Физкультурно-оздоровительный комплекс с плавательным бассейном 25х8,5 м" в п. Палатка</t>
  </si>
  <si>
    <t>47 2 6262</t>
  </si>
  <si>
    <t>Строительство объекта "Физкультурно-оздоровительный комплекс с плавательным бассейном 25х8,5 м" в п. Омсукчан</t>
  </si>
  <si>
    <t>47 2 6263</t>
  </si>
  <si>
    <t>Подпрограмма "Развитие государственных и муниципальных учреждений физической культуры и спорта" на 2014-2020 годы"</t>
  </si>
  <si>
    <t>47 3 0000</t>
  </si>
  <si>
    <t>Субсидии бюджетам муниципальных образований на укрепление и развитие спортивной материально-технической базы зимних видов спорта</t>
  </si>
  <si>
    <t>47 3 7317</t>
  </si>
  <si>
    <t>Подпрограмма "Развитие футбола" на 2014-2020 годы"</t>
  </si>
  <si>
    <t>47 4 0000</t>
  </si>
  <si>
    <t>47 4 107Я</t>
  </si>
  <si>
    <t>47 4 907Я</t>
  </si>
  <si>
    <t>47 5 107Я</t>
  </si>
  <si>
    <t>47 5 907Я</t>
  </si>
  <si>
    <t>Подпрограмма "Развитие базовых олимпийских видов спорта" на 2014-2020 годы"</t>
  </si>
  <si>
    <t>47 6 0000</t>
  </si>
  <si>
    <t>47 6 107Я</t>
  </si>
  <si>
    <t>Расходы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</si>
  <si>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47 6 5081</t>
  </si>
  <si>
    <t>47 6 907Я</t>
  </si>
  <si>
    <t>Подпрограмма "Развитие адаптивной физической культуры и адаптивного спорта" на 2014-2020 годы"</t>
  </si>
  <si>
    <t>47 7 0000</t>
  </si>
  <si>
    <t>47 7 107Я</t>
  </si>
  <si>
    <t>Подпрограмма "Управление развитием отрасли физической культуры, спорта и туризма" на 2014-2020 годы"</t>
  </si>
  <si>
    <t>47 8 0000</t>
  </si>
  <si>
    <t>47 8 9059</t>
  </si>
  <si>
    <t>47 8 9080</t>
  </si>
  <si>
    <t>4Ш 5 907Я</t>
  </si>
  <si>
    <t>52 6 907Я</t>
  </si>
  <si>
    <t>66 2 0000</t>
  </si>
  <si>
    <t>66 2 1003</t>
  </si>
  <si>
    <t>Обслуживание государственного (муниципального) долга</t>
  </si>
  <si>
    <t>700</t>
  </si>
  <si>
    <t>66 Э 7100</t>
  </si>
  <si>
    <t>66 Э 7110</t>
  </si>
  <si>
    <t>66 Э 7120</t>
  </si>
  <si>
    <t>66 Э 7200</t>
  </si>
  <si>
    <t>66 Э 7210</t>
  </si>
  <si>
    <t>66 Э 7220</t>
  </si>
  <si>
    <t>66 Э 5118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</si>
  <si>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</si>
  <si>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66 Э 5120</t>
  </si>
  <si>
    <t>66 Э 7300</t>
  </si>
  <si>
    <t>66 Э 7302</t>
  </si>
  <si>
    <t>66 Э 7303</t>
  </si>
  <si>
    <t>66 Э 7401</t>
  </si>
  <si>
    <t>66 Э 7402</t>
  </si>
  <si>
    <t>66 Э 7403</t>
  </si>
  <si>
    <t>Реализация мер социальной поддержки в соответствии с пунктом 1.1, 1.2, 1.3 статьи 1 Закона Магаданской области от 28 декабря 2004 года № 528-ОЗ "О мерах социальной поддержки по оплате жилых помещений и коммунальных услуг отдельных категорий граждан, проживающих на территории Магаданской области"</t>
  </si>
  <si>
    <t>66 Э 7501</t>
  </si>
  <si>
    <t>Исполнение расходов областного бюджета по ведомственной структуре расходов областного бюджета  за  2014 год</t>
  </si>
  <si>
    <t>602</t>
  </si>
  <si>
    <t>603</t>
  </si>
  <si>
    <t>604</t>
  </si>
  <si>
    <t>605</t>
  </si>
  <si>
    <t>Министерство экономического развития, инвестиционной политики и инноваций Магаданской области</t>
  </si>
  <si>
    <t>607</t>
  </si>
  <si>
    <t>608</t>
  </si>
  <si>
    <t>Министерство государственно-правового развития Магаданской области</t>
  </si>
  <si>
    <t>609</t>
  </si>
  <si>
    <t>610</t>
  </si>
  <si>
    <t>611</t>
  </si>
  <si>
    <t>613</t>
  </si>
  <si>
    <t>Министерство природных ресурсов и экологии Магаданской области</t>
  </si>
  <si>
    <t>614</t>
  </si>
  <si>
    <t>Министерство сельского хозяйства, рыболовства и продовольствия Магаданской области</t>
  </si>
  <si>
    <t>615</t>
  </si>
  <si>
    <t>616</t>
  </si>
  <si>
    <t>Министерство строительства, жилищно-коммунального хозяйства и энергетики Магаданской области</t>
  </si>
  <si>
    <t>617</t>
  </si>
  <si>
    <t>Департамент ветеринарии Магаданской области</t>
  </si>
  <si>
    <t>619</t>
  </si>
  <si>
    <t>Департамент цен и тарифов Магаданской области</t>
  </si>
  <si>
    <t>620</t>
  </si>
  <si>
    <t>Департамент лесного хозяйства, контроля и надзора за состоянием лесов Магаданской области</t>
  </si>
  <si>
    <t>621</t>
  </si>
  <si>
    <t>Департамент по охране и надзору за использованием объектов животного мира и среды их обитания Магаданской области</t>
  </si>
  <si>
    <t>622</t>
  </si>
  <si>
    <t>Департамент имущественных и земельных отношений Магаданской области</t>
  </si>
  <si>
    <t>623</t>
  </si>
  <si>
    <t>Государственная инспекция финансового контроля Магаданской области</t>
  </si>
  <si>
    <t>624</t>
  </si>
  <si>
    <t>Государственная жилищная инспекция Магаданской области</t>
  </si>
  <si>
    <t>625</t>
  </si>
  <si>
    <t>Государственная инспекция по надзору за техническим состоянием самоходных машин и других видов техники Магаданской области</t>
  </si>
  <si>
    <t>626</t>
  </si>
  <si>
    <t>627</t>
  </si>
  <si>
    <t>Управление архитектуры и градостроительства Магаданской области</t>
  </si>
  <si>
    <t>628</t>
  </si>
  <si>
    <t>Распоряжение</t>
  </si>
  <si>
    <t>Министерство образования и молодежной политики Магпаданской области</t>
  </si>
  <si>
    <t>582-пп от 15.07.2014, 982-пп от 20.11.2014г.</t>
  </si>
  <si>
    <t>608,0106,6221019,870,226</t>
  </si>
  <si>
    <t>616,0409,6661059,870,241</t>
  </si>
  <si>
    <t>1000-пп от 27.11.2014г, 1066-пп от 18.12.2014г.</t>
  </si>
  <si>
    <t>602,0104,6221019,870,226 -146 478,0  340 -12 373,4</t>
  </si>
  <si>
    <t>1001-пп от 27.12.2014 г.</t>
  </si>
  <si>
    <t>1025-пп от 11.12.2014г.</t>
  </si>
  <si>
    <t>1064-пп от 18.12.2014г.</t>
  </si>
  <si>
    <t>Исполнение  ассигнований, направленных на  реализацию публичных  нормативных обязательств в 2014 году</t>
  </si>
  <si>
    <t>18 801 256,40</t>
  </si>
  <si>
    <t>Исполнение ассигнований на реализацию государственных программ Магаданской области  за 2014 год</t>
  </si>
  <si>
    <t xml:space="preserve">Исполнение расходов  областного бюджета за 2014 год  по разделам, подразделам, 
целевым статьям (государственным программам и непрограммным направлениям деятельности), группам видов расходов классификации расходов бюджетов Российской Федерации 
</t>
  </si>
  <si>
    <t xml:space="preserve"> Исполнение  бюджетных ассигнований  на реализацию областной адресной инвестиционной программы в рамках государственных программ Магаданской области за 2014 год </t>
  </si>
  <si>
    <t>00 0 6200</t>
  </si>
  <si>
    <t>1 087 249,20</t>
  </si>
  <si>
    <t>667 281,60</t>
  </si>
  <si>
    <t>Бюджетные инвестиции на софинансирование государственных программ Российской Федерации в рамках государственных программ Магаданской области</t>
  </si>
  <si>
    <t>00 0 6100</t>
  </si>
  <si>
    <t>125 613,40</t>
  </si>
  <si>
    <t>50 606,30</t>
  </si>
  <si>
    <t>Софинансирование  мероприятий, реализуемых с привлечением средств Фонда содействия реформированию жилищно-коммунального хозяйства</t>
  </si>
  <si>
    <t>00 0 9600</t>
  </si>
  <si>
    <t>330 000,80</t>
  </si>
  <si>
    <t>225 421,70</t>
  </si>
  <si>
    <t>1 542 863,40</t>
  </si>
  <si>
    <t>943 309,60</t>
  </si>
  <si>
    <t>00 0 5000</t>
  </si>
  <si>
    <t>00 0 9500</t>
  </si>
  <si>
    <t>230 987,60</t>
  </si>
  <si>
    <t>145 885,60</t>
  </si>
  <si>
    <t>1 942 257,80</t>
  </si>
  <si>
    <t>1 232 832,30</t>
  </si>
  <si>
    <t>на типографские расходы, приобретение атрибутики для волонтеров</t>
  </si>
  <si>
    <t>на проведение праздничного мероприятия,посвященного 25-летию вывода Советских войск из Республики Афганистан</t>
  </si>
  <si>
    <t>для государственного автономного учреждения культуры "Магаданский областной музыкальный театр" на художественное оформление, изготовление флагов, средств сценической выразительности, оплату режиссерско-постановочной группы, монтажа и демонтажа сцены"</t>
  </si>
  <si>
    <t>для приобретения цветов участницам торжественного приема губернатора по случаю празднования Международного женского дня- 8 марта</t>
  </si>
  <si>
    <t>391-пп от 08.05.2014</t>
  </si>
  <si>
    <t xml:space="preserve"> на приобретение телевизора в целях обеспечения проведения мероприятий, посвященных празднованию 60-летия со дня образования учреждения</t>
  </si>
  <si>
    <t>для оплаты услуг по мероприятиям, связанным с присвоением Магаданской области  рейтинга  международным рейтинговым агентством</t>
  </si>
  <si>
    <t>для организации церемонии чествования семей Магаданской области 08 июля в День семьи, любви и верности</t>
  </si>
  <si>
    <t>на организацию и проведение мероприятий в рамках визита  заместителя Председателя Правительства РФ в период с 16 по 18 июля 2014 года</t>
  </si>
  <si>
    <t>на осуществление единовременной материальной помощи на неотложные нужды гражданам Украины в размере 2 тыс.руб.на каждого члена семьи</t>
  </si>
  <si>
    <t xml:space="preserve">на проведение неотложных аврийно-восстановительных работ в связи с чрезвычайной ситуацией, возникшей вследствие обильных продолжительных дождей в июле 2014 г.  </t>
  </si>
  <si>
    <t xml:space="preserve">на организацию и проведение мероприятий, проводимых в рамках визита первого заместителя министра РФ по развитию Дальнего Востока Осипова А.М. с 28 по 29 ноября 2014 года </t>
  </si>
  <si>
    <t>637-пп от 07.08.2014г.</t>
  </si>
  <si>
    <t>сумма</t>
  </si>
  <si>
    <t>для осуществления целевых выплат по выолнению в период с 17 июля по 18 августа мероприятий, связанных с работами по мониторингу паводковой ситуации и предупреждению ЧС на территории Магаданской области с использованием воздушного судна (вертолета ми-8МТВ)</t>
  </si>
  <si>
    <t>на компенсацию расходов по проезду по территории Магаданской области нуждающимся студентам из числа коренных малочисленных народов Севера к постоянному месту жительства в период летних каникул 2014 года</t>
  </si>
  <si>
    <t>для модернизации автоматизированной информационной системы управления дошкольными образовательными организациями Магаданской области -"Концентратор услуг"</t>
  </si>
  <si>
    <t>на проведение неотложного капитального ремонта ответвлений сетей системы отопления и горячего водоснабжения МБДОУ "Детский сад" в поселке Эвенске и МБДОУ "Центр детского творчества" в поселке Эвенск</t>
  </si>
  <si>
    <t>на проведение капитального ремонта 3-х жилых помещений, пострадавших во время паводка, произошедшего в августе 2013 года</t>
  </si>
  <si>
    <t>для выплат гражданам, постоянно проживающим в населенных пунктах Ягоднинского, Тенькинского, Ольского районов, подвергшихся наводнению в августе 2013 года</t>
  </si>
  <si>
    <t>На оплату стоимости питьевой воды</t>
  </si>
  <si>
    <t>для оплаты проведенных аварийно-восстановительных работ по ликвидации последствий чрезвычайной ситуации на объектах ЖКХ при ликвидации чрезвычайной ситуации 2013 года</t>
  </si>
  <si>
    <t>на проведение повторной экспертизы домов, пострадавших от паводка 2013 года в пос. Усть-Омчуг</t>
  </si>
  <si>
    <t>на оказание поддержки по подготовке к изданию материалов выступлений участников конференции , посвященной 60-летию со дня образования Магаданской области</t>
  </si>
  <si>
    <t xml:space="preserve"> для МОГАУ  "ФСК "Колымский "  на приобретение атрибутики, оформление города - для проведения Эстафеты (1448,07 тыс.руб.) и на приобретение чаши формы факелов, одноразовой посуды, чая, выпечки, а также приобретение гелия и заправку аэростата (826,0тыс.руб.)</t>
  </si>
  <si>
    <t xml:space="preserve">пособия по социальной помощи населению </t>
  </si>
  <si>
    <t>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</si>
  <si>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</si>
  <si>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01 01 00 00 02 0000 710</t>
  </si>
  <si>
    <t>01 01 00 00 02 0000 810</t>
  </si>
  <si>
    <t>01 03 01 00 02 0001 710</t>
  </si>
  <si>
    <t>01 03 01 00 02 0001 810</t>
  </si>
  <si>
    <t>01 03 01 00 02 0002 710</t>
  </si>
  <si>
    <t>01 03 01 00 02 0002 810</t>
  </si>
  <si>
    <t>612, 0801,4659049,870,241</t>
  </si>
  <si>
    <t>Таблица 1</t>
  </si>
  <si>
    <t>Таблица 2</t>
  </si>
  <si>
    <t>187 410,20</t>
  </si>
  <si>
    <t>69 418,10</t>
  </si>
  <si>
    <t>00 0 5200</t>
  </si>
  <si>
    <t>1 506 481,80</t>
  </si>
  <si>
    <t>1 017 528,60</t>
  </si>
  <si>
    <t>00 0 5800</t>
  </si>
  <si>
    <t>17 378,20</t>
  </si>
  <si>
    <t>0,00</t>
  </si>
  <si>
    <t>Исполнение по источникам финансирования дефицита областного бюджета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за 2014 год</t>
  </si>
  <si>
    <t>Изменения февраль</t>
  </si>
  <si>
    <t>С учетом изменений</t>
  </si>
  <si>
    <t>Изменения май</t>
  </si>
  <si>
    <t>Изменения июль</t>
  </si>
  <si>
    <t>Изменения сентябрь</t>
  </si>
  <si>
    <t>Изменения декабрь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</si>
  <si>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</si>
  <si>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</si>
  <si>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 ( бюджетные кредиты,полученные по соглашениям с Министерством финансов Российской Федерации)</t>
  </si>
  <si>
    <t>Погашение бюджетами субъектов  Российской Федерации  кредитов от других бюджетов бюджетной системы Российской Федерации в валюте Российской Федерации(бюджетные кредиты, полученные по соглашениям с Министерством финансов Российской Федерации)</t>
  </si>
  <si>
    <t>Получение кредитов от других бюджетов бюджетной системы Российской Федерации бюджетами субъектов  Российской Федерации  в валюте Российской Федерации ( бюджетные кредиты из федерального бюджета на пополнение остатков средств на счете областного бюджета)</t>
  </si>
  <si>
    <t>Погашение бюджетами субъектов  Российской Федерации  кредитов от других бюджетов бюджетной системы Российской Федерации в валюте Российской Федерации ( бюджетные кредиты из федерального бюджета на пополнение остатков средств на счете областного бюджета)</t>
  </si>
  <si>
    <t>Изменение остатков средств на счетах по учету средств бюджета</t>
  </si>
  <si>
    <t>Средства от продажи акций и иных форм участия в капитале, находящихся в собственности субъектов Российской Федерации</t>
  </si>
  <si>
    <t>Бюджетные кредиты, предоставленные внутри страны             в валюте Российской Федерации</t>
  </si>
  <si>
    <t>, зак</t>
  </si>
  <si>
    <t>4. В  2014 году муниципальным районам (городским округам) из областного бюджета  предоставлено бюджетных кредитов на сумму 50 000,0 тыс. рублей или 100% плановых назначений. Возвращено бюджетных кредитов в сумме 63 069,6 тыс. рублей при плане 49 109,6 тыс.рублей.</t>
  </si>
  <si>
    <t xml:space="preserve">5. В соответствии с соглашением от 29 декабря 2014 года № 01-01-06/06-650, заключенным между Министерством финансов Российской Федерации и Правительством Магаданской области был получен бюджетный кредит для частичного покрытия дефицита областного бюджета в сумме 156 500,0 тыс. рублей </t>
  </si>
  <si>
    <t xml:space="preserve">, заключенным с Министерством финансов РФ </t>
  </si>
  <si>
    <t>6. В  соответствии с  договором от  30.04.2014 г № 47-06-14/1598, заключенным между министерством финансов Магаданской области и УФК по Магаданской области,  о предоставлении бюджетного кредита на пополнение остатков средств на счетах бюджетов субъектов Российской Федерации был предоставлен бюджетный кредит. Данный кредит  предоставлялся в течении года четыре раза сроком на один месяц в общей сумме 2 400,0 млн. рублей. Возврат кредита осуществлялся своевременно.</t>
  </si>
  <si>
    <t xml:space="preserve">           В целом по источникам  внутреннего финансирования дефицита областного бюджета дефицит областного бюджета  за 2014 год  составил  3 891 763,6 тыс.рублей, из них:   
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</si>
  <si>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 (бюджетные кредиты,полученные по соглашениям с Министерством финансов Российской Федерации)</t>
  </si>
  <si>
    <t>Получение кредитов от других бюджетов бюджетной системы Российской Федерации бюджетами субъектов  Российской Федерации  в валюте Российской Федерации (бюджетные кредиты из федерального бюджета на пополнение остатков средств на счете областного бюджета)</t>
  </si>
  <si>
    <t>Погашение бюджетами субъектов  Российской Федерации  кредитов от других бюджетов бюджетной системы Российской Федерации в валюте Российской Федерации (бюджетные кредиты из федерального бюджета на пополнение остатков средств на счете областного бюджета)</t>
  </si>
  <si>
    <t xml:space="preserve"> 1. Для финансирования дефицита областного бюджета был осуществлен выпуск и размещение государственных ценных бумаг Магаданской области в виде облигаций в сумме 1 000 000,0 тыс. рублей, размещение облигаций было произведено на сумму 500 001,0 тыс. рублей.</t>
  </si>
  <si>
    <t xml:space="preserve">2. В соответствии с Государственными контрактами, заключенными между Правительством Магаданской области и коммерческими организациями, за отчетный период областному бюджету были открыты кредитные линии в общей сумме 3 300 000,0 тыс. рублей сроком до трех лет, из них:  Северо-Восточным отделением  № 8645 ОАО  «Сбербанк России» -  2 600 000,0 тыс. рублей,  ОАО АКБ «РОСБАНК» - 100 000,0 тыс. рублей,  ОАО ВТБ Банк – 200 000,0 тыс. рублей, ОАО «СМП банк» - 400 000,0 тыс. рублей.  </t>
  </si>
  <si>
    <r>
      <rPr>
        <b/>
        <sz val="14"/>
        <rFont val="Times New Roman"/>
        <family val="1"/>
        <charset val="204"/>
      </rPr>
      <t>3.</t>
    </r>
    <r>
      <rPr>
        <sz val="14"/>
        <rFont val="Times New Roman"/>
        <family val="1"/>
        <charset val="204"/>
      </rPr>
      <t xml:space="preserve"> Средства от продажи акций и иных форм участия в капитале, находящихся в собственности субъекта Российской Федерации поступили в сумме 18 641,4 тыс. рублей или 100% плановых назначений. Из них 2 777,2 тыс. рублей - перечисления покупателем пакета обыкновенных бездокументарных акций ОАО   «Колымаэнерго», состоящего из 109 161 367 штук, номинальной стоимостью 1 руб. каждая (протокол № 151 от 04 декабря 2013 года об итогах продажи государственного имущества посредством публичного предложения) в соответствии с договором купли-продажи, 15 864,4 тыс. рублей – поступления от продажи пакета акции ОАО «Колымский аффинажный завод» в соответствии с прогнозным планом приватизации областного имущества на 2014 год в областной бюджет.</t>
    </r>
  </si>
  <si>
    <t xml:space="preserve">7.По условиям  соглашения от 31.12.2002 г. № 01-01-06/07-1785 о реструктуризации задолженности, заключенного  администрацией Магаданской области с Министерством финансов Российской Федерации произведено погашение задолженности по «золотому» кредиту согласно графику в сумме 525 954,6 тыс. рублей. </t>
  </si>
  <si>
    <t>8. Прочие бюджетные кредиты (ссуды), предоставленные внутри страны (возврат «золотого кредита» ОАО "Колымавзрывпром" и ОАО "Колымский аффинажный завод") не поступали, в связи с внесенными изменениями в графики погашения задолженностей на более поздний срок.</t>
  </si>
  <si>
    <t>Муниципальное образование "город Сусуман"</t>
  </si>
  <si>
    <t>Комитет по физической культуре,спорту и туризму администрации Магаданской области</t>
  </si>
  <si>
    <t>Департамент социальной поддержки населения администрации Магаданской области</t>
  </si>
  <si>
    <t>Отчет об использовании ассигнований резервного фонда Магаданской области за 2014 год</t>
  </si>
  <si>
    <t>9. Изменение остатков средств на счетах по учету средств бюджета при плане  1 074 794,8 тыс. рублей составило 429 506,2 тыс.рублей.</t>
  </si>
  <si>
    <t>на обеспечение предоставления в пользование автоматизированной информационной системой "Электронный детский сад"</t>
  </si>
  <si>
    <t>для направления в командировку Уполномоченного по защите прав предпринимателей при губернаторе Магаданской области в г. Ярославль  для участия в Межрегиональном семинаре-совещании по организации Общественных приемных Уполномоченного при Президенте РФ в субъектах РФ</t>
  </si>
  <si>
    <t xml:space="preserve"> для МОГАУ ФСК "Колымский" на оплату проживания инвалидов и сопровождающих их лиц, выезжающих в составе делегации Магаданской области на Паралимпийские соревнования</t>
  </si>
  <si>
    <t>для организации участия делегации Магаданской области в Международном молодежном слете "Таврида" с 10 по 20 августа 2014 года в г. Севастополе Крымского федерального округа</t>
  </si>
  <si>
    <t>На оплату услуг по мероприятиям, связанным с организацией выпуска государственных ценных бумаг Магаданской области</t>
  </si>
  <si>
    <t>ВСЕГО</t>
  </si>
  <si>
    <t>15 892 319,70</t>
  </si>
  <si>
    <t>4300000</t>
  </si>
  <si>
    <t>4310000</t>
  </si>
  <si>
    <t>431107Я</t>
  </si>
  <si>
    <t>4315078</t>
  </si>
  <si>
    <t>4315179</t>
  </si>
  <si>
    <t>4315382</t>
  </si>
  <si>
    <t>4315422</t>
  </si>
  <si>
    <t>244</t>
  </si>
  <si>
    <t>431907Я</t>
  </si>
  <si>
    <t>4320000</t>
  </si>
  <si>
    <t>432107Я</t>
  </si>
  <si>
    <t>4325070</t>
  </si>
  <si>
    <t>4325072</t>
  </si>
  <si>
    <t>4325074</t>
  </si>
  <si>
    <t>4325077</t>
  </si>
  <si>
    <t>4325174</t>
  </si>
  <si>
    <t>4325382</t>
  </si>
  <si>
    <t>Строительство объекта "под ключ" "Магаданский областной онкологический диспансер с радиологическим корпусом на 20 коек" (организация проектирования, строительства и оснащения необходимым медицинским оборудованием)</t>
  </si>
  <si>
    <t>4326201</t>
  </si>
  <si>
    <t>4326202</t>
  </si>
  <si>
    <t>4327605</t>
  </si>
  <si>
    <t>432907Я</t>
  </si>
  <si>
    <t>4330000</t>
  </si>
  <si>
    <t>Участковая больница на 5 коек в пос. Омчак Тенькинского района Магаданской области, включая обследование, проектирование и осуществление подрядных работ</t>
  </si>
  <si>
    <t>4336202</t>
  </si>
  <si>
    <t>4340000</t>
  </si>
  <si>
    <t>434107Я</t>
  </si>
  <si>
    <t>4345073</t>
  </si>
  <si>
    <t>434907Я</t>
  </si>
  <si>
    <t>4350000</t>
  </si>
  <si>
    <t>435907Я</t>
  </si>
  <si>
    <t>4360000</t>
  </si>
  <si>
    <t>436907Я</t>
  </si>
  <si>
    <t>4370000</t>
  </si>
  <si>
    <t>437107Я</t>
  </si>
  <si>
    <t>4375136</t>
  </si>
  <si>
    <t>437907Я</t>
  </si>
  <si>
    <t>4380000</t>
  </si>
  <si>
    <t>438107Я</t>
  </si>
  <si>
    <t>4385133</t>
  </si>
  <si>
    <t>4390000</t>
  </si>
  <si>
    <t>439107Я</t>
  </si>
  <si>
    <t>439907Я</t>
  </si>
  <si>
    <t>43Б0000</t>
  </si>
  <si>
    <t>Реконструкция здания по ул. Новая, 10 под размещение ГБУЗ "Магаданский областной центр по профилактике и борьбе со СПИДом и инфекционными заболеваниями"</t>
  </si>
  <si>
    <t>43Б6205</t>
  </si>
  <si>
    <t>43Б6207</t>
  </si>
  <si>
    <t>43Б6208</t>
  </si>
  <si>
    <t>43Г0000</t>
  </si>
  <si>
    <t>43Г1050</t>
  </si>
  <si>
    <t>43Г1052</t>
  </si>
  <si>
    <t>43Г1055</t>
  </si>
  <si>
    <t>43Г1056</t>
  </si>
  <si>
    <t>43Г7602</t>
  </si>
  <si>
    <t>560</t>
  </si>
  <si>
    <t>43Г9050</t>
  </si>
  <si>
    <t>43Г9051</t>
  </si>
  <si>
    <t>43Г9053</t>
  </si>
  <si>
    <t>43Г9054</t>
  </si>
  <si>
    <t>43Г9055</t>
  </si>
  <si>
    <t>43Г9056</t>
  </si>
  <si>
    <t>43Г9057</t>
  </si>
  <si>
    <t>43Г9059</t>
  </si>
  <si>
    <t>43Г9080</t>
  </si>
  <si>
    <t>43Г9090</t>
  </si>
  <si>
    <t>43Г9091</t>
  </si>
  <si>
    <t>4400000</t>
  </si>
  <si>
    <t>44Д5059</t>
  </si>
  <si>
    <t>4410000</t>
  </si>
  <si>
    <t>441107Я</t>
  </si>
  <si>
    <t>4415059</t>
  </si>
  <si>
    <t>522</t>
  </si>
  <si>
    <t>441624Б</t>
  </si>
  <si>
    <t>4417311</t>
  </si>
  <si>
    <t>521</t>
  </si>
  <si>
    <t>4417318</t>
  </si>
  <si>
    <t>4417332</t>
  </si>
  <si>
    <t>441907Я</t>
  </si>
  <si>
    <t>4420000</t>
  </si>
  <si>
    <t>442107Я</t>
  </si>
  <si>
    <t>4425088</t>
  </si>
  <si>
    <t>Планирование и строительство средней общеобразовательной школы-детского сада в пос. Омчак Тенькинского района</t>
  </si>
  <si>
    <t>442624Б</t>
  </si>
  <si>
    <t>442907Я</t>
  </si>
  <si>
    <t>4430000</t>
  </si>
  <si>
    <t>443107Я</t>
  </si>
  <si>
    <t>4437319</t>
  </si>
  <si>
    <t>443907Я</t>
  </si>
  <si>
    <t>4440000</t>
  </si>
  <si>
    <t>444107Я</t>
  </si>
  <si>
    <t>4443893</t>
  </si>
  <si>
    <t>444907Я</t>
  </si>
  <si>
    <t>4450000</t>
  </si>
  <si>
    <t>445107Я</t>
  </si>
  <si>
    <t>445907Я</t>
  </si>
  <si>
    <t>4460000</t>
  </si>
  <si>
    <t>446107Я</t>
  </si>
  <si>
    <t>4465065</t>
  </si>
  <si>
    <t>4465139</t>
  </si>
  <si>
    <t>4465223</t>
  </si>
  <si>
    <t>4467321</t>
  </si>
  <si>
    <t>4467322</t>
  </si>
  <si>
    <t>446907Я</t>
  </si>
  <si>
    <t>4470000</t>
  </si>
  <si>
    <t>4475082</t>
  </si>
  <si>
    <t>530</t>
  </si>
  <si>
    <t>4477410</t>
  </si>
  <si>
    <t>4480000</t>
  </si>
  <si>
    <t>448107Я</t>
  </si>
  <si>
    <t>4485898</t>
  </si>
  <si>
    <t>4490000</t>
  </si>
  <si>
    <t>449107Я</t>
  </si>
  <si>
    <t>4497323</t>
  </si>
  <si>
    <t>449907Я</t>
  </si>
  <si>
    <t>44Б0000</t>
  </si>
  <si>
    <t>44Б1045</t>
  </si>
  <si>
    <t>44Б1046</t>
  </si>
  <si>
    <t>44Б9059</t>
  </si>
  <si>
    <t>44Б9080</t>
  </si>
  <si>
    <t>44Б9090</t>
  </si>
  <si>
    <t>44Б9091</t>
  </si>
  <si>
    <t>4500000</t>
  </si>
  <si>
    <t>4510000</t>
  </si>
  <si>
    <t>451107Я</t>
  </si>
  <si>
    <t>451907Я</t>
  </si>
  <si>
    <t>4520000</t>
  </si>
  <si>
    <t>452107Я</t>
  </si>
  <si>
    <t>452907Я</t>
  </si>
  <si>
    <t>4530000</t>
  </si>
  <si>
    <t>453107Я</t>
  </si>
  <si>
    <t>4537341</t>
  </si>
  <si>
    <t>453907Я</t>
  </si>
  <si>
    <t>4540000</t>
  </si>
  <si>
    <t>4549059</t>
  </si>
  <si>
    <t>4549080</t>
  </si>
  <si>
    <t>4600000</t>
  </si>
  <si>
    <t>4610000</t>
  </si>
  <si>
    <t>461107Я</t>
  </si>
  <si>
    <t>Расходы на подключение общедоступных библиотек Российской Федерации к сети Интернет и развитие библиотечного дела с учетом задачи расширения информационных технологий и оцифровки</t>
  </si>
  <si>
    <t>4615146</t>
  </si>
  <si>
    <t>461907Я</t>
  </si>
  <si>
    <t>4620000</t>
  </si>
  <si>
    <t>Субсидии бюджетам муниципальных образований в рамках подпрограммы "Развитие библиотечного дела Магаданской области" на 2014-2020 годы"</t>
  </si>
  <si>
    <t>4627316</t>
  </si>
  <si>
    <t>462907Я</t>
  </si>
  <si>
    <t>4630000</t>
  </si>
  <si>
    <t>463107Я</t>
  </si>
  <si>
    <t>4637320</t>
  </si>
  <si>
    <t>4640000</t>
  </si>
  <si>
    <t>464107Я</t>
  </si>
  <si>
    <t>4645147</t>
  </si>
  <si>
    <t>540</t>
  </si>
  <si>
    <t>4645148</t>
  </si>
  <si>
    <t>4645190</t>
  </si>
  <si>
    <t>464625Б</t>
  </si>
  <si>
    <t>464907Я</t>
  </si>
  <si>
    <t>4650000</t>
  </si>
  <si>
    <t>4651059</t>
  </si>
  <si>
    <t>4659048</t>
  </si>
  <si>
    <t>4659049</t>
  </si>
  <si>
    <t>4659059</t>
  </si>
  <si>
    <t>4659080</t>
  </si>
  <si>
    <t>4659081</t>
  </si>
  <si>
    <t>4659082</t>
  </si>
  <si>
    <t>4659090</t>
  </si>
  <si>
    <t>4659091</t>
  </si>
  <si>
    <t>4700000</t>
  </si>
  <si>
    <t>4710000</t>
  </si>
  <si>
    <t>471107Я</t>
  </si>
  <si>
    <t>471907Я</t>
  </si>
  <si>
    <t>4720000</t>
  </si>
  <si>
    <t>472107Я</t>
  </si>
  <si>
    <t>4725095</t>
  </si>
  <si>
    <t>4726160</t>
  </si>
  <si>
    <t>4726261</t>
  </si>
  <si>
    <t>Строительство объекта "Физкультурно-оздоровительный комплекс с плавательным бассейном 25х8,5 м" в пос. Палатка</t>
  </si>
  <si>
    <t>4726262</t>
  </si>
  <si>
    <t>4726263</t>
  </si>
  <si>
    <t>472907Я</t>
  </si>
  <si>
    <t>4730000</t>
  </si>
  <si>
    <t>4737317</t>
  </si>
  <si>
    <t>4740000</t>
  </si>
  <si>
    <t>474107Я</t>
  </si>
  <si>
    <t>474907Я</t>
  </si>
  <si>
    <t>4750000</t>
  </si>
  <si>
    <t>475107Я</t>
  </si>
  <si>
    <t>Расходы на государственную поддержку (грант) реализации лучших событийных региональных и межрегиональных проектов в рамках рзвития культурно-познавательного туризма</t>
  </si>
  <si>
    <t>4755192</t>
  </si>
  <si>
    <t>475907Я</t>
  </si>
  <si>
    <t>4760000</t>
  </si>
  <si>
    <t>476107Я</t>
  </si>
  <si>
    <t>4765081</t>
  </si>
  <si>
    <t>476907Я</t>
  </si>
  <si>
    <t>4770000</t>
  </si>
  <si>
    <t>477107Я</t>
  </si>
  <si>
    <t>4780000</t>
  </si>
  <si>
    <t>4789059</t>
  </si>
  <si>
    <t>4789080</t>
  </si>
  <si>
    <t>4800000</t>
  </si>
  <si>
    <t>4810000</t>
  </si>
  <si>
    <t>481107Я</t>
  </si>
  <si>
    <t>481907Я</t>
  </si>
  <si>
    <t>4820000</t>
  </si>
  <si>
    <t>482107Я</t>
  </si>
  <si>
    <t>4830000</t>
  </si>
  <si>
    <t>483107Я</t>
  </si>
  <si>
    <t>483907Я</t>
  </si>
  <si>
    <t>4900000</t>
  </si>
  <si>
    <t>4910000</t>
  </si>
  <si>
    <t>491107Я</t>
  </si>
  <si>
    <t>4920000</t>
  </si>
  <si>
    <t>492107Я</t>
  </si>
  <si>
    <t>492907Я</t>
  </si>
  <si>
    <t>4930000</t>
  </si>
  <si>
    <t>493107Я</t>
  </si>
  <si>
    <t>493907Я</t>
  </si>
  <si>
    <t>4940000</t>
  </si>
  <si>
    <t>49462П1</t>
  </si>
  <si>
    <t>4950000</t>
  </si>
  <si>
    <t>4951059</t>
  </si>
  <si>
    <t>Приобретение нежилого здания: гаража по ул. Советская в с. Балаганное Ольского района</t>
  </si>
  <si>
    <t>4956200</t>
  </si>
  <si>
    <t>Реконструкция кровли пожарного депо по ул. Пионерская, д. 2 в г. Магадане</t>
  </si>
  <si>
    <t>4956202</t>
  </si>
  <si>
    <t>4956203</t>
  </si>
  <si>
    <t>4959059</t>
  </si>
  <si>
    <t>4959090</t>
  </si>
  <si>
    <t>4Б00000</t>
  </si>
  <si>
    <t>4БД5016</t>
  </si>
  <si>
    <t>Отдельное мероприятие  "Берегоукрепление и устройство дамбы обвалования в г. Сусумане на р. Берелех" за счет средств областного бюджета</t>
  </si>
  <si>
    <t>4БД6116</t>
  </si>
  <si>
    <t>4БЖ5016</t>
  </si>
  <si>
    <t>4БЖ6107</t>
  </si>
  <si>
    <t>4Б10000</t>
  </si>
  <si>
    <t>4Б1107Я</t>
  </si>
  <si>
    <t>4Б20000</t>
  </si>
  <si>
    <t>4Б2107Я</t>
  </si>
  <si>
    <t>4Б27334</t>
  </si>
  <si>
    <t>4Б30000</t>
  </si>
  <si>
    <t>4Б35016</t>
  </si>
  <si>
    <t>Корректировка проектной документации "Водоограждающая дамба на р. Ола в районе пос. Гадля-Заречный-Ола"</t>
  </si>
  <si>
    <t>4Б3622П</t>
  </si>
  <si>
    <t>4Б37334</t>
  </si>
  <si>
    <t>Капитальный ремонт гидротехнических сооружений за счет средств областного бюджета, предусмотренных на софинансирование федеральной целевой программы "Развитие водохозяйственного комплекса Российской Федерации в 2012-2020 годах"</t>
  </si>
  <si>
    <t>4Б37337</t>
  </si>
  <si>
    <t>4Г00000</t>
  </si>
  <si>
    <t>4Г0107Я</t>
  </si>
  <si>
    <t>4Г05027</t>
  </si>
  <si>
    <t>4Г0907Я</t>
  </si>
  <si>
    <t>4Д00000</t>
  </si>
  <si>
    <t>4Д10000</t>
  </si>
  <si>
    <t>4Д11059</t>
  </si>
  <si>
    <t>4Д1107Я</t>
  </si>
  <si>
    <t>4Д20000</t>
  </si>
  <si>
    <t>4Д2107Я</t>
  </si>
  <si>
    <t>4Д25083</t>
  </si>
  <si>
    <t>4Д30000</t>
  </si>
  <si>
    <t>4Д3107Я</t>
  </si>
  <si>
    <t>4Д36201</t>
  </si>
  <si>
    <t>4Ж00000</t>
  </si>
  <si>
    <t>4Ж0107Я</t>
  </si>
  <si>
    <t>4Ж0907Я</t>
  </si>
  <si>
    <t>4И00000</t>
  </si>
  <si>
    <t>4И10000</t>
  </si>
  <si>
    <t>4И1107Я</t>
  </si>
  <si>
    <t>4И1907Я</t>
  </si>
  <si>
    <t>4И20000</t>
  </si>
  <si>
    <t>4И2107Я</t>
  </si>
  <si>
    <t>4И2907Я</t>
  </si>
  <si>
    <t>4И30000</t>
  </si>
  <si>
    <t>4И3107Я</t>
  </si>
  <si>
    <t>4И3907Я</t>
  </si>
  <si>
    <t>4И40000</t>
  </si>
  <si>
    <t>4И41057</t>
  </si>
  <si>
    <t>4И41058</t>
  </si>
  <si>
    <t>4И49058</t>
  </si>
  <si>
    <t>4И49080</t>
  </si>
  <si>
    <t>4И50000</t>
  </si>
  <si>
    <t>Расходы на реализацию постановления администрации Магаданской области от 12 января 2006 года № 1-па "О Порядке оказания материальной помощи гражданам, обратившимся на личный прием в Правительство Магаданской области"</t>
  </si>
  <si>
    <t>4И58040</t>
  </si>
  <si>
    <t>313</t>
  </si>
  <si>
    <t>4И58041</t>
  </si>
  <si>
    <t>Расходы на реализацию постановления Правительства Магаданской области от 11 июня 2014 года № 490-пп "Об утверждении Порядка предоставления отдельным категориям граждан, проживающим на территории Магаданской области, дополнительных мер социальной поддержки по обеспечению протезно-ортопедическими изделиями"</t>
  </si>
  <si>
    <t>4И58042</t>
  </si>
  <si>
    <t>323</t>
  </si>
  <si>
    <t>4Л00000</t>
  </si>
  <si>
    <t>4Л10000</t>
  </si>
  <si>
    <t>4Л16202</t>
  </si>
  <si>
    <t>4Л16203</t>
  </si>
  <si>
    <t>Присоединение к сетям теплоснабжения группы жилых домов по ул. Приморской</t>
  </si>
  <si>
    <t>4Л16204</t>
  </si>
  <si>
    <t>4Л16205</t>
  </si>
  <si>
    <t>4Л19059</t>
  </si>
  <si>
    <t>4Л20000</t>
  </si>
  <si>
    <t>4Л26200</t>
  </si>
  <si>
    <t>4Л30000</t>
  </si>
  <si>
    <t>4Л37603</t>
  </si>
  <si>
    <t>4Л40000</t>
  </si>
  <si>
    <t>4Л47604</t>
  </si>
  <si>
    <t>4Л50000</t>
  </si>
  <si>
    <t>Строительство 30-квартирного жилого дома по ул. Набережной в с. Гадля Ольского района</t>
  </si>
  <si>
    <t>4Л56201</t>
  </si>
  <si>
    <t>Строительство 16-квартирного жилого дома из каркасно-панельных деревянных элементов в г. Сусумане</t>
  </si>
  <si>
    <t>4Л56202</t>
  </si>
  <si>
    <t>4Л56203</t>
  </si>
  <si>
    <t>4Л60000</t>
  </si>
  <si>
    <t>Строительство, выкуп жилья, расположенного в иных населенных пунктах Магаданской области, на первичном и вторичном рынке, в том числе реконструкция и капитальный ремонт жилья, предоставление социальных выплат гражданам</t>
  </si>
  <si>
    <t>4Л67333</t>
  </si>
  <si>
    <t>4Л70000</t>
  </si>
  <si>
    <t>4Л7907Я</t>
  </si>
  <si>
    <t>4Л80000</t>
  </si>
  <si>
    <t>4Л8107Я</t>
  </si>
  <si>
    <t>4П00000</t>
  </si>
  <si>
    <t>4П10000</t>
  </si>
  <si>
    <t>4П1107Я</t>
  </si>
  <si>
    <t>Субсидии муниципальным образованиям на организацию дополнительного профессионального образования муниципальных служащих и на автоматизацию кадровых процедур и внедрение информационных технологий в систему управления муниципальной службой</t>
  </si>
  <si>
    <t>4П17325</t>
  </si>
  <si>
    <t>4П20000</t>
  </si>
  <si>
    <t>4П27326</t>
  </si>
  <si>
    <t>4П30000</t>
  </si>
  <si>
    <t>4П3107Я</t>
  </si>
  <si>
    <t>4П37327</t>
  </si>
  <si>
    <t>4Ф00000</t>
  </si>
  <si>
    <t>4Ф10000</t>
  </si>
  <si>
    <t>4Ф1107Я</t>
  </si>
  <si>
    <t>4Ф17328</t>
  </si>
  <si>
    <t>4Ф1907Я</t>
  </si>
  <si>
    <t>4Ф20000</t>
  </si>
  <si>
    <t>4Ф2107Я</t>
  </si>
  <si>
    <t>Субсидии  бюджетам  муниципальных  образований  на  приведение  в  надлежащие состояние памятников, мемориальных сооружений и  мест воинских захоронений участников Великой Отечественной войны 1941-1945 годов</t>
  </si>
  <si>
    <t>4Ф27343</t>
  </si>
  <si>
    <t>4Ф2907Я</t>
  </si>
  <si>
    <t>4Ф30000</t>
  </si>
  <si>
    <t>4Ф3107Я</t>
  </si>
  <si>
    <t>4Ф3907Я</t>
  </si>
  <si>
    <t>4Ч00000</t>
  </si>
  <si>
    <t>4Ч10000</t>
  </si>
  <si>
    <t>4Ч1107Я</t>
  </si>
  <si>
    <t>4Ч20000</t>
  </si>
  <si>
    <t>4Ч2107Я</t>
  </si>
  <si>
    <t>4Ч30000</t>
  </si>
  <si>
    <t>4Ч31211</t>
  </si>
  <si>
    <t>4Ч31219</t>
  </si>
  <si>
    <t>4Ч40000</t>
  </si>
  <si>
    <t>4Ч45986</t>
  </si>
  <si>
    <t>4Ч45997</t>
  </si>
  <si>
    <t>4Ш00000</t>
  </si>
  <si>
    <t>4Ш61077</t>
  </si>
  <si>
    <t>4Ш81079</t>
  </si>
  <si>
    <t>4Ш10000</t>
  </si>
  <si>
    <t>4Ш1107Я</t>
  </si>
  <si>
    <t>4Ш15064</t>
  </si>
  <si>
    <t>4Ш17335</t>
  </si>
  <si>
    <t>4Ш17336</t>
  </si>
  <si>
    <t>4Ш20000</t>
  </si>
  <si>
    <t>4Ш2107Я</t>
  </si>
  <si>
    <t>4Ш30000</t>
  </si>
  <si>
    <t>4Ш3107Я</t>
  </si>
  <si>
    <t>4Ш40000</t>
  </si>
  <si>
    <t>4Ш4107Я</t>
  </si>
  <si>
    <t>4Ш4907Я</t>
  </si>
  <si>
    <t>4Ш50000</t>
  </si>
  <si>
    <t>4Ш5107Я</t>
  </si>
  <si>
    <t>4Ш5907Я</t>
  </si>
  <si>
    <t>4Э00000</t>
  </si>
  <si>
    <t>4Э0107Я</t>
  </si>
  <si>
    <t>4Э0907Я</t>
  </si>
  <si>
    <t>4Ю00000</t>
  </si>
  <si>
    <t>4ЮБ5214</t>
  </si>
  <si>
    <t>4ЮБ6100</t>
  </si>
  <si>
    <t>Отдельное мероприятие "Строительство автомобильной дороги "Колыма-Омсукчан-Омолон-Анадырь" км 256-км 281 на территории Магаданской области"</t>
  </si>
  <si>
    <t>4ЮИ5214</t>
  </si>
  <si>
    <t>4ЮИ6100</t>
  </si>
  <si>
    <t>4ЮФ5214</t>
  </si>
  <si>
    <t>4ЮФ6100</t>
  </si>
  <si>
    <t>4ЮЦ5214</t>
  </si>
  <si>
    <t>4ЮЦ6100</t>
  </si>
  <si>
    <t>4Ю10000</t>
  </si>
  <si>
    <t>4Ю11059</t>
  </si>
  <si>
    <t>4Ю1107Я</t>
  </si>
  <si>
    <t>4Ю19059</t>
  </si>
  <si>
    <t>4Ю20000</t>
  </si>
  <si>
    <t>4Ю2107Я</t>
  </si>
  <si>
    <t>4Ю30000</t>
  </si>
  <si>
    <t>4Ю3107Я</t>
  </si>
  <si>
    <t>4Ю3907Я</t>
  </si>
  <si>
    <t>4Ю40000</t>
  </si>
  <si>
    <t>Обеспечение транспортной доступности населения воздушным транспортом в Магаданской области в 2014- 2017 годах</t>
  </si>
  <si>
    <t>4Ю41060</t>
  </si>
  <si>
    <t>Обеспечение транспортной доступности населения автомобильным транспортом в Магаданской области в 2014-2017 годах</t>
  </si>
  <si>
    <t>4Ю41061</t>
  </si>
  <si>
    <t>4Ю49059</t>
  </si>
  <si>
    <t>4Я00000</t>
  </si>
  <si>
    <t>4Я05129</t>
  </si>
  <si>
    <t>4Я05907</t>
  </si>
  <si>
    <t>5100000</t>
  </si>
  <si>
    <t>5101076</t>
  </si>
  <si>
    <t>510107Я</t>
  </si>
  <si>
    <t>510907Я</t>
  </si>
  <si>
    <t>5200000</t>
  </si>
  <si>
    <t>5210000</t>
  </si>
  <si>
    <t>5211062</t>
  </si>
  <si>
    <t>5211063</t>
  </si>
  <si>
    <t>5211064</t>
  </si>
  <si>
    <t>5211066</t>
  </si>
  <si>
    <t>521107Я</t>
  </si>
  <si>
    <t>5220000</t>
  </si>
  <si>
    <t>5221067</t>
  </si>
  <si>
    <t>5221068</t>
  </si>
  <si>
    <t>5221069</t>
  </si>
  <si>
    <t>522107Я</t>
  </si>
  <si>
    <t>5230000</t>
  </si>
  <si>
    <t>523106Г</t>
  </si>
  <si>
    <t>523106Ж</t>
  </si>
  <si>
    <t>523106И</t>
  </si>
  <si>
    <t>523107Я</t>
  </si>
  <si>
    <t>5240000</t>
  </si>
  <si>
    <t>524107Я</t>
  </si>
  <si>
    <t>5250000</t>
  </si>
  <si>
    <t>525107Я</t>
  </si>
  <si>
    <t>5259059</t>
  </si>
  <si>
    <t>525907Я</t>
  </si>
  <si>
    <t>5260000</t>
  </si>
  <si>
    <t>5267330</t>
  </si>
  <si>
    <t>5267340</t>
  </si>
  <si>
    <t>526907Я</t>
  </si>
  <si>
    <t>5270000</t>
  </si>
  <si>
    <t>5271071</t>
  </si>
  <si>
    <t>5280000</t>
  </si>
  <si>
    <t>Возмещение части затрат на приобретение семян с учетом доставки в районы Крайнего Севера и приравненные к ним местности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</si>
  <si>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5285036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</si>
  <si>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</si>
  <si>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5285038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</si>
  <si>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</si>
  <si>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5285039</t>
  </si>
  <si>
    <t>Оказание несвязанной поддержки сельскохозяйственным товаропроизводителям в области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</si>
  <si>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5285041</t>
  </si>
  <si>
    <t>5285043</t>
  </si>
  <si>
    <t>Возмещение части затрат по наращиванию поголовья северных оленей, маралов и мясных табунных лошадей в рамках подпрограммы "Развитие подотрасли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</si>
  <si>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5285045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</si>
  <si>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</si>
  <si>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5285047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</si>
  <si>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</si>
  <si>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5285048</t>
  </si>
  <si>
    <t>5285053</t>
  </si>
  <si>
    <t>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"Поддержка малых форм хозяйствования"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</si>
  <si>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5285055</t>
  </si>
  <si>
    <t>5285056</t>
  </si>
  <si>
    <t>5300000</t>
  </si>
  <si>
    <t>5310000</t>
  </si>
  <si>
    <t>531107Я</t>
  </si>
  <si>
    <t>5400000</t>
  </si>
  <si>
    <t>54462Ж0</t>
  </si>
  <si>
    <t>54562Ж0</t>
  </si>
  <si>
    <t>5410000</t>
  </si>
  <si>
    <t>54162Ж1</t>
  </si>
  <si>
    <t>5420000</t>
  </si>
  <si>
    <t>54262Ж4</t>
  </si>
  <si>
    <t>54262Ж5</t>
  </si>
  <si>
    <t>Строительство и реконструкция  канализационных сетей и очистных сооружений в п. Ола</t>
  </si>
  <si>
    <t>54262Ж6</t>
  </si>
  <si>
    <t>5460000</t>
  </si>
  <si>
    <t>Строительство очистных сооружений биологической очистки сточных вод в г. Магадане</t>
  </si>
  <si>
    <t>5465214</t>
  </si>
  <si>
    <t>5470000</t>
  </si>
  <si>
    <t>547107Я</t>
  </si>
  <si>
    <t>5480000</t>
  </si>
  <si>
    <t>548107Я</t>
  </si>
  <si>
    <t>5500000</t>
  </si>
  <si>
    <t>55Д5898</t>
  </si>
  <si>
    <t>55Д6131</t>
  </si>
  <si>
    <t>55И5898</t>
  </si>
  <si>
    <t>55И6111</t>
  </si>
  <si>
    <t>5510000</t>
  </si>
  <si>
    <t>551107Я</t>
  </si>
  <si>
    <t>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</si>
  <si>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5517329</t>
  </si>
  <si>
    <t>5520000</t>
  </si>
  <si>
    <t>Строительство "Центра этнической культуры народов Севера-Востока "Нёлтэн Хэдекэн" (Восход солнца) в г. Магадане"</t>
  </si>
  <si>
    <t>5526210</t>
  </si>
  <si>
    <t>Реконструкция ЛЭП в с. Тахтоямск, Ольский  район</t>
  </si>
  <si>
    <t>552621И</t>
  </si>
  <si>
    <t>Приобретение, ремонт квартир для нуждающихся семей представителей коренных малочисленных народов Севера и семьями-представителями коренных малочисленных народов Севера, предоставление социальных выплат на приобретение жилых помещений гражданам из числа коренных малочисленных народов Севера</t>
  </si>
  <si>
    <t>5527331</t>
  </si>
  <si>
    <t>5530000</t>
  </si>
  <si>
    <t>553107Я</t>
  </si>
  <si>
    <t>Организация обучения на условиях целевой контрактной подготовки молодежи из числа коренных малочисленных народов Севера в ВУЗах и средних профессиональных образовательных организациях на территории Магаданской области и за ее пределами</t>
  </si>
  <si>
    <t>5537338</t>
  </si>
  <si>
    <t>5537342</t>
  </si>
  <si>
    <t>5540000</t>
  </si>
  <si>
    <t>554107Я</t>
  </si>
  <si>
    <t>5600000</t>
  </si>
  <si>
    <t>5610000</t>
  </si>
  <si>
    <t>Выплаты по обязательствам государства</t>
  </si>
  <si>
    <t>5611305</t>
  </si>
  <si>
    <t>5616201</t>
  </si>
  <si>
    <t>5619501</t>
  </si>
  <si>
    <t>Обеспечение мероприятий по капитальному ремонту многоквартирных домов за счет средств бюджета субъекта Российской Федерации</t>
  </si>
  <si>
    <t>5619601</t>
  </si>
  <si>
    <t>5620000</t>
  </si>
  <si>
    <t>56262И3</t>
  </si>
  <si>
    <t>56262И4</t>
  </si>
  <si>
    <t>5700000</t>
  </si>
  <si>
    <t>Обеспечение мероприятий по переселению граждан из аварийного жилищного фонда за счет средств, поступающих от Фонда содействия реформированию ЖКХ</t>
  </si>
  <si>
    <t>5709502</t>
  </si>
  <si>
    <t>Обеспечение мероприятий по переселению граждан из аварийного жилищного фонда за счет средств бюджета субъекта Российской Федерации</t>
  </si>
  <si>
    <t>5709602</t>
  </si>
  <si>
    <t>5800000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</si>
</sst>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9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color rgb="FF000000"/>
      <name val="Times New Roman"/>
      <family val="1"/>
      <charset val="204"/>
    </font>
    <font>
      <b/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 wrapText="1"/>
    </xf>
  </cellStyleXfs>
  <cellXfs count="275"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/>
    <xf numFmtId="0" fontId="5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9" fillId="0" borderId="1" xfId="0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/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Alignment="1"/>
    <xf numFmtId="0" fontId="9" fillId="0" borderId="0" xfId="0" applyFont="1" applyAlignment="1">
      <alignment horizontal="center"/>
    </xf>
    <xf numFmtId="0" fontId="2" fillId="3" borderId="0" xfId="0" applyFont="1" applyFill="1" applyAlignment="1">
      <alignment horizontal="center" wrapText="1"/>
    </xf>
    <xf numFmtId="0" fontId="9" fillId="0" borderId="0" xfId="0" applyFont="1" applyAlignment="1"/>
    <xf numFmtId="164" fontId="7" fillId="0" borderId="1" xfId="0" applyNumberFormat="1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/>
    <xf numFmtId="4" fontId="10" fillId="2" borderId="2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0" xfId="0" applyFont="1" applyAlignment="1"/>
    <xf numFmtId="0" fontId="10" fillId="0" borderId="2" xfId="0" applyFont="1" applyFill="1" applyBorder="1" applyAlignment="1">
      <alignment horizontal="justify" vertical="center" wrapText="1"/>
    </xf>
    <xf numFmtId="49" fontId="13" fillId="0" borderId="2" xfId="0" applyNumberFormat="1" applyFont="1" applyFill="1" applyBorder="1" applyAlignment="1">
      <alignment horizontal="center" vertical="top"/>
    </xf>
    <xf numFmtId="4" fontId="10" fillId="0" borderId="2" xfId="0" applyNumberFormat="1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 vertical="top"/>
    </xf>
    <xf numFmtId="49" fontId="11" fillId="0" borderId="2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/>
    <xf numFmtId="0" fontId="11" fillId="0" borderId="0" xfId="0" applyFont="1" applyAlignment="1"/>
    <xf numFmtId="164" fontId="11" fillId="0" borderId="2" xfId="0" applyNumberFormat="1" applyFont="1" applyFill="1" applyBorder="1" applyAlignment="1"/>
    <xf numFmtId="4" fontId="6" fillId="0" borderId="0" xfId="0" applyNumberFormat="1" applyFont="1" applyAlignment="1"/>
    <xf numFmtId="164" fontId="6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horizontal="justify" wrapText="1"/>
    </xf>
    <xf numFmtId="0" fontId="6" fillId="0" borderId="0" xfId="0" applyFont="1" applyFill="1" applyAlignment="1">
      <alignment horizontal="justify" wrapText="1"/>
    </xf>
    <xf numFmtId="0" fontId="7" fillId="0" borderId="1" xfId="0" applyFont="1" applyFill="1" applyBorder="1" applyAlignment="1">
      <alignment horizontal="justify" wrapText="1"/>
    </xf>
    <xf numFmtId="0" fontId="3" fillId="3" borderId="0" xfId="4" applyFont="1" applyFill="1" applyAlignment="1">
      <alignment horizontal="justify"/>
    </xf>
    <xf numFmtId="0" fontId="9" fillId="0" borderId="1" xfId="0" applyFont="1" applyFill="1" applyBorder="1" applyAlignment="1">
      <alignment horizontal="justify" wrapText="1"/>
    </xf>
    <xf numFmtId="0" fontId="9" fillId="0" borderId="0" xfId="0" applyFont="1" applyAlignment="1">
      <alignment horizontal="justify"/>
    </xf>
    <xf numFmtId="0" fontId="9" fillId="0" borderId="0" xfId="0" applyFont="1" applyAlignment="1"/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6" fillId="0" borderId="0" xfId="0" applyFont="1" applyAlignment="1"/>
    <xf numFmtId="0" fontId="1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0" fillId="2" borderId="2" xfId="0" applyFont="1" applyFill="1" applyBorder="1" applyAlignment="1">
      <alignment horizontal="center" wrapText="1"/>
    </xf>
    <xf numFmtId="4" fontId="10" fillId="2" borderId="2" xfId="0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center" wrapText="1"/>
    </xf>
    <xf numFmtId="0" fontId="10" fillId="0" borderId="0" xfId="0" applyFont="1" applyAlignment="1"/>
    <xf numFmtId="0" fontId="11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0" fillId="2" borderId="0" xfId="0" applyFont="1" applyFill="1" applyBorder="1" applyAlignment="1"/>
    <xf numFmtId="0" fontId="6" fillId="0" borderId="0" xfId="0" applyFont="1" applyBorder="1" applyAlignment="1"/>
    <xf numFmtId="0" fontId="17" fillId="0" borderId="0" xfId="0" applyFont="1" applyBorder="1" applyAlignment="1">
      <alignment horizontal="center"/>
    </xf>
    <xf numFmtId="164" fontId="6" fillId="0" borderId="0" xfId="0" applyNumberFormat="1" applyFont="1" applyBorder="1" applyAlignment="1"/>
    <xf numFmtId="164" fontId="16" fillId="0" borderId="0" xfId="0" applyNumberFormat="1" applyFont="1" applyBorder="1" applyAlignment="1"/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/>
    <xf numFmtId="0" fontId="6" fillId="0" borderId="2" xfId="0" applyFont="1" applyBorder="1" applyAlignment="1"/>
    <xf numFmtId="164" fontId="6" fillId="0" borderId="2" xfId="0" applyNumberFormat="1" applyFont="1" applyBorder="1" applyAlignment="1"/>
    <xf numFmtId="164" fontId="16" fillId="0" borderId="2" xfId="0" applyNumberFormat="1" applyFont="1" applyBorder="1" applyAlignment="1"/>
    <xf numFmtId="164" fontId="7" fillId="0" borderId="2" xfId="0" applyNumberFormat="1" applyFont="1" applyBorder="1" applyAlignment="1">
      <alignment wrapText="1"/>
    </xf>
    <xf numFmtId="164" fontId="17" fillId="0" borderId="2" xfId="0" applyNumberFormat="1" applyFont="1" applyBorder="1" applyAlignment="1"/>
    <xf numFmtId="164" fontId="6" fillId="0" borderId="2" xfId="0" applyNumberFormat="1" applyFont="1" applyBorder="1" applyAlignment="1">
      <alignment wrapText="1"/>
    </xf>
    <xf numFmtId="164" fontId="6" fillId="2" borderId="2" xfId="0" applyNumberFormat="1" applyFont="1" applyFill="1" applyBorder="1" applyAlignment="1">
      <alignment wrapText="1"/>
    </xf>
    <xf numFmtId="0" fontId="7" fillId="0" borderId="2" xfId="0" applyFont="1" applyBorder="1" applyAlignment="1">
      <alignment horizontal="justify" wrapText="1"/>
    </xf>
    <xf numFmtId="0" fontId="6" fillId="0" borderId="2" xfId="0" applyFont="1" applyBorder="1" applyAlignment="1">
      <alignment horizontal="justify" wrapText="1"/>
    </xf>
    <xf numFmtId="0" fontId="13" fillId="0" borderId="2" xfId="0" applyFont="1" applyFill="1" applyBorder="1" applyAlignment="1">
      <alignment horizontal="justify" vertical="top" wrapText="1" readingOrder="1"/>
    </xf>
    <xf numFmtId="49" fontId="11" fillId="0" borderId="2" xfId="0" applyNumberFormat="1" applyFont="1" applyFill="1" applyBorder="1" applyAlignment="1">
      <alignment horizontal="justify" vertical="center" wrapText="1"/>
    </xf>
    <xf numFmtId="0" fontId="10" fillId="0" borderId="2" xfId="0" applyFont="1" applyFill="1" applyBorder="1" applyAlignment="1"/>
    <xf numFmtId="49" fontId="10" fillId="0" borderId="2" xfId="0" applyNumberFormat="1" applyFont="1" applyFill="1" applyBorder="1" applyAlignment="1">
      <alignment horizontal="justify" wrapText="1"/>
    </xf>
    <xf numFmtId="49" fontId="11" fillId="0" borderId="2" xfId="0" applyNumberFormat="1" applyFont="1" applyFill="1" applyBorder="1" applyAlignment="1">
      <alignment horizontal="justify" wrapText="1"/>
    </xf>
    <xf numFmtId="49" fontId="10" fillId="0" borderId="2" xfId="0" applyNumberFormat="1" applyFont="1" applyFill="1" applyBorder="1" applyAlignment="1">
      <alignment horizontal="justify" vertical="center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/>
    </xf>
    <xf numFmtId="0" fontId="10" fillId="3" borderId="0" xfId="3" applyFont="1" applyFill="1" applyAlignment="1">
      <alignment horizontal="justify"/>
    </xf>
    <xf numFmtId="0" fontId="10" fillId="3" borderId="0" xfId="3" applyFont="1" applyFill="1"/>
    <xf numFmtId="0" fontId="10" fillId="3" borderId="0" xfId="3" applyFont="1" applyFill="1" applyAlignment="1">
      <alignment horizontal="center" vertical="center" wrapText="1"/>
    </xf>
    <xf numFmtId="0" fontId="10" fillId="3" borderId="7" xfId="3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/>
    </xf>
    <xf numFmtId="0" fontId="6" fillId="0" borderId="1" xfId="0" applyFont="1" applyFill="1" applyBorder="1" applyAlignment="1">
      <alignment horizontal="justify" vertical="top" wrapText="1"/>
    </xf>
    <xf numFmtId="0" fontId="10" fillId="3" borderId="0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3" fillId="3" borderId="0" xfId="1" applyFont="1" applyFill="1" applyAlignment="1">
      <alignment horizontal="justify"/>
    </xf>
    <xf numFmtId="0" fontId="3" fillId="3" borderId="6" xfId="1" applyFont="1" applyFill="1" applyBorder="1" applyAlignment="1">
      <alignment horizontal="justify"/>
    </xf>
    <xf numFmtId="164" fontId="3" fillId="0" borderId="0" xfId="0" applyNumberFormat="1" applyFont="1" applyFill="1" applyAlignment="1"/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right"/>
    </xf>
    <xf numFmtId="165" fontId="9" fillId="0" borderId="0" xfId="0" applyNumberFormat="1" applyFont="1" applyBorder="1" applyAlignment="1"/>
    <xf numFmtId="165" fontId="9" fillId="0" borderId="0" xfId="0" applyNumberFormat="1" applyFont="1" applyAlignment="1"/>
    <xf numFmtId="0" fontId="9" fillId="0" borderId="0" xfId="0" applyFont="1" applyAlignment="1">
      <alignment horizontal="right"/>
    </xf>
    <xf numFmtId="0" fontId="11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0" fillId="0" borderId="0" xfId="0" applyFont="1" applyBorder="1" applyAlignment="1"/>
    <xf numFmtId="164" fontId="10" fillId="2" borderId="2" xfId="0" applyNumberFormat="1" applyFont="1" applyFill="1" applyBorder="1" applyAlignment="1">
      <alignment wrapText="1"/>
    </xf>
    <xf numFmtId="4" fontId="11" fillId="2" borderId="2" xfId="0" applyNumberFormat="1" applyFont="1" applyFill="1" applyBorder="1" applyAlignment="1">
      <alignment wrapText="1"/>
    </xf>
    <xf numFmtId="0" fontId="10" fillId="2" borderId="2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wrapText="1"/>
    </xf>
    <xf numFmtId="49" fontId="3" fillId="0" borderId="0" xfId="0" applyNumberFormat="1" applyFont="1" applyFill="1" applyAlignment="1">
      <alignment horizontal="justify"/>
    </xf>
    <xf numFmtId="49" fontId="3" fillId="0" borderId="0" xfId="0" applyNumberFormat="1" applyFont="1" applyFill="1" applyBorder="1" applyAlignment="1">
      <alignment horizontal="justify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  <xf numFmtId="164" fontId="9" fillId="0" borderId="1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Alignment="1"/>
    <xf numFmtId="164" fontId="2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Alignment="1">
      <alignment horizontal="right"/>
    </xf>
    <xf numFmtId="165" fontId="8" fillId="0" borderId="0" xfId="0" applyNumberFormat="1" applyFont="1" applyAlignment="1"/>
    <xf numFmtId="0" fontId="10" fillId="2" borderId="2" xfId="0" applyFont="1" applyFill="1" applyBorder="1" applyAlignment="1">
      <alignment horizontal="justify" wrapText="1"/>
    </xf>
    <xf numFmtId="0" fontId="11" fillId="2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164" fontId="6" fillId="0" borderId="15" xfId="0" applyNumberFormat="1" applyFont="1" applyFill="1" applyBorder="1" applyAlignment="1">
      <alignment horizontal="right" vertical="top" wrapText="1"/>
    </xf>
    <xf numFmtId="164" fontId="7" fillId="0" borderId="2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center" wrapText="1"/>
    </xf>
    <xf numFmtId="0" fontId="21" fillId="0" borderId="0" xfId="0" applyFont="1" applyFill="1" applyAlignment="1"/>
    <xf numFmtId="0" fontId="22" fillId="0" borderId="0" xfId="0" applyNumberFormat="1" applyFont="1" applyFill="1" applyAlignment="1">
      <alignment horizontal="center" wrapText="1"/>
    </xf>
    <xf numFmtId="164" fontId="12" fillId="0" borderId="0" xfId="0" applyNumberFormat="1" applyFont="1" applyFill="1" applyAlignment="1"/>
    <xf numFmtId="0" fontId="22" fillId="0" borderId="2" xfId="0" applyFont="1" applyFill="1" applyBorder="1" applyAlignment="1">
      <alignment vertical="center"/>
    </xf>
    <xf numFmtId="0" fontId="0" fillId="0" borderId="0" xfId="0" applyFill="1" applyAlignment="1"/>
    <xf numFmtId="164" fontId="21" fillId="0" borderId="0" xfId="0" applyNumberFormat="1" applyFont="1" applyFill="1" applyAlignment="1"/>
    <xf numFmtId="164" fontId="13" fillId="2" borderId="0" xfId="0" applyNumberFormat="1" applyFont="1" applyFill="1" applyBorder="1" applyAlignment="1">
      <alignment horizontal="right"/>
    </xf>
    <xf numFmtId="0" fontId="23" fillId="0" borderId="0" xfId="0" applyFont="1" applyFill="1" applyAlignment="1"/>
    <xf numFmtId="0" fontId="22" fillId="0" borderId="0" xfId="0" applyNumberFormat="1" applyFont="1" applyFill="1" applyAlignment="1">
      <alignment horizontal="justify" wrapText="1"/>
    </xf>
    <xf numFmtId="0" fontId="21" fillId="0" borderId="0" xfId="0" applyFont="1" applyFill="1" applyAlignment="1">
      <alignment horizontal="justify"/>
    </xf>
    <xf numFmtId="0" fontId="2" fillId="3" borderId="0" xfId="0" applyFont="1" applyFill="1" applyAlignment="1">
      <alignment horizontal="justify" wrapText="1"/>
    </xf>
    <xf numFmtId="0" fontId="9" fillId="3" borderId="0" xfId="0" applyFont="1" applyFill="1" applyAlignment="1">
      <alignment horizontal="justify"/>
    </xf>
    <xf numFmtId="0" fontId="9" fillId="0" borderId="0" xfId="0" applyFont="1" applyAlignment="1"/>
    <xf numFmtId="0" fontId="7" fillId="0" borderId="1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164" fontId="7" fillId="0" borderId="16" xfId="0" applyNumberFormat="1" applyFont="1" applyFill="1" applyBorder="1" applyAlignment="1">
      <alignment horizontal="right" vertical="top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left" vertical="center" wrapText="1"/>
    </xf>
    <xf numFmtId="164" fontId="11" fillId="3" borderId="2" xfId="1" applyNumberFormat="1" applyFont="1" applyFill="1" applyBorder="1" applyAlignment="1">
      <alignment horizontal="right" vertical="center" wrapText="1"/>
    </xf>
    <xf numFmtId="165" fontId="11" fillId="3" borderId="2" xfId="1" applyNumberFormat="1" applyFont="1" applyFill="1" applyBorder="1" applyAlignment="1">
      <alignment horizontal="right" vertical="center" wrapText="1"/>
    </xf>
    <xf numFmtId="164" fontId="22" fillId="0" borderId="0" xfId="0" applyNumberFormat="1" applyFont="1" applyFill="1" applyAlignment="1">
      <alignment horizontal="center" wrapText="1"/>
    </xf>
    <xf numFmtId="0" fontId="22" fillId="0" borderId="0" xfId="0" applyFont="1" applyFill="1" applyAlignment="1"/>
    <xf numFmtId="0" fontId="22" fillId="0" borderId="0" xfId="0" applyFont="1" applyFill="1" applyAlignment="1">
      <alignment horizontal="justify"/>
    </xf>
    <xf numFmtId="164" fontId="22" fillId="0" borderId="0" xfId="0" applyNumberFormat="1" applyFont="1" applyFill="1" applyAlignment="1"/>
    <xf numFmtId="0" fontId="25" fillId="0" borderId="8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49" fontId="25" fillId="0" borderId="3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164" fontId="25" fillId="0" borderId="2" xfId="0" applyNumberFormat="1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top" wrapText="1"/>
    </xf>
    <xf numFmtId="0" fontId="26" fillId="0" borderId="3" xfId="0" applyFont="1" applyFill="1" applyBorder="1" applyAlignment="1">
      <alignment horizontal="justify" wrapText="1"/>
    </xf>
    <xf numFmtId="164" fontId="26" fillId="0" borderId="3" xfId="0" applyNumberFormat="1" applyFont="1" applyFill="1" applyBorder="1" applyAlignment="1">
      <alignment horizontal="right"/>
    </xf>
    <xf numFmtId="164" fontId="26" fillId="0" borderId="2" xfId="0" applyNumberFormat="1" applyFont="1" applyFill="1" applyBorder="1" applyAlignment="1">
      <alignment horizontal="right"/>
    </xf>
    <xf numFmtId="0" fontId="27" fillId="0" borderId="0" xfId="0" applyFont="1" applyFill="1" applyAlignment="1"/>
    <xf numFmtId="164" fontId="2" fillId="0" borderId="2" xfId="0" applyNumberFormat="1" applyFont="1" applyFill="1" applyBorder="1" applyAlignment="1">
      <alignment horizontal="right" wrapText="1"/>
    </xf>
    <xf numFmtId="165" fontId="2" fillId="0" borderId="2" xfId="0" applyNumberFormat="1" applyFont="1" applyFill="1" applyBorder="1" applyAlignment="1"/>
    <xf numFmtId="0" fontId="20" fillId="0" borderId="8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justify" wrapText="1"/>
    </xf>
    <xf numFmtId="164" fontId="20" fillId="0" borderId="3" xfId="0" applyNumberFormat="1" applyFont="1" applyFill="1" applyBorder="1" applyAlignment="1">
      <alignment horizontal="right"/>
    </xf>
    <xf numFmtId="0" fontId="20" fillId="0" borderId="3" xfId="0" applyFont="1" applyFill="1" applyBorder="1" applyAlignment="1">
      <alignment horizontal="justify" vertical="top" wrapText="1"/>
    </xf>
    <xf numFmtId="0" fontId="22" fillId="0" borderId="8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justify" wrapText="1"/>
    </xf>
    <xf numFmtId="164" fontId="22" fillId="0" borderId="3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 wrapText="1"/>
    </xf>
    <xf numFmtId="165" fontId="3" fillId="0" borderId="2" xfId="0" applyNumberFormat="1" applyFont="1" applyFill="1" applyBorder="1" applyAlignment="1"/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wrapText="1"/>
    </xf>
    <xf numFmtId="0" fontId="22" fillId="0" borderId="2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justify" wrapText="1"/>
    </xf>
    <xf numFmtId="164" fontId="22" fillId="0" borderId="2" xfId="0" applyNumberFormat="1" applyFont="1" applyFill="1" applyBorder="1" applyAlignment="1"/>
    <xf numFmtId="164" fontId="27" fillId="0" borderId="2" xfId="0" applyNumberFormat="1" applyFont="1" applyFill="1" applyBorder="1" applyAlignment="1"/>
    <xf numFmtId="164" fontId="27" fillId="0" borderId="8" xfId="0" applyNumberFormat="1" applyFont="1" applyFill="1" applyBorder="1" applyAlignment="1"/>
    <xf numFmtId="0" fontId="27" fillId="0" borderId="2" xfId="0" applyFont="1" applyFill="1" applyBorder="1" applyAlignment="1"/>
    <xf numFmtId="164" fontId="3" fillId="0" borderId="2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justify" wrapText="1"/>
    </xf>
    <xf numFmtId="0" fontId="22" fillId="2" borderId="2" xfId="0" applyFont="1" applyFill="1" applyBorder="1" applyAlignment="1">
      <alignment horizontal="center" vertical="top" wrapText="1"/>
    </xf>
    <xf numFmtId="0" fontId="22" fillId="2" borderId="2" xfId="0" applyFont="1" applyFill="1" applyBorder="1" applyAlignment="1">
      <alignment horizontal="justify" wrapText="1"/>
    </xf>
    <xf numFmtId="164" fontId="22" fillId="2" borderId="2" xfId="0" applyNumberFormat="1" applyFont="1" applyFill="1" applyBorder="1" applyAlignment="1">
      <alignment horizontal="right"/>
    </xf>
    <xf numFmtId="0" fontId="22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justify" wrapText="1"/>
    </xf>
    <xf numFmtId="0" fontId="3" fillId="2" borderId="2" xfId="0" applyFont="1" applyFill="1" applyBorder="1" applyAlignment="1">
      <alignment horizontal="justify" vertical="top" wrapText="1"/>
    </xf>
    <xf numFmtId="164" fontId="25" fillId="2" borderId="2" xfId="0" applyNumberFormat="1" applyFont="1" applyFill="1" applyBorder="1" applyAlignment="1">
      <alignment horizontal="right"/>
    </xf>
    <xf numFmtId="164" fontId="25" fillId="2" borderId="3" xfId="0" applyNumberFormat="1" applyFont="1" applyFill="1" applyBorder="1" applyAlignment="1">
      <alignment horizontal="right"/>
    </xf>
    <xf numFmtId="49" fontId="26" fillId="0" borderId="2" xfId="0" applyNumberFormat="1" applyFont="1" applyFill="1" applyBorder="1" applyAlignment="1">
      <alignment horizontal="center" vertical="top"/>
    </xf>
    <xf numFmtId="0" fontId="26" fillId="0" borderId="2" xfId="0" applyFont="1" applyFill="1" applyBorder="1" applyAlignment="1">
      <alignment horizontal="justify" wrapText="1"/>
    </xf>
    <xf numFmtId="49" fontId="25" fillId="0" borderId="2" xfId="0" applyNumberFormat="1" applyFont="1" applyFill="1" applyBorder="1" applyAlignment="1">
      <alignment horizontal="center" vertical="top"/>
    </xf>
    <xf numFmtId="0" fontId="25" fillId="0" borderId="2" xfId="0" applyFont="1" applyFill="1" applyBorder="1" applyAlignment="1">
      <alignment horizontal="justify" wrapText="1"/>
    </xf>
    <xf numFmtId="164" fontId="25" fillId="0" borderId="2" xfId="0" applyNumberFormat="1" applyFont="1" applyFill="1" applyBorder="1" applyAlignment="1">
      <alignment horizontal="right"/>
    </xf>
    <xf numFmtId="164" fontId="25" fillId="0" borderId="2" xfId="0" applyNumberFormat="1" applyFont="1" applyFill="1" applyBorder="1" applyAlignment="1"/>
    <xf numFmtId="164" fontId="20" fillId="0" borderId="2" xfId="0" applyNumberFormat="1" applyFont="1" applyFill="1" applyBorder="1" applyAlignment="1"/>
    <xf numFmtId="164" fontId="2" fillId="0" borderId="2" xfId="0" applyNumberFormat="1" applyFont="1" applyFill="1" applyBorder="1" applyAlignment="1">
      <alignment wrapText="1"/>
    </xf>
    <xf numFmtId="0" fontId="25" fillId="0" borderId="3" xfId="0" applyFont="1" applyFill="1" applyBorder="1" applyAlignment="1">
      <alignment horizontal="justify" wrapText="1"/>
    </xf>
    <xf numFmtId="0" fontId="6" fillId="0" borderId="15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vertical="top" wrapText="1"/>
    </xf>
    <xf numFmtId="0" fontId="9" fillId="0" borderId="0" xfId="0" applyFont="1" applyAlignment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wrapText="1"/>
    </xf>
    <xf numFmtId="0" fontId="9" fillId="3" borderId="0" xfId="0" applyFont="1" applyFill="1" applyAlignment="1"/>
    <xf numFmtId="0" fontId="3" fillId="3" borderId="0" xfId="0" applyFont="1" applyFill="1" applyAlignment="1">
      <alignment horizontal="right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top" wrapText="1"/>
    </xf>
    <xf numFmtId="0" fontId="2" fillId="3" borderId="4" xfId="1" applyFont="1" applyFill="1" applyBorder="1" applyAlignment="1">
      <alignment horizontal="center" vertical="top" wrapText="1"/>
    </xf>
    <xf numFmtId="0" fontId="2" fillId="3" borderId="11" xfId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10" fillId="3" borderId="0" xfId="3" applyFont="1" applyFill="1" applyAlignment="1"/>
    <xf numFmtId="0" fontId="2" fillId="3" borderId="0" xfId="3" applyFont="1" applyFill="1" applyAlignment="1">
      <alignment horizontal="center" wrapText="1"/>
    </xf>
    <xf numFmtId="0" fontId="10" fillId="3" borderId="0" xfId="3" applyFont="1" applyFill="1" applyAlignment="1">
      <alignment horizontal="right"/>
    </xf>
    <xf numFmtId="0" fontId="11" fillId="3" borderId="3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11" fillId="3" borderId="3" xfId="3" applyFont="1" applyFill="1" applyBorder="1" applyAlignment="1">
      <alignment horizontal="center" vertical="center" wrapText="1"/>
    </xf>
    <xf numFmtId="0" fontId="11" fillId="3" borderId="4" xfId="3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1" applyFont="1" applyFill="1"/>
    <xf numFmtId="0" fontId="3" fillId="3" borderId="0" xfId="1" applyFont="1" applyFill="1" applyAlignment="1">
      <alignment horizontal="right"/>
    </xf>
    <xf numFmtId="0" fontId="3" fillId="3" borderId="6" xfId="1" applyFont="1" applyFill="1" applyBorder="1"/>
    <xf numFmtId="0" fontId="3" fillId="3" borderId="6" xfId="1" applyFont="1" applyFill="1" applyBorder="1" applyAlignment="1">
      <alignment horizontal="right"/>
    </xf>
    <xf numFmtId="0" fontId="7" fillId="0" borderId="1" xfId="0" applyFont="1" applyFill="1" applyBorder="1" applyAlignment="1">
      <alignment vertical="top" wrapText="1"/>
    </xf>
    <xf numFmtId="0" fontId="9" fillId="0" borderId="0" xfId="0" applyFont="1" applyAlignment="1"/>
    <xf numFmtId="0" fontId="3" fillId="3" borderId="0" xfId="4" applyFont="1" applyFill="1"/>
    <xf numFmtId="0" fontId="3" fillId="3" borderId="0" xfId="4" applyFont="1" applyFill="1" applyAlignment="1">
      <alignment horizontal="right"/>
    </xf>
    <xf numFmtId="0" fontId="8" fillId="3" borderId="3" xfId="4" applyFont="1" applyFill="1" applyBorder="1" applyAlignment="1">
      <alignment horizontal="center" vertical="center" wrapText="1"/>
    </xf>
    <xf numFmtId="0" fontId="2" fillId="3" borderId="4" xfId="4" applyFont="1" applyFill="1" applyBorder="1" applyAlignment="1">
      <alignment horizontal="center" vertical="center" wrapText="1"/>
    </xf>
    <xf numFmtId="0" fontId="2" fillId="3" borderId="5" xfId="4" applyFont="1" applyFill="1" applyBorder="1" applyAlignment="1">
      <alignment horizontal="center" vertical="center" wrapText="1"/>
    </xf>
    <xf numFmtId="0" fontId="2" fillId="3" borderId="3" xfId="4" applyFont="1" applyFill="1" applyBorder="1" applyAlignment="1">
      <alignment horizontal="center" vertical="center" wrapText="1"/>
    </xf>
    <xf numFmtId="0" fontId="2" fillId="3" borderId="11" xfId="4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8" fillId="0" borderId="1" xfId="0" applyFont="1" applyFill="1" applyBorder="1" applyAlignment="1">
      <alignment wrapText="1"/>
    </xf>
    <xf numFmtId="0" fontId="9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left" wrapText="1"/>
    </xf>
    <xf numFmtId="0" fontId="28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Alignment="1">
      <alignment horizontal="center" wrapText="1"/>
    </xf>
    <xf numFmtId="0" fontId="14" fillId="2" borderId="0" xfId="0" applyNumberFormat="1" applyFont="1" applyFill="1" applyAlignment="1">
      <alignment horizontal="center" wrapText="1"/>
    </xf>
    <xf numFmtId="0" fontId="14" fillId="2" borderId="0" xfId="0" applyNumberFormat="1" applyFont="1" applyFill="1" applyBorder="1" applyAlignment="1">
      <alignment horizontal="justify" vertical="center" wrapText="1"/>
    </xf>
    <xf numFmtId="0" fontId="14" fillId="0" borderId="0" xfId="0" applyNumberFormat="1" applyFont="1" applyBorder="1" applyAlignment="1">
      <alignment horizontal="justify" wrapText="1"/>
    </xf>
    <xf numFmtId="0" fontId="14" fillId="2" borderId="0" xfId="0" applyNumberFormat="1" applyFont="1" applyFill="1" applyBorder="1" applyAlignment="1">
      <alignment horizontal="justify" wrapText="1"/>
    </xf>
    <xf numFmtId="0" fontId="14" fillId="0" borderId="0" xfId="0" applyNumberFormat="1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24" fillId="0" borderId="0" xfId="0" applyNumberFormat="1" applyFont="1" applyAlignment="1">
      <alignment vertical="center" wrapText="1"/>
    </xf>
    <xf numFmtId="0" fontId="14" fillId="0" borderId="0" xfId="0" applyNumberFormat="1" applyFont="1" applyFill="1" applyBorder="1" applyAlignment="1">
      <alignment horizontal="justify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5"/>
    <cellStyle name="Обычный 3" xfId="1"/>
    <cellStyle name="Обычный 4" xfId="4"/>
    <cellStyle name="Обычный 5" xfId="2"/>
    <cellStyle name="Обычный 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lina.DEPFIN\Local%20Settings\Temporary%20Internet%20Files\Content.Outlook\GA3OLCFV\&#1050;&#1086;&#1087;&#1080;&#1103;%20&#1055;&#1088;&#1080;&#1083;&#1086;&#1078;&#1077;&#1085;&#1080;&#1103;%20&#8470;16%2017%2018-&#1072;&#1085;&#1072;&#1083;&#1080;&#1090;&#1080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сдолг (18 декабря)"/>
      <sheetName val="Источники (18 декабря)"/>
      <sheetName val="Источники"/>
      <sheetName val="Программа заимствований"/>
      <sheetName val="Госдолг"/>
      <sheetName val="Лист1"/>
    </sheetNames>
    <sheetDataSet>
      <sheetData sheetId="0"/>
      <sheetData sheetId="1"/>
      <sheetData sheetId="2"/>
      <sheetData sheetId="3">
        <row r="10">
          <cell r="B10">
            <v>390236.10000000003</v>
          </cell>
        </row>
        <row r="11">
          <cell r="C11">
            <v>0</v>
          </cell>
          <cell r="H11">
            <v>462745.4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89"/>
  <sheetViews>
    <sheetView workbookViewId="0">
      <selection activeCell="H15" sqref="H15"/>
    </sheetView>
  </sheetViews>
  <sheetFormatPr defaultRowHeight="14.25" x14ac:dyDescent="0.2"/>
  <cols>
    <col min="1" max="1" width="28.5" style="83" customWidth="1"/>
    <col min="2" max="2" width="67.5" style="65" customWidth="1"/>
    <col min="3" max="3" width="18.6640625" style="66" customWidth="1"/>
    <col min="4" max="4" width="21.1640625" style="66" customWidth="1"/>
    <col min="5" max="5" width="9" style="67" customWidth="1"/>
    <col min="6" max="6" width="9.33203125" style="46"/>
    <col min="7" max="8" width="13.33203125" style="46" bestFit="1" customWidth="1"/>
    <col min="9" max="16384" width="9.33203125" style="46"/>
  </cols>
  <sheetData>
    <row r="1" spans="1:8" ht="15.75" x14ac:dyDescent="0.25">
      <c r="A1" s="212" t="s">
        <v>381</v>
      </c>
      <c r="B1" s="212"/>
      <c r="C1" s="212"/>
      <c r="D1" s="212"/>
      <c r="E1" s="212"/>
    </row>
    <row r="2" spans="1:8" ht="15.75" x14ac:dyDescent="0.2">
      <c r="A2" s="211" t="s">
        <v>382</v>
      </c>
      <c r="B2" s="211"/>
      <c r="C2" s="211"/>
      <c r="D2" s="211"/>
      <c r="E2" s="211"/>
    </row>
    <row r="3" spans="1:8" ht="15" hidden="1" x14ac:dyDescent="0.25">
      <c r="A3" s="80"/>
      <c r="B3" s="58" t="s">
        <v>129</v>
      </c>
      <c r="C3" s="59"/>
      <c r="D3" s="59"/>
      <c r="E3" s="60"/>
    </row>
    <row r="4" spans="1:8" x14ac:dyDescent="0.2">
      <c r="A4" s="80"/>
      <c r="B4" s="57"/>
      <c r="C4" s="59"/>
      <c r="D4" s="59"/>
      <c r="E4" s="60"/>
    </row>
    <row r="5" spans="1:8" ht="28.5" x14ac:dyDescent="0.2">
      <c r="A5" s="81" t="s">
        <v>383</v>
      </c>
      <c r="B5" s="61" t="s">
        <v>1</v>
      </c>
      <c r="C5" s="62" t="s">
        <v>127</v>
      </c>
      <c r="D5" s="62" t="s">
        <v>132</v>
      </c>
      <c r="E5" s="63" t="s">
        <v>256</v>
      </c>
    </row>
    <row r="6" spans="1:8" ht="15" x14ac:dyDescent="0.25">
      <c r="A6" s="82"/>
      <c r="B6" s="72" t="s">
        <v>574</v>
      </c>
      <c r="C6" s="68">
        <f>C7+C82</f>
        <v>26931347.5</v>
      </c>
      <c r="D6" s="68">
        <f>D7+D82</f>
        <v>23344668.778609991</v>
      </c>
      <c r="E6" s="69">
        <f>D6/C6*100</f>
        <v>86.682141614377045</v>
      </c>
      <c r="H6" s="64"/>
    </row>
    <row r="7" spans="1:8" ht="15" x14ac:dyDescent="0.25">
      <c r="A7" s="82" t="s">
        <v>384</v>
      </c>
      <c r="B7" s="72" t="s">
        <v>133</v>
      </c>
      <c r="C7" s="68">
        <f>C8+C12+C20+C23+C29+C38+C41+C42+C55+C66+C72+C75+C80+C81</f>
        <v>15825223.699999999</v>
      </c>
      <c r="D7" s="68">
        <f>D8+D12+D20+D23+D29+D38+D41+D42+D55+D66+D72+D75+D80+D81</f>
        <v>12222947.878609994</v>
      </c>
      <c r="E7" s="69">
        <f t="shared" ref="E7:E75" si="0">D7/C7*100</f>
        <v>77.237125429133712</v>
      </c>
      <c r="G7" s="64"/>
    </row>
    <row r="8" spans="1:8" ht="15" x14ac:dyDescent="0.25">
      <c r="A8" s="82" t="s">
        <v>385</v>
      </c>
      <c r="B8" s="72" t="s">
        <v>134</v>
      </c>
      <c r="C8" s="68">
        <f>C9+C11</f>
        <v>9745806.9000000004</v>
      </c>
      <c r="D8" s="68">
        <f>D9+D11</f>
        <v>8059894.7373599997</v>
      </c>
      <c r="E8" s="69">
        <f t="shared" si="0"/>
        <v>82.701153635211057</v>
      </c>
      <c r="G8" s="64"/>
    </row>
    <row r="9" spans="1:8" x14ac:dyDescent="0.2">
      <c r="A9" s="81" t="s">
        <v>386</v>
      </c>
      <c r="B9" s="73" t="s">
        <v>135</v>
      </c>
      <c r="C9" s="70">
        <f>C10</f>
        <v>3731704.9</v>
      </c>
      <c r="D9" s="70">
        <f>D10</f>
        <v>2958106.7995699998</v>
      </c>
      <c r="E9" s="67">
        <f t="shared" si="0"/>
        <v>79.269579959819438</v>
      </c>
    </row>
    <row r="10" spans="1:8" ht="28.5" x14ac:dyDescent="0.2">
      <c r="A10" s="81" t="s">
        <v>387</v>
      </c>
      <c r="B10" s="73" t="s">
        <v>136</v>
      </c>
      <c r="C10" s="70">
        <v>3731704.9</v>
      </c>
      <c r="D10" s="70">
        <v>2958106.7995699998</v>
      </c>
      <c r="E10" s="67">
        <f t="shared" si="0"/>
        <v>79.269579959819438</v>
      </c>
    </row>
    <row r="11" spans="1:8" x14ac:dyDescent="0.2">
      <c r="A11" s="81" t="s">
        <v>388</v>
      </c>
      <c r="B11" s="73" t="s">
        <v>137</v>
      </c>
      <c r="C11" s="70">
        <v>6014102</v>
      </c>
      <c r="D11" s="70">
        <v>5101787.9377899999</v>
      </c>
      <c r="E11" s="67">
        <f t="shared" si="0"/>
        <v>84.830419201237362</v>
      </c>
    </row>
    <row r="12" spans="1:8" ht="45" x14ac:dyDescent="0.25">
      <c r="A12" s="82" t="s">
        <v>389</v>
      </c>
      <c r="B12" s="72" t="s">
        <v>138</v>
      </c>
      <c r="C12" s="68">
        <f>C13</f>
        <v>537268</v>
      </c>
      <c r="D12" s="68">
        <f>D13</f>
        <v>394755.79105</v>
      </c>
      <c r="E12" s="69">
        <f t="shared" si="0"/>
        <v>73.474651579844704</v>
      </c>
    </row>
    <row r="13" spans="1:8" ht="28.5" x14ac:dyDescent="0.2">
      <c r="A13" s="81" t="s">
        <v>390</v>
      </c>
      <c r="B13" s="73" t="s">
        <v>391</v>
      </c>
      <c r="C13" s="70">
        <f>C14+C15+C16+C17+C18</f>
        <v>537268</v>
      </c>
      <c r="D13" s="70">
        <f>D14+D15+D16+D17+D18+D19</f>
        <v>394755.79105</v>
      </c>
      <c r="E13" s="67">
        <f t="shared" si="0"/>
        <v>73.474651579844704</v>
      </c>
    </row>
    <row r="14" spans="1:8" ht="28.5" x14ac:dyDescent="0.2">
      <c r="A14" s="81" t="s">
        <v>392</v>
      </c>
      <c r="B14" s="73" t="s">
        <v>301</v>
      </c>
      <c r="C14" s="70">
        <v>1200</v>
      </c>
      <c r="D14" s="70">
        <v>1363.1677299999999</v>
      </c>
      <c r="E14" s="67">
        <f t="shared" si="0"/>
        <v>113.59731083333332</v>
      </c>
      <c r="H14" s="64"/>
    </row>
    <row r="15" spans="1:8" ht="85.5" x14ac:dyDescent="0.2">
      <c r="A15" s="81" t="s">
        <v>393</v>
      </c>
      <c r="B15" s="73" t="s">
        <v>394</v>
      </c>
      <c r="C15" s="70">
        <v>196200</v>
      </c>
      <c r="D15" s="70">
        <v>149975.99085</v>
      </c>
      <c r="E15" s="67">
        <f t="shared" si="0"/>
        <v>76.440362308868501</v>
      </c>
    </row>
    <row r="16" spans="1:8" ht="99.75" x14ac:dyDescent="0.2">
      <c r="A16" s="81" t="s">
        <v>395</v>
      </c>
      <c r="B16" s="73" t="s">
        <v>396</v>
      </c>
      <c r="C16" s="70">
        <v>4067</v>
      </c>
      <c r="D16" s="70">
        <v>3378.2398199999998</v>
      </c>
      <c r="E16" s="67">
        <f t="shared" si="0"/>
        <v>83.06466240472092</v>
      </c>
    </row>
    <row r="17" spans="1:8" ht="85.5" x14ac:dyDescent="0.2">
      <c r="A17" s="81" t="s">
        <v>397</v>
      </c>
      <c r="B17" s="73" t="s">
        <v>398</v>
      </c>
      <c r="C17" s="70">
        <v>317657</v>
      </c>
      <c r="D17" s="70">
        <v>256926.14442</v>
      </c>
      <c r="E17" s="67">
        <f t="shared" si="0"/>
        <v>80.881625281356946</v>
      </c>
    </row>
    <row r="18" spans="1:8" ht="85.5" x14ac:dyDescent="0.2">
      <c r="A18" s="81" t="s">
        <v>399</v>
      </c>
      <c r="B18" s="73" t="s">
        <v>400</v>
      </c>
      <c r="C18" s="70">
        <v>18144</v>
      </c>
      <c r="D18" s="70">
        <v>-12905.751770000001</v>
      </c>
      <c r="E18" s="67">
        <f t="shared" si="0"/>
        <v>-71.12958427028218</v>
      </c>
    </row>
    <row r="19" spans="1:8" ht="99.75" x14ac:dyDescent="0.2">
      <c r="A19" s="23" t="s">
        <v>302</v>
      </c>
      <c r="B19" s="74" t="s">
        <v>303</v>
      </c>
      <c r="C19" s="70"/>
      <c r="D19" s="70">
        <v>-3982</v>
      </c>
    </row>
    <row r="20" spans="1:8" ht="15" x14ac:dyDescent="0.25">
      <c r="A20" s="82" t="s">
        <v>401</v>
      </c>
      <c r="B20" s="72" t="s">
        <v>139</v>
      </c>
      <c r="C20" s="68">
        <v>585207</v>
      </c>
      <c r="D20" s="68">
        <f>D21+D22</f>
        <v>469778.16269999999</v>
      </c>
      <c r="E20" s="67">
        <f t="shared" si="0"/>
        <v>80.275554239781826</v>
      </c>
    </row>
    <row r="21" spans="1:8" ht="28.5" x14ac:dyDescent="0.2">
      <c r="A21" s="81" t="s">
        <v>402</v>
      </c>
      <c r="B21" s="73" t="s">
        <v>403</v>
      </c>
      <c r="C21" s="70">
        <v>585207</v>
      </c>
      <c r="D21" s="70">
        <v>469251.58398</v>
      </c>
      <c r="E21" s="67">
        <f t="shared" si="0"/>
        <v>80.185572623020576</v>
      </c>
    </row>
    <row r="22" spans="1:8" x14ac:dyDescent="0.2">
      <c r="A22" s="81" t="s">
        <v>304</v>
      </c>
      <c r="B22" s="73" t="s">
        <v>305</v>
      </c>
      <c r="C22" s="70">
        <v>0</v>
      </c>
      <c r="D22" s="70">
        <v>526.57871999999998</v>
      </c>
      <c r="E22" s="67">
        <v>0</v>
      </c>
      <c r="H22" s="64"/>
    </row>
    <row r="23" spans="1:8" ht="15" x14ac:dyDescent="0.25">
      <c r="A23" s="82" t="s">
        <v>404</v>
      </c>
      <c r="B23" s="72" t="s">
        <v>140</v>
      </c>
      <c r="C23" s="68">
        <f>C24+C25</f>
        <v>1093201</v>
      </c>
      <c r="D23" s="68">
        <f>D24+D25+D28</f>
        <v>827663.80299999996</v>
      </c>
      <c r="E23" s="69">
        <f t="shared" si="0"/>
        <v>75.710121286021504</v>
      </c>
    </row>
    <row r="24" spans="1:8" x14ac:dyDescent="0.2">
      <c r="A24" s="81" t="s">
        <v>405</v>
      </c>
      <c r="B24" s="73" t="s">
        <v>141</v>
      </c>
      <c r="C24" s="70">
        <v>913920</v>
      </c>
      <c r="D24" s="70">
        <v>671551.77448999998</v>
      </c>
      <c r="E24" s="67">
        <f t="shared" si="0"/>
        <v>73.480367481836481</v>
      </c>
      <c r="G24" s="64"/>
    </row>
    <row r="25" spans="1:8" x14ac:dyDescent="0.2">
      <c r="A25" s="81" t="s">
        <v>406</v>
      </c>
      <c r="B25" s="73" t="s">
        <v>142</v>
      </c>
      <c r="C25" s="70">
        <f>C26+C27</f>
        <v>179281</v>
      </c>
      <c r="D25" s="70">
        <f>D26+D27</f>
        <v>156035.02851</v>
      </c>
      <c r="E25" s="67">
        <f t="shared" si="0"/>
        <v>87.033778543180816</v>
      </c>
    </row>
    <row r="26" spans="1:8" x14ac:dyDescent="0.2">
      <c r="A26" s="81" t="s">
        <v>407</v>
      </c>
      <c r="B26" s="73" t="s">
        <v>143</v>
      </c>
      <c r="C26" s="70">
        <v>77357</v>
      </c>
      <c r="D26" s="70">
        <v>82090.228510000001</v>
      </c>
      <c r="E26" s="67">
        <f t="shared" si="0"/>
        <v>106.11868158020606</v>
      </c>
    </row>
    <row r="27" spans="1:8" x14ac:dyDescent="0.2">
      <c r="A27" s="81" t="s">
        <v>408</v>
      </c>
      <c r="B27" s="73" t="s">
        <v>144</v>
      </c>
      <c r="C27" s="70">
        <v>101924</v>
      </c>
      <c r="D27" s="70">
        <v>73944.800000000003</v>
      </c>
      <c r="E27" s="67">
        <f t="shared" si="0"/>
        <v>72.548958047172405</v>
      </c>
    </row>
    <row r="28" spans="1:8" x14ac:dyDescent="0.2">
      <c r="A28" s="81" t="s">
        <v>409</v>
      </c>
      <c r="B28" s="73" t="s">
        <v>306</v>
      </c>
      <c r="C28" s="70">
        <v>0</v>
      </c>
      <c r="D28" s="70">
        <v>77</v>
      </c>
    </row>
    <row r="29" spans="1:8" ht="30" x14ac:dyDescent="0.25">
      <c r="A29" s="82" t="s">
        <v>410</v>
      </c>
      <c r="B29" s="72" t="s">
        <v>411</v>
      </c>
      <c r="C29" s="68">
        <f>C30+C34</f>
        <v>3336670</v>
      </c>
      <c r="D29" s="68">
        <f>D30+D34</f>
        <v>2216467.9104999998</v>
      </c>
      <c r="E29" s="69">
        <f t="shared" si="0"/>
        <v>66.427543344112536</v>
      </c>
    </row>
    <row r="30" spans="1:8" x14ac:dyDescent="0.2">
      <c r="A30" s="81" t="s">
        <v>412</v>
      </c>
      <c r="B30" s="73" t="s">
        <v>145</v>
      </c>
      <c r="C30" s="70">
        <f>C31+C32+C33</f>
        <v>3259977</v>
      </c>
      <c r="D30" s="70">
        <f>D31+D32+D33</f>
        <v>2138148.0275699999</v>
      </c>
      <c r="E30" s="67">
        <f t="shared" si="0"/>
        <v>65.587825545088194</v>
      </c>
    </row>
    <row r="31" spans="1:8" ht="28.5" x14ac:dyDescent="0.2">
      <c r="A31" s="81" t="s">
        <v>413</v>
      </c>
      <c r="B31" s="73" t="s">
        <v>414</v>
      </c>
      <c r="C31" s="70">
        <v>46692</v>
      </c>
      <c r="D31" s="70">
        <v>26014.7</v>
      </c>
      <c r="E31" s="67">
        <f t="shared" si="0"/>
        <v>55.715540135355091</v>
      </c>
    </row>
    <row r="32" spans="1:8" ht="42.75" x14ac:dyDescent="0.2">
      <c r="A32" s="81" t="s">
        <v>415</v>
      </c>
      <c r="B32" s="73" t="s">
        <v>416</v>
      </c>
      <c r="C32" s="70">
        <v>3206084</v>
      </c>
      <c r="D32" s="70">
        <v>2103835.2999999998</v>
      </c>
      <c r="E32" s="67">
        <f t="shared" si="0"/>
        <v>65.620092923329508</v>
      </c>
      <c r="G32" s="64"/>
    </row>
    <row r="33" spans="1:8" x14ac:dyDescent="0.2">
      <c r="A33" s="81" t="s">
        <v>417</v>
      </c>
      <c r="B33" s="73" t="s">
        <v>418</v>
      </c>
      <c r="C33" s="70">
        <v>7201</v>
      </c>
      <c r="D33" s="70">
        <v>8298.0275700000002</v>
      </c>
      <c r="E33" s="67">
        <f t="shared" si="0"/>
        <v>115.23437814192474</v>
      </c>
      <c r="H33" s="64"/>
    </row>
    <row r="34" spans="1:8" ht="42.75" x14ac:dyDescent="0.2">
      <c r="A34" s="81" t="s">
        <v>419</v>
      </c>
      <c r="B34" s="73" t="s">
        <v>420</v>
      </c>
      <c r="C34" s="70">
        <f>C35+C36+C37</f>
        <v>76693</v>
      </c>
      <c r="D34" s="70">
        <f>D35+D36+D37</f>
        <v>78319.882929999992</v>
      </c>
      <c r="E34" s="67">
        <f t="shared" si="0"/>
        <v>102.12129259515208</v>
      </c>
    </row>
    <row r="35" spans="1:8" x14ac:dyDescent="0.2">
      <c r="A35" s="81" t="s">
        <v>421</v>
      </c>
      <c r="B35" s="73" t="s">
        <v>146</v>
      </c>
      <c r="C35" s="70">
        <v>1487</v>
      </c>
      <c r="D35" s="70">
        <v>1387.65</v>
      </c>
      <c r="E35" s="67">
        <f t="shared" si="0"/>
        <v>93.318762609280441</v>
      </c>
    </row>
    <row r="36" spans="1:8" ht="28.5" x14ac:dyDescent="0.2">
      <c r="A36" s="81" t="s">
        <v>422</v>
      </c>
      <c r="B36" s="73" t="s">
        <v>147</v>
      </c>
      <c r="C36" s="70">
        <v>74406</v>
      </c>
      <c r="D36" s="70">
        <v>75853.491710000002</v>
      </c>
      <c r="E36" s="67">
        <f t="shared" si="0"/>
        <v>101.94539648684247</v>
      </c>
    </row>
    <row r="37" spans="1:8" ht="28.5" x14ac:dyDescent="0.2">
      <c r="A37" s="81" t="s">
        <v>148</v>
      </c>
      <c r="B37" s="73" t="s">
        <v>149</v>
      </c>
      <c r="C37" s="70">
        <v>800</v>
      </c>
      <c r="D37" s="70">
        <v>1078.7412200000001</v>
      </c>
      <c r="E37" s="67">
        <f t="shared" si="0"/>
        <v>134.84265250000001</v>
      </c>
    </row>
    <row r="38" spans="1:8" ht="15" x14ac:dyDescent="0.25">
      <c r="A38" s="82" t="s">
        <v>150</v>
      </c>
      <c r="B38" s="72" t="s">
        <v>151</v>
      </c>
      <c r="C38" s="68">
        <f>C39+C40</f>
        <v>13809</v>
      </c>
      <c r="D38" s="68">
        <f>D39+D40</f>
        <v>10688.723900000001</v>
      </c>
      <c r="E38" s="69">
        <f t="shared" si="0"/>
        <v>77.404040118763135</v>
      </c>
    </row>
    <row r="39" spans="1:8" ht="57" x14ac:dyDescent="0.2">
      <c r="A39" s="81" t="s">
        <v>307</v>
      </c>
      <c r="B39" s="73" t="s">
        <v>308</v>
      </c>
      <c r="C39" s="70">
        <v>0</v>
      </c>
      <c r="D39" s="70">
        <v>35.720730000000003</v>
      </c>
      <c r="E39" s="67">
        <v>0</v>
      </c>
    </row>
    <row r="40" spans="1:8" ht="42.75" x14ac:dyDescent="0.2">
      <c r="A40" s="81" t="s">
        <v>152</v>
      </c>
      <c r="B40" s="73" t="s">
        <v>153</v>
      </c>
      <c r="C40" s="70">
        <v>13809</v>
      </c>
      <c r="D40" s="70">
        <v>10653.00317</v>
      </c>
      <c r="E40" s="67">
        <f t="shared" si="0"/>
        <v>77.145362951698175</v>
      </c>
    </row>
    <row r="41" spans="1:8" ht="45" x14ac:dyDescent="0.25">
      <c r="A41" s="82" t="s">
        <v>423</v>
      </c>
      <c r="B41" s="72" t="s">
        <v>424</v>
      </c>
      <c r="C41" s="68">
        <v>50000</v>
      </c>
      <c r="D41" s="68">
        <v>49880.9</v>
      </c>
      <c r="E41" s="69">
        <f t="shared" si="0"/>
        <v>99.761799999999994</v>
      </c>
      <c r="G41" s="64"/>
    </row>
    <row r="42" spans="1:8" ht="45" x14ac:dyDescent="0.25">
      <c r="A42" s="82" t="s">
        <v>425</v>
      </c>
      <c r="B42" s="72" t="s">
        <v>426</v>
      </c>
      <c r="C42" s="68">
        <f>C43+C45+C47+C51+C53</f>
        <v>228604.7</v>
      </c>
      <c r="D42" s="68">
        <f>D43+D45+D47+D51+D53</f>
        <v>13864.515869999999</v>
      </c>
      <c r="E42" s="69">
        <f t="shared" si="0"/>
        <v>6.0648428794333613</v>
      </c>
    </row>
    <row r="43" spans="1:8" ht="85.5" x14ac:dyDescent="0.2">
      <c r="A43" s="81" t="s">
        <v>427</v>
      </c>
      <c r="B43" s="73" t="s">
        <v>428</v>
      </c>
      <c r="C43" s="70">
        <f>C44</f>
        <v>349.6</v>
      </c>
      <c r="D43" s="70">
        <f>D44</f>
        <v>349.6</v>
      </c>
      <c r="E43" s="67">
        <f t="shared" si="0"/>
        <v>100</v>
      </c>
      <c r="H43" s="64"/>
    </row>
    <row r="44" spans="1:8" ht="57" x14ac:dyDescent="0.2">
      <c r="A44" s="81" t="s">
        <v>429</v>
      </c>
      <c r="B44" s="73" t="s">
        <v>430</v>
      </c>
      <c r="C44" s="70">
        <v>349.6</v>
      </c>
      <c r="D44" s="70">
        <v>349.6</v>
      </c>
      <c r="E44" s="67">
        <f t="shared" si="0"/>
        <v>100</v>
      </c>
    </row>
    <row r="45" spans="1:8" ht="28.5" x14ac:dyDescent="0.2">
      <c r="A45" s="81" t="s">
        <v>431</v>
      </c>
      <c r="B45" s="73" t="s">
        <v>432</v>
      </c>
      <c r="C45" s="70">
        <f>C46</f>
        <v>10313</v>
      </c>
      <c r="D45" s="70">
        <v>4268.6027199999999</v>
      </c>
      <c r="E45" s="67">
        <f t="shared" si="0"/>
        <v>41.390504411907301</v>
      </c>
    </row>
    <row r="46" spans="1:8" ht="42.75" x14ac:dyDescent="0.2">
      <c r="A46" s="81" t="s">
        <v>433</v>
      </c>
      <c r="B46" s="73" t="s">
        <v>154</v>
      </c>
      <c r="C46" s="70">
        <v>10313</v>
      </c>
      <c r="D46" s="70">
        <f>D45</f>
        <v>4268.6027199999999</v>
      </c>
      <c r="E46" s="67">
        <f t="shared" si="0"/>
        <v>41.390504411907301</v>
      </c>
    </row>
    <row r="47" spans="1:8" ht="99.75" x14ac:dyDescent="0.2">
      <c r="A47" s="81" t="s">
        <v>434</v>
      </c>
      <c r="B47" s="73" t="s">
        <v>435</v>
      </c>
      <c r="C47" s="70">
        <f>C48+C49+C50</f>
        <v>4350</v>
      </c>
      <c r="D47" s="70">
        <f>D48+D49+D50</f>
        <v>4607.6468000000004</v>
      </c>
      <c r="E47" s="67">
        <f t="shared" si="0"/>
        <v>105.92291494252875</v>
      </c>
      <c r="G47" s="64"/>
    </row>
    <row r="48" spans="1:8" ht="85.5" x14ac:dyDescent="0.2">
      <c r="A48" s="81" t="s">
        <v>436</v>
      </c>
      <c r="B48" s="73" t="s">
        <v>155</v>
      </c>
      <c r="C48" s="70">
        <v>700</v>
      </c>
      <c r="D48" s="70">
        <v>777.19511</v>
      </c>
      <c r="E48" s="67">
        <f t="shared" si="0"/>
        <v>111.02787285714287</v>
      </c>
    </row>
    <row r="49" spans="1:7" ht="85.5" x14ac:dyDescent="0.2">
      <c r="A49" s="81" t="s">
        <v>156</v>
      </c>
      <c r="B49" s="73" t="s">
        <v>437</v>
      </c>
      <c r="C49" s="70">
        <v>550</v>
      </c>
      <c r="D49" s="70">
        <v>457.81777</v>
      </c>
      <c r="E49" s="67">
        <f t="shared" si="0"/>
        <v>83.239594545454537</v>
      </c>
    </row>
    <row r="50" spans="1:7" ht="42.75" x14ac:dyDescent="0.2">
      <c r="A50" s="81" t="s">
        <v>157</v>
      </c>
      <c r="B50" s="73" t="s">
        <v>438</v>
      </c>
      <c r="C50" s="70">
        <v>3100</v>
      </c>
      <c r="D50" s="70">
        <v>3372.6339200000002</v>
      </c>
      <c r="E50" s="67">
        <f t="shared" si="0"/>
        <v>108.79464258064517</v>
      </c>
    </row>
    <row r="51" spans="1:7" ht="28.5" x14ac:dyDescent="0.2">
      <c r="A51" s="81" t="s">
        <v>439</v>
      </c>
      <c r="B51" s="73" t="s">
        <v>158</v>
      </c>
      <c r="C51" s="70">
        <v>2083.6</v>
      </c>
      <c r="D51" s="70">
        <f>D52</f>
        <v>2095.5070000000001</v>
      </c>
      <c r="E51" s="67">
        <f t="shared" si="0"/>
        <v>100.57146285275485</v>
      </c>
    </row>
    <row r="52" spans="1:7" ht="57" x14ac:dyDescent="0.2">
      <c r="A52" s="81" t="s">
        <v>159</v>
      </c>
      <c r="B52" s="73" t="s">
        <v>440</v>
      </c>
      <c r="C52" s="70">
        <v>2083.6</v>
      </c>
      <c r="D52" s="70">
        <v>2095.5070000000001</v>
      </c>
      <c r="E52" s="67">
        <f t="shared" si="0"/>
        <v>100.57146285275485</v>
      </c>
    </row>
    <row r="53" spans="1:7" ht="85.5" x14ac:dyDescent="0.2">
      <c r="A53" s="81" t="s">
        <v>441</v>
      </c>
      <c r="B53" s="73" t="s">
        <v>442</v>
      </c>
      <c r="C53" s="70">
        <v>211508.5</v>
      </c>
      <c r="D53" s="70">
        <v>2543.1593499999999</v>
      </c>
      <c r="E53" s="67">
        <f t="shared" si="0"/>
        <v>1.2023910859374445</v>
      </c>
    </row>
    <row r="54" spans="1:7" ht="42.75" x14ac:dyDescent="0.2">
      <c r="A54" s="81" t="s">
        <v>443</v>
      </c>
      <c r="B54" s="73" t="s">
        <v>160</v>
      </c>
      <c r="C54" s="70">
        <v>211508.5</v>
      </c>
      <c r="D54" s="70">
        <f>D53</f>
        <v>2543.1593499999999</v>
      </c>
      <c r="E54" s="67">
        <f t="shared" si="0"/>
        <v>1.2023910859374445</v>
      </c>
    </row>
    <row r="55" spans="1:7" ht="30" x14ac:dyDescent="0.25">
      <c r="A55" s="82" t="s">
        <v>444</v>
      </c>
      <c r="B55" s="72" t="s">
        <v>445</v>
      </c>
      <c r="C55" s="68">
        <f>C56+C57+C62</f>
        <v>46628.9</v>
      </c>
      <c r="D55" s="68">
        <f>D56+D57+D62</f>
        <v>34375.929580000004</v>
      </c>
      <c r="E55" s="69">
        <f t="shared" si="0"/>
        <v>73.722368702671531</v>
      </c>
    </row>
    <row r="56" spans="1:7" ht="28.5" x14ac:dyDescent="0.2">
      <c r="A56" s="81" t="s">
        <v>446</v>
      </c>
      <c r="B56" s="73" t="s">
        <v>161</v>
      </c>
      <c r="C56" s="70">
        <v>27968</v>
      </c>
      <c r="D56" s="70">
        <v>19730.51686</v>
      </c>
      <c r="E56" s="67">
        <f t="shared" si="0"/>
        <v>70.546756507437067</v>
      </c>
    </row>
    <row r="57" spans="1:7" x14ac:dyDescent="0.2">
      <c r="A57" s="81" t="s">
        <v>447</v>
      </c>
      <c r="B57" s="73" t="s">
        <v>162</v>
      </c>
      <c r="C57" s="70">
        <f>C58+C59+C60+C61</f>
        <v>18230.900000000001</v>
      </c>
      <c r="D57" s="70">
        <f>D58+D59+D60+D61</f>
        <v>14175.104970000002</v>
      </c>
      <c r="E57" s="67">
        <f t="shared" si="0"/>
        <v>77.753182618521308</v>
      </c>
      <c r="G57" s="64"/>
    </row>
    <row r="58" spans="1:7" ht="71.25" x14ac:dyDescent="0.2">
      <c r="A58" s="81" t="s">
        <v>163</v>
      </c>
      <c r="B58" s="73" t="s">
        <v>448</v>
      </c>
      <c r="C58" s="70">
        <v>2880</v>
      </c>
      <c r="D58" s="70">
        <v>522.94000000000005</v>
      </c>
      <c r="E58" s="67">
        <f t="shared" si="0"/>
        <v>18.15763888888889</v>
      </c>
    </row>
    <row r="59" spans="1:7" ht="42.75" x14ac:dyDescent="0.2">
      <c r="A59" s="81" t="s">
        <v>164</v>
      </c>
      <c r="B59" s="73" t="s">
        <v>449</v>
      </c>
      <c r="C59" s="70">
        <v>15062</v>
      </c>
      <c r="D59" s="70">
        <v>13363.464970000001</v>
      </c>
      <c r="E59" s="67">
        <f t="shared" si="0"/>
        <v>88.723044549196658</v>
      </c>
    </row>
    <row r="60" spans="1:7" ht="71.25" x14ac:dyDescent="0.2">
      <c r="A60" s="81" t="s">
        <v>165</v>
      </c>
      <c r="B60" s="73" t="s">
        <v>450</v>
      </c>
      <c r="C60" s="70">
        <v>25</v>
      </c>
      <c r="D60" s="70">
        <v>25</v>
      </c>
      <c r="E60" s="67">
        <f t="shared" si="0"/>
        <v>100</v>
      </c>
    </row>
    <row r="61" spans="1:7" ht="28.5" x14ac:dyDescent="0.2">
      <c r="A61" s="81" t="s">
        <v>451</v>
      </c>
      <c r="B61" s="73" t="s">
        <v>452</v>
      </c>
      <c r="C61" s="70">
        <v>263.89999999999998</v>
      </c>
      <c r="D61" s="70">
        <v>263.7</v>
      </c>
      <c r="E61" s="67">
        <f t="shared" si="0"/>
        <v>99.924213717317173</v>
      </c>
    </row>
    <row r="62" spans="1:7" x14ac:dyDescent="0.2">
      <c r="A62" s="81" t="s">
        <v>453</v>
      </c>
      <c r="B62" s="73" t="s">
        <v>166</v>
      </c>
      <c r="C62" s="70">
        <f>C63+C64+C65</f>
        <v>430</v>
      </c>
      <c r="D62" s="70">
        <f>D63+D64+D65</f>
        <v>470.30775</v>
      </c>
      <c r="E62" s="67">
        <f t="shared" si="0"/>
        <v>109.37389534883721</v>
      </c>
    </row>
    <row r="63" spans="1:7" ht="57" x14ac:dyDescent="0.2">
      <c r="A63" s="81" t="s">
        <v>167</v>
      </c>
      <c r="B63" s="73" t="s">
        <v>168</v>
      </c>
      <c r="C63" s="70">
        <v>0</v>
      </c>
      <c r="D63" s="70">
        <v>43.995869999999996</v>
      </c>
      <c r="E63" s="67">
        <v>0</v>
      </c>
    </row>
    <row r="64" spans="1:7" ht="42.75" x14ac:dyDescent="0.2">
      <c r="A64" s="81" t="s">
        <v>169</v>
      </c>
      <c r="B64" s="73" t="s">
        <v>454</v>
      </c>
      <c r="C64" s="70">
        <v>400</v>
      </c>
      <c r="D64" s="70">
        <v>408.58780000000002</v>
      </c>
      <c r="E64" s="67">
        <f t="shared" si="0"/>
        <v>102.14695</v>
      </c>
    </row>
    <row r="65" spans="1:8" ht="57" x14ac:dyDescent="0.2">
      <c r="A65" s="81" t="s">
        <v>170</v>
      </c>
      <c r="B65" s="73" t="s">
        <v>171</v>
      </c>
      <c r="C65" s="70">
        <v>30</v>
      </c>
      <c r="D65" s="70">
        <v>17.724080000000001</v>
      </c>
      <c r="E65" s="67">
        <f t="shared" si="0"/>
        <v>59.080266666666667</v>
      </c>
    </row>
    <row r="66" spans="1:8" ht="30" x14ac:dyDescent="0.25">
      <c r="A66" s="82" t="s">
        <v>455</v>
      </c>
      <c r="B66" s="72" t="s">
        <v>456</v>
      </c>
      <c r="C66" s="68">
        <f>C67+C70</f>
        <v>116983.1</v>
      </c>
      <c r="D66" s="68">
        <f>D67+D70</f>
        <v>69852.505880000012</v>
      </c>
      <c r="E66" s="69">
        <f t="shared" si="0"/>
        <v>59.711621490625575</v>
      </c>
    </row>
    <row r="67" spans="1:8" x14ac:dyDescent="0.2">
      <c r="A67" s="81" t="s">
        <v>457</v>
      </c>
      <c r="B67" s="73" t="s">
        <v>458</v>
      </c>
      <c r="C67" s="70">
        <f>C68+C69</f>
        <v>60316.9</v>
      </c>
      <c r="D67" s="70">
        <f>D68+D69</f>
        <v>54579.812300000005</v>
      </c>
      <c r="E67" s="67">
        <f t="shared" si="0"/>
        <v>90.488424139834777</v>
      </c>
    </row>
    <row r="68" spans="1:8" ht="99.75" x14ac:dyDescent="0.2">
      <c r="A68" s="81" t="s">
        <v>459</v>
      </c>
      <c r="B68" s="73" t="s">
        <v>460</v>
      </c>
      <c r="C68" s="70">
        <v>35</v>
      </c>
      <c r="D68" s="70">
        <v>78.900000000000006</v>
      </c>
      <c r="E68" s="67">
        <f t="shared" si="0"/>
        <v>225.42857142857144</v>
      </c>
    </row>
    <row r="69" spans="1:8" ht="42.75" x14ac:dyDescent="0.2">
      <c r="A69" s="81" t="s">
        <v>461</v>
      </c>
      <c r="B69" s="73" t="s">
        <v>462</v>
      </c>
      <c r="C69" s="70">
        <v>60281.9</v>
      </c>
      <c r="D69" s="70">
        <v>54500.912300000004</v>
      </c>
      <c r="E69" s="67">
        <f t="shared" si="0"/>
        <v>90.410077154170651</v>
      </c>
    </row>
    <row r="70" spans="1:8" x14ac:dyDescent="0.2">
      <c r="A70" s="81" t="s">
        <v>463</v>
      </c>
      <c r="B70" s="73" t="s">
        <v>464</v>
      </c>
      <c r="C70" s="70">
        <f>C71</f>
        <v>56666.2</v>
      </c>
      <c r="D70" s="70">
        <f>D71</f>
        <v>15272.693579999999</v>
      </c>
      <c r="E70" s="67">
        <f t="shared" si="0"/>
        <v>26.952034157928363</v>
      </c>
    </row>
    <row r="71" spans="1:8" ht="28.5" x14ac:dyDescent="0.2">
      <c r="A71" s="81" t="s">
        <v>465</v>
      </c>
      <c r="B71" s="73" t="s">
        <v>466</v>
      </c>
      <c r="C71" s="70">
        <v>56666.2</v>
      </c>
      <c r="D71" s="70">
        <v>15272.693579999999</v>
      </c>
      <c r="E71" s="67">
        <f t="shared" si="0"/>
        <v>26.952034157928363</v>
      </c>
    </row>
    <row r="72" spans="1:8" ht="30" x14ac:dyDescent="0.25">
      <c r="A72" s="82" t="s">
        <v>467</v>
      </c>
      <c r="B72" s="72" t="s">
        <v>468</v>
      </c>
      <c r="C72" s="68">
        <f>C73+C74</f>
        <v>1300</v>
      </c>
      <c r="D72" s="68">
        <f>D73+D74</f>
        <v>1520.5</v>
      </c>
      <c r="E72" s="69">
        <f t="shared" si="0"/>
        <v>116.96153846153847</v>
      </c>
    </row>
    <row r="73" spans="1:8" ht="85.5" x14ac:dyDescent="0.2">
      <c r="A73" s="81" t="s">
        <v>172</v>
      </c>
      <c r="B73" s="73" t="s">
        <v>469</v>
      </c>
      <c r="C73" s="70">
        <v>1300</v>
      </c>
      <c r="D73" s="70">
        <v>1503.1</v>
      </c>
      <c r="E73" s="67">
        <f t="shared" si="0"/>
        <v>115.62307692307692</v>
      </c>
    </row>
    <row r="74" spans="1:8" ht="28.5" x14ac:dyDescent="0.2">
      <c r="A74" s="81" t="s">
        <v>470</v>
      </c>
      <c r="B74" s="73" t="s">
        <v>471</v>
      </c>
      <c r="C74" s="70">
        <v>0</v>
      </c>
      <c r="D74" s="70">
        <v>17.399999999999999</v>
      </c>
      <c r="E74" s="67">
        <v>0</v>
      </c>
    </row>
    <row r="75" spans="1:8" ht="15" x14ac:dyDescent="0.25">
      <c r="A75" s="82" t="s">
        <v>173</v>
      </c>
      <c r="B75" s="72" t="s">
        <v>174</v>
      </c>
      <c r="C75" s="68">
        <f>C76+C78</f>
        <v>1765.1</v>
      </c>
      <c r="D75" s="68">
        <f>D76+D78</f>
        <v>1292.2</v>
      </c>
      <c r="E75" s="69">
        <f t="shared" si="0"/>
        <v>73.208316809245943</v>
      </c>
    </row>
    <row r="76" spans="1:8" ht="42.75" x14ac:dyDescent="0.2">
      <c r="A76" s="81" t="s">
        <v>472</v>
      </c>
      <c r="B76" s="73" t="s">
        <v>473</v>
      </c>
      <c r="C76" s="70">
        <f>C77</f>
        <v>1638</v>
      </c>
      <c r="D76" s="70">
        <f>D77</f>
        <v>1243.9000000000001</v>
      </c>
      <c r="E76" s="67">
        <f t="shared" ref="E76:E139" si="1">D76/C76*100</f>
        <v>75.940170940170944</v>
      </c>
    </row>
    <row r="77" spans="1:8" ht="42.75" x14ac:dyDescent="0.2">
      <c r="A77" s="81" t="s">
        <v>175</v>
      </c>
      <c r="B77" s="73" t="s">
        <v>474</v>
      </c>
      <c r="C77" s="70">
        <v>1638</v>
      </c>
      <c r="D77" s="70">
        <v>1243.9000000000001</v>
      </c>
      <c r="E77" s="67">
        <f t="shared" si="1"/>
        <v>75.940170940170944</v>
      </c>
      <c r="G77" s="64"/>
    </row>
    <row r="78" spans="1:8" ht="71.25" x14ac:dyDescent="0.2">
      <c r="A78" s="81" t="s">
        <v>475</v>
      </c>
      <c r="B78" s="73" t="s">
        <v>476</v>
      </c>
      <c r="C78" s="70">
        <f>C79</f>
        <v>127.1</v>
      </c>
      <c r="D78" s="70">
        <f>D79</f>
        <v>48.3</v>
      </c>
      <c r="E78" s="67">
        <f t="shared" si="1"/>
        <v>38.001573564122737</v>
      </c>
    </row>
    <row r="79" spans="1:8" ht="99.75" x14ac:dyDescent="0.2">
      <c r="A79" s="81" t="s">
        <v>477</v>
      </c>
      <c r="B79" s="73" t="s">
        <v>478</v>
      </c>
      <c r="C79" s="70">
        <v>127.1</v>
      </c>
      <c r="D79" s="70">
        <v>48.3</v>
      </c>
      <c r="E79" s="67">
        <f t="shared" si="1"/>
        <v>38.001573564122737</v>
      </c>
    </row>
    <row r="80" spans="1:8" ht="15" x14ac:dyDescent="0.25">
      <c r="A80" s="82" t="s">
        <v>176</v>
      </c>
      <c r="B80" s="72" t="s">
        <v>177</v>
      </c>
      <c r="C80" s="68">
        <v>61980</v>
      </c>
      <c r="D80" s="68">
        <v>69970.698770000003</v>
      </c>
      <c r="E80" s="69">
        <f t="shared" si="1"/>
        <v>112.89238265569539</v>
      </c>
      <c r="H80" s="30"/>
    </row>
    <row r="81" spans="1:5" ht="15" x14ac:dyDescent="0.25">
      <c r="A81" s="82" t="s">
        <v>178</v>
      </c>
      <c r="B81" s="72" t="s">
        <v>179</v>
      </c>
      <c r="C81" s="68">
        <v>6000</v>
      </c>
      <c r="D81" s="68">
        <v>2941.5</v>
      </c>
      <c r="E81" s="69">
        <f t="shared" si="1"/>
        <v>49.024999999999999</v>
      </c>
    </row>
    <row r="82" spans="1:5" ht="15" x14ac:dyDescent="0.25">
      <c r="A82" s="82" t="s">
        <v>180</v>
      </c>
      <c r="B82" s="72" t="s">
        <v>181</v>
      </c>
      <c r="C82" s="68">
        <f>C83+C157+C161+C163+C165</f>
        <v>11106123.800000001</v>
      </c>
      <c r="D82" s="68">
        <f>D83+D157+D161+D163+D165</f>
        <v>11121720.899999999</v>
      </c>
      <c r="E82" s="69">
        <f t="shared" si="1"/>
        <v>100.14043693624231</v>
      </c>
    </row>
    <row r="83" spans="1:5" ht="45" x14ac:dyDescent="0.25">
      <c r="A83" s="82" t="s">
        <v>182</v>
      </c>
      <c r="B83" s="72" t="s">
        <v>183</v>
      </c>
      <c r="C83" s="68">
        <f>C84+C87+C118+C134</f>
        <v>10874922.100000001</v>
      </c>
      <c r="D83" s="68">
        <f>D84+D87+D118+D134</f>
        <v>11012566.899999999</v>
      </c>
      <c r="E83" s="69">
        <f t="shared" si="1"/>
        <v>101.26570837689033</v>
      </c>
    </row>
    <row r="84" spans="1:5" ht="30" x14ac:dyDescent="0.25">
      <c r="A84" s="82" t="s">
        <v>184</v>
      </c>
      <c r="B84" s="72" t="s">
        <v>479</v>
      </c>
      <c r="C84" s="68">
        <v>8264040</v>
      </c>
      <c r="D84" s="68">
        <f>D85+D86</f>
        <v>8264040</v>
      </c>
      <c r="E84" s="69">
        <f t="shared" si="1"/>
        <v>100</v>
      </c>
    </row>
    <row r="85" spans="1:5" ht="28.5" x14ac:dyDescent="0.2">
      <c r="A85" s="81" t="s">
        <v>185</v>
      </c>
      <c r="B85" s="73" t="s">
        <v>480</v>
      </c>
      <c r="C85" s="70">
        <v>7416461.0999999996</v>
      </c>
      <c r="D85" s="70">
        <v>7416461.0999999996</v>
      </c>
      <c r="E85" s="67">
        <f t="shared" si="1"/>
        <v>100</v>
      </c>
    </row>
    <row r="86" spans="1:5" ht="42.75" x14ac:dyDescent="0.2">
      <c r="A86" s="81" t="s">
        <v>186</v>
      </c>
      <c r="B86" s="73" t="s">
        <v>481</v>
      </c>
      <c r="C86" s="70">
        <v>847578.9</v>
      </c>
      <c r="D86" s="70">
        <v>847578.9</v>
      </c>
      <c r="E86" s="67">
        <f t="shared" si="1"/>
        <v>100</v>
      </c>
    </row>
    <row r="87" spans="1:5" ht="30" x14ac:dyDescent="0.25">
      <c r="A87" s="82" t="s">
        <v>482</v>
      </c>
      <c r="B87" s="72" t="s">
        <v>483</v>
      </c>
      <c r="C87" s="68">
        <f>SUM(C88:C117)</f>
        <v>1648705.8999999997</v>
      </c>
      <c r="D87" s="68">
        <f>SUM(D88:D117)</f>
        <v>1494404.2000000002</v>
      </c>
      <c r="E87" s="69">
        <f t="shared" si="1"/>
        <v>90.64104155871587</v>
      </c>
    </row>
    <row r="88" spans="1:5" ht="28.5" x14ac:dyDescent="0.2">
      <c r="A88" s="81" t="s">
        <v>187</v>
      </c>
      <c r="B88" s="73" t="s">
        <v>484</v>
      </c>
      <c r="C88" s="70">
        <v>33424.400000000001</v>
      </c>
      <c r="D88" s="71">
        <v>33424.400000000001</v>
      </c>
      <c r="E88" s="67">
        <f t="shared" si="1"/>
        <v>100</v>
      </c>
    </row>
    <row r="89" spans="1:5" ht="57" x14ac:dyDescent="0.2">
      <c r="A89" s="81" t="s">
        <v>188</v>
      </c>
      <c r="B89" s="73" t="s">
        <v>485</v>
      </c>
      <c r="C89" s="70">
        <v>36160</v>
      </c>
      <c r="D89" s="71">
        <v>36160</v>
      </c>
      <c r="E89" s="67">
        <f t="shared" si="1"/>
        <v>100</v>
      </c>
    </row>
    <row r="90" spans="1:5" ht="99.75" x14ac:dyDescent="0.2">
      <c r="A90" s="81" t="s">
        <v>486</v>
      </c>
      <c r="B90" s="73" t="s">
        <v>487</v>
      </c>
      <c r="C90" s="70" t="s">
        <v>267</v>
      </c>
      <c r="D90" s="71">
        <v>737.8</v>
      </c>
      <c r="E90" s="67">
        <v>0</v>
      </c>
    </row>
    <row r="91" spans="1:5" ht="71.25" x14ac:dyDescent="0.2">
      <c r="A91" s="81" t="s">
        <v>189</v>
      </c>
      <c r="B91" s="73" t="s">
        <v>488</v>
      </c>
      <c r="C91" s="70">
        <v>131504</v>
      </c>
      <c r="D91" s="71">
        <v>131504</v>
      </c>
      <c r="E91" s="67">
        <f t="shared" si="1"/>
        <v>100</v>
      </c>
    </row>
    <row r="92" spans="1:5" ht="114" x14ac:dyDescent="0.2">
      <c r="A92" s="81" t="s">
        <v>189</v>
      </c>
      <c r="B92" s="73" t="s">
        <v>489</v>
      </c>
      <c r="C92" s="70">
        <v>5770.4</v>
      </c>
      <c r="D92" s="71">
        <v>5770.4</v>
      </c>
      <c r="E92" s="67">
        <f t="shared" si="1"/>
        <v>100</v>
      </c>
    </row>
    <row r="93" spans="1:5" ht="128.25" x14ac:dyDescent="0.2">
      <c r="A93" s="81" t="s">
        <v>189</v>
      </c>
      <c r="B93" s="73" t="s">
        <v>490</v>
      </c>
      <c r="C93" s="70">
        <v>16062</v>
      </c>
      <c r="D93" s="71">
        <v>16062</v>
      </c>
      <c r="E93" s="67">
        <f t="shared" si="1"/>
        <v>100</v>
      </c>
    </row>
    <row r="94" spans="1:5" ht="42.75" x14ac:dyDescent="0.2">
      <c r="A94" s="81" t="s">
        <v>190</v>
      </c>
      <c r="B94" s="73" t="s">
        <v>491</v>
      </c>
      <c r="C94" s="70">
        <v>225.3</v>
      </c>
      <c r="D94" s="70">
        <v>225.3</v>
      </c>
      <c r="E94" s="67">
        <f t="shared" si="1"/>
        <v>100</v>
      </c>
    </row>
    <row r="95" spans="1:5" ht="28.5" x14ac:dyDescent="0.2">
      <c r="A95" s="81" t="s">
        <v>191</v>
      </c>
      <c r="B95" s="73" t="s">
        <v>492</v>
      </c>
      <c r="C95" s="70">
        <v>200</v>
      </c>
      <c r="D95" s="70">
        <v>200</v>
      </c>
      <c r="E95" s="67">
        <f t="shared" si="1"/>
        <v>100</v>
      </c>
    </row>
    <row r="96" spans="1:5" ht="57" x14ac:dyDescent="0.2">
      <c r="A96" s="81" t="s">
        <v>192</v>
      </c>
      <c r="B96" s="73" t="s">
        <v>493</v>
      </c>
      <c r="C96" s="70">
        <v>719294.6</v>
      </c>
      <c r="D96" s="70">
        <v>565974.6</v>
      </c>
      <c r="E96" s="67">
        <f t="shared" si="1"/>
        <v>78.68467245548625</v>
      </c>
    </row>
    <row r="97" spans="1:5" ht="42.75" x14ac:dyDescent="0.2">
      <c r="A97" s="81" t="s">
        <v>193</v>
      </c>
      <c r="B97" s="73" t="s">
        <v>494</v>
      </c>
      <c r="C97" s="70">
        <v>765</v>
      </c>
      <c r="D97" s="70">
        <v>765</v>
      </c>
      <c r="E97" s="67">
        <f t="shared" si="1"/>
        <v>100</v>
      </c>
    </row>
    <row r="98" spans="1:5" ht="57" x14ac:dyDescent="0.2">
      <c r="A98" s="81" t="s">
        <v>495</v>
      </c>
      <c r="B98" s="73" t="s">
        <v>496</v>
      </c>
      <c r="C98" s="70">
        <v>451714</v>
      </c>
      <c r="D98" s="70">
        <v>451714</v>
      </c>
      <c r="E98" s="67">
        <f t="shared" si="1"/>
        <v>100</v>
      </c>
    </row>
    <row r="99" spans="1:5" ht="99.75" x14ac:dyDescent="0.2">
      <c r="A99" s="81" t="s">
        <v>196</v>
      </c>
      <c r="B99" s="73" t="s">
        <v>497</v>
      </c>
      <c r="C99" s="70">
        <v>800.7</v>
      </c>
      <c r="D99" s="70">
        <v>800.7</v>
      </c>
      <c r="E99" s="67">
        <f t="shared" si="1"/>
        <v>100</v>
      </c>
    </row>
    <row r="100" spans="1:5" ht="42.75" x14ac:dyDescent="0.2">
      <c r="A100" s="81" t="s">
        <v>498</v>
      </c>
      <c r="B100" s="73" t="s">
        <v>499</v>
      </c>
      <c r="C100" s="70">
        <v>6476.4</v>
      </c>
      <c r="D100" s="70">
        <v>6476.4</v>
      </c>
      <c r="E100" s="67">
        <f t="shared" si="1"/>
        <v>100</v>
      </c>
    </row>
    <row r="101" spans="1:5" ht="42.75" x14ac:dyDescent="0.2">
      <c r="A101" s="81" t="s">
        <v>194</v>
      </c>
      <c r="B101" s="73" t="s">
        <v>500</v>
      </c>
      <c r="C101" s="70">
        <v>615.6</v>
      </c>
      <c r="D101" s="70">
        <v>615.6</v>
      </c>
      <c r="E101" s="67">
        <f t="shared" si="1"/>
        <v>100</v>
      </c>
    </row>
    <row r="102" spans="1:5" ht="71.25" x14ac:dyDescent="0.2">
      <c r="A102" s="81" t="s">
        <v>195</v>
      </c>
      <c r="B102" s="73" t="s">
        <v>501</v>
      </c>
      <c r="C102" s="70">
        <v>6738.4</v>
      </c>
      <c r="D102" s="70">
        <v>6738.3</v>
      </c>
      <c r="E102" s="67">
        <f t="shared" si="1"/>
        <v>99.99851596818236</v>
      </c>
    </row>
    <row r="103" spans="1:5" ht="71.25" x14ac:dyDescent="0.2">
      <c r="A103" s="81" t="s">
        <v>502</v>
      </c>
      <c r="B103" s="73" t="s">
        <v>503</v>
      </c>
      <c r="C103" s="70">
        <v>48770.8</v>
      </c>
      <c r="D103" s="70">
        <v>44341.599999999999</v>
      </c>
      <c r="E103" s="67">
        <f t="shared" si="1"/>
        <v>90.918336381605386</v>
      </c>
    </row>
    <row r="104" spans="1:5" ht="71.25" x14ac:dyDescent="0.2">
      <c r="A104" s="81" t="s">
        <v>504</v>
      </c>
      <c r="B104" s="73" t="s">
        <v>505</v>
      </c>
      <c r="C104" s="70">
        <v>6261.2</v>
      </c>
      <c r="D104" s="70">
        <v>6261.2</v>
      </c>
      <c r="E104" s="67">
        <f t="shared" si="1"/>
        <v>100</v>
      </c>
    </row>
    <row r="105" spans="1:5" ht="57" x14ac:dyDescent="0.2">
      <c r="A105" s="81" t="s">
        <v>197</v>
      </c>
      <c r="B105" s="73" t="s">
        <v>506</v>
      </c>
      <c r="C105" s="70">
        <v>16341</v>
      </c>
      <c r="D105" s="70">
        <v>16341</v>
      </c>
      <c r="E105" s="67">
        <f t="shared" si="1"/>
        <v>100</v>
      </c>
    </row>
    <row r="106" spans="1:5" ht="71.25" x14ac:dyDescent="0.2">
      <c r="A106" s="81" t="s">
        <v>198</v>
      </c>
      <c r="B106" s="73" t="s">
        <v>507</v>
      </c>
      <c r="C106" s="70">
        <v>161.80000000000001</v>
      </c>
      <c r="D106" s="70">
        <v>161.6</v>
      </c>
      <c r="E106" s="67">
        <f t="shared" si="1"/>
        <v>99.876390605686012</v>
      </c>
    </row>
    <row r="107" spans="1:5" ht="85.5" x14ac:dyDescent="0.2">
      <c r="A107" s="81" t="s">
        <v>199</v>
      </c>
      <c r="B107" s="73" t="s">
        <v>508</v>
      </c>
      <c r="C107" s="70">
        <v>1814.4</v>
      </c>
      <c r="D107" s="70">
        <v>1814.3</v>
      </c>
      <c r="E107" s="67">
        <f t="shared" si="1"/>
        <v>99.994488536155188</v>
      </c>
    </row>
    <row r="108" spans="1:5" ht="57" x14ac:dyDescent="0.2">
      <c r="A108" s="81" t="s">
        <v>200</v>
      </c>
      <c r="B108" s="73" t="s">
        <v>509</v>
      </c>
      <c r="C108" s="70">
        <v>1220.9000000000001</v>
      </c>
      <c r="D108" s="70">
        <v>3929.2</v>
      </c>
      <c r="E108" s="67">
        <f t="shared" si="1"/>
        <v>321.82815955442703</v>
      </c>
    </row>
    <row r="109" spans="1:5" ht="28.5" x14ac:dyDescent="0.2">
      <c r="A109" s="81" t="s">
        <v>201</v>
      </c>
      <c r="B109" s="73" t="s">
        <v>510</v>
      </c>
      <c r="C109" s="70">
        <v>25.8</v>
      </c>
      <c r="D109" s="70">
        <v>25.8</v>
      </c>
      <c r="E109" s="67">
        <f t="shared" si="1"/>
        <v>100</v>
      </c>
    </row>
    <row r="110" spans="1:5" ht="57" x14ac:dyDescent="0.2">
      <c r="A110" s="81" t="s">
        <v>202</v>
      </c>
      <c r="B110" s="73" t="s">
        <v>511</v>
      </c>
      <c r="C110" s="70">
        <v>2473.9</v>
      </c>
      <c r="D110" s="70">
        <v>2473.9</v>
      </c>
      <c r="E110" s="67">
        <f t="shared" si="1"/>
        <v>100</v>
      </c>
    </row>
    <row r="111" spans="1:5" ht="71.25" x14ac:dyDescent="0.2">
      <c r="A111" s="81" t="s">
        <v>203</v>
      </c>
      <c r="B111" s="73" t="s">
        <v>512</v>
      </c>
      <c r="C111" s="70">
        <v>113.6</v>
      </c>
      <c r="D111" s="70">
        <v>113.6</v>
      </c>
      <c r="E111" s="67">
        <f t="shared" si="1"/>
        <v>100</v>
      </c>
    </row>
    <row r="112" spans="1:5" ht="85.5" x14ac:dyDescent="0.2">
      <c r="A112" s="81" t="s">
        <v>204</v>
      </c>
      <c r="B112" s="73" t="s">
        <v>513</v>
      </c>
      <c r="C112" s="70">
        <v>4794.8999999999996</v>
      </c>
      <c r="D112" s="70">
        <v>4845.6000000000004</v>
      </c>
      <c r="E112" s="67">
        <f t="shared" si="1"/>
        <v>101.05737345930052</v>
      </c>
    </row>
    <row r="113" spans="1:5" ht="28.5" x14ac:dyDescent="0.2">
      <c r="A113" s="81" t="s">
        <v>514</v>
      </c>
      <c r="B113" s="73" t="s">
        <v>515</v>
      </c>
      <c r="C113" s="70">
        <v>2069</v>
      </c>
      <c r="D113" s="70">
        <v>2069</v>
      </c>
      <c r="E113" s="67">
        <f t="shared" si="1"/>
        <v>100</v>
      </c>
    </row>
    <row r="114" spans="1:5" ht="57" x14ac:dyDescent="0.2">
      <c r="A114" s="81" t="s">
        <v>205</v>
      </c>
      <c r="B114" s="73" t="s">
        <v>516</v>
      </c>
      <c r="C114" s="71">
        <v>212.6</v>
      </c>
      <c r="D114" s="70">
        <v>214.8</v>
      </c>
      <c r="E114" s="67">
        <f t="shared" si="1"/>
        <v>101.03480714957669</v>
      </c>
    </row>
    <row r="115" spans="1:5" ht="85.5" x14ac:dyDescent="0.2">
      <c r="A115" s="81" t="s">
        <v>206</v>
      </c>
      <c r="B115" s="73" t="s">
        <v>517</v>
      </c>
      <c r="C115" s="70">
        <v>51.1</v>
      </c>
      <c r="D115" s="70">
        <v>0</v>
      </c>
      <c r="E115" s="67">
        <f t="shared" si="1"/>
        <v>0</v>
      </c>
    </row>
    <row r="116" spans="1:5" ht="42.75" x14ac:dyDescent="0.2">
      <c r="A116" s="81" t="s">
        <v>207</v>
      </c>
      <c r="B116" s="73" t="s">
        <v>518</v>
      </c>
      <c r="C116" s="70">
        <v>97045.4</v>
      </c>
      <c r="D116" s="70">
        <v>97045.4</v>
      </c>
      <c r="E116" s="67">
        <f t="shared" si="1"/>
        <v>100</v>
      </c>
    </row>
    <row r="117" spans="1:5" ht="57" x14ac:dyDescent="0.2">
      <c r="A117" s="81" t="s">
        <v>519</v>
      </c>
      <c r="B117" s="73" t="s">
        <v>520</v>
      </c>
      <c r="C117" s="70">
        <v>57598.7</v>
      </c>
      <c r="D117" s="70">
        <v>57598.7</v>
      </c>
      <c r="E117" s="67">
        <f t="shared" si="1"/>
        <v>100</v>
      </c>
    </row>
    <row r="118" spans="1:5" ht="30" x14ac:dyDescent="0.25">
      <c r="A118" s="82" t="s">
        <v>208</v>
      </c>
      <c r="B118" s="72" t="s">
        <v>521</v>
      </c>
      <c r="C118" s="68">
        <f>SUM(C119:C133)</f>
        <v>714304.39999999991</v>
      </c>
      <c r="D118" s="68">
        <f>SUM(D119:D133)</f>
        <v>642206</v>
      </c>
      <c r="E118" s="69">
        <f t="shared" si="1"/>
        <v>89.906488046272727</v>
      </c>
    </row>
    <row r="119" spans="1:5" ht="42.75" x14ac:dyDescent="0.2">
      <c r="A119" s="81" t="s">
        <v>209</v>
      </c>
      <c r="B119" s="73" t="s">
        <v>522</v>
      </c>
      <c r="C119" s="70">
        <v>117587.6</v>
      </c>
      <c r="D119" s="70">
        <v>86494.5</v>
      </c>
      <c r="E119" s="67">
        <f t="shared" si="1"/>
        <v>73.557500960985678</v>
      </c>
    </row>
    <row r="120" spans="1:5" ht="71.25" x14ac:dyDescent="0.2">
      <c r="A120" s="81" t="s">
        <v>210</v>
      </c>
      <c r="B120" s="73" t="s">
        <v>523</v>
      </c>
      <c r="C120" s="70">
        <v>9523.2000000000007</v>
      </c>
      <c r="D120" s="70">
        <v>9523.2000000000007</v>
      </c>
      <c r="E120" s="67">
        <f t="shared" si="1"/>
        <v>100</v>
      </c>
    </row>
    <row r="121" spans="1:5" ht="57" x14ac:dyDescent="0.2">
      <c r="A121" s="81" t="s">
        <v>211</v>
      </c>
      <c r="B121" s="73" t="s">
        <v>524</v>
      </c>
      <c r="C121" s="70">
        <v>438.1</v>
      </c>
      <c r="D121" s="70">
        <v>438.1</v>
      </c>
      <c r="E121" s="67">
        <f t="shared" si="1"/>
        <v>100</v>
      </c>
    </row>
    <row r="122" spans="1:5" ht="71.25" x14ac:dyDescent="0.2">
      <c r="A122" s="81" t="s">
        <v>212</v>
      </c>
      <c r="B122" s="73" t="s">
        <v>525</v>
      </c>
      <c r="C122" s="70">
        <v>56</v>
      </c>
      <c r="D122" s="70">
        <v>0</v>
      </c>
      <c r="E122" s="67">
        <f t="shared" si="1"/>
        <v>0</v>
      </c>
    </row>
    <row r="123" spans="1:5" ht="71.25" x14ac:dyDescent="0.2">
      <c r="A123" s="81" t="s">
        <v>213</v>
      </c>
      <c r="B123" s="73" t="s">
        <v>526</v>
      </c>
      <c r="C123" s="70">
        <v>109.7</v>
      </c>
      <c r="D123" s="70">
        <v>0</v>
      </c>
      <c r="E123" s="67">
        <f t="shared" si="1"/>
        <v>0</v>
      </c>
    </row>
    <row r="124" spans="1:5" ht="57" x14ac:dyDescent="0.2">
      <c r="A124" s="81" t="s">
        <v>214</v>
      </c>
      <c r="B124" s="73" t="s">
        <v>527</v>
      </c>
      <c r="C124" s="70">
        <v>4842.6000000000004</v>
      </c>
      <c r="D124" s="70">
        <v>4612.2</v>
      </c>
      <c r="E124" s="67">
        <f t="shared" si="1"/>
        <v>95.242225250898272</v>
      </c>
    </row>
    <row r="125" spans="1:5" ht="42.75" x14ac:dyDescent="0.2">
      <c r="A125" s="81" t="s">
        <v>215</v>
      </c>
      <c r="B125" s="73" t="s">
        <v>528</v>
      </c>
      <c r="C125" s="70">
        <v>262087.8</v>
      </c>
      <c r="D125" s="70">
        <v>262087.8</v>
      </c>
      <c r="E125" s="67">
        <f t="shared" si="1"/>
        <v>100</v>
      </c>
    </row>
    <row r="126" spans="1:5" ht="42.75" x14ac:dyDescent="0.2">
      <c r="A126" s="81" t="s">
        <v>216</v>
      </c>
      <c r="B126" s="73" t="s">
        <v>529</v>
      </c>
      <c r="C126" s="70">
        <v>23388.5</v>
      </c>
      <c r="D126" s="70">
        <v>23388.5</v>
      </c>
      <c r="E126" s="67">
        <f t="shared" si="1"/>
        <v>100</v>
      </c>
    </row>
    <row r="127" spans="1:5" ht="57" x14ac:dyDescent="0.2">
      <c r="A127" s="81" t="s">
        <v>217</v>
      </c>
      <c r="B127" s="73" t="s">
        <v>530</v>
      </c>
      <c r="C127" s="70">
        <v>5054.3</v>
      </c>
      <c r="D127" s="70">
        <v>1063.5</v>
      </c>
      <c r="E127" s="67">
        <f t="shared" si="1"/>
        <v>21.041489424846169</v>
      </c>
    </row>
    <row r="128" spans="1:5" ht="57" x14ac:dyDescent="0.2">
      <c r="A128" s="81" t="s">
        <v>218</v>
      </c>
      <c r="B128" s="73" t="s">
        <v>531</v>
      </c>
      <c r="C128" s="70">
        <v>102090</v>
      </c>
      <c r="D128" s="70">
        <v>69122.5</v>
      </c>
      <c r="E128" s="67">
        <f t="shared" si="1"/>
        <v>67.707415025957488</v>
      </c>
    </row>
    <row r="129" spans="1:5" ht="85.5" x14ac:dyDescent="0.2">
      <c r="A129" s="81" t="s">
        <v>219</v>
      </c>
      <c r="B129" s="73" t="s">
        <v>532</v>
      </c>
      <c r="C129" s="70">
        <v>7133.6</v>
      </c>
      <c r="D129" s="70">
        <v>2132.8000000000002</v>
      </c>
      <c r="E129" s="67">
        <f t="shared" si="1"/>
        <v>29.897947740271391</v>
      </c>
    </row>
    <row r="130" spans="1:5" ht="85.5" x14ac:dyDescent="0.2">
      <c r="A130" s="81" t="s">
        <v>220</v>
      </c>
      <c r="B130" s="73" t="s">
        <v>533</v>
      </c>
      <c r="C130" s="70">
        <v>37926.9</v>
      </c>
      <c r="D130" s="70">
        <v>37782</v>
      </c>
      <c r="E130" s="67">
        <f t="shared" si="1"/>
        <v>99.617949265560853</v>
      </c>
    </row>
    <row r="131" spans="1:5" ht="99.75" x14ac:dyDescent="0.2">
      <c r="A131" s="81" t="s">
        <v>534</v>
      </c>
      <c r="B131" s="73" t="s">
        <v>535</v>
      </c>
      <c r="C131" s="70">
        <v>2687.2</v>
      </c>
      <c r="D131" s="70">
        <v>2687.2</v>
      </c>
      <c r="E131" s="67">
        <f t="shared" si="1"/>
        <v>100</v>
      </c>
    </row>
    <row r="132" spans="1:5" ht="114" x14ac:dyDescent="0.2">
      <c r="A132" s="81" t="s">
        <v>536</v>
      </c>
      <c r="B132" s="73" t="s">
        <v>537</v>
      </c>
      <c r="C132" s="71">
        <v>72602.7</v>
      </c>
      <c r="D132" s="70">
        <v>74097.5</v>
      </c>
      <c r="E132" s="67">
        <f t="shared" si="1"/>
        <v>102.05887659825324</v>
      </c>
    </row>
    <row r="133" spans="1:5" ht="28.5" x14ac:dyDescent="0.2">
      <c r="A133" s="81" t="s">
        <v>538</v>
      </c>
      <c r="B133" s="73" t="s">
        <v>539</v>
      </c>
      <c r="C133" s="70">
        <v>68776.2</v>
      </c>
      <c r="D133" s="70">
        <v>68776.2</v>
      </c>
      <c r="E133" s="67">
        <f t="shared" si="1"/>
        <v>100</v>
      </c>
    </row>
    <row r="134" spans="1:5" ht="15" x14ac:dyDescent="0.25">
      <c r="A134" s="82" t="s">
        <v>221</v>
      </c>
      <c r="B134" s="72" t="s">
        <v>56</v>
      </c>
      <c r="C134" s="68">
        <f>SUM(C135:C156)</f>
        <v>247871.8</v>
      </c>
      <c r="D134" s="68">
        <f>SUM(D135:D156)</f>
        <v>611916.69999999995</v>
      </c>
      <c r="E134" s="69">
        <f t="shared" si="1"/>
        <v>246.86821978135472</v>
      </c>
    </row>
    <row r="135" spans="1:5" ht="42.75" x14ac:dyDescent="0.2">
      <c r="A135" s="81" t="s">
        <v>222</v>
      </c>
      <c r="B135" s="73" t="s">
        <v>540</v>
      </c>
      <c r="C135" s="70">
        <v>1279</v>
      </c>
      <c r="D135" s="70">
        <v>1253.4000000000001</v>
      </c>
      <c r="E135" s="67">
        <f t="shared" si="1"/>
        <v>97.998436278342467</v>
      </c>
    </row>
    <row r="136" spans="1:5" ht="42.75" x14ac:dyDescent="0.2">
      <c r="A136" s="81" t="s">
        <v>223</v>
      </c>
      <c r="B136" s="73" t="s">
        <v>541</v>
      </c>
      <c r="C136" s="70">
        <v>2746.9</v>
      </c>
      <c r="D136" s="70">
        <v>2433.3000000000002</v>
      </c>
      <c r="E136" s="67">
        <f t="shared" si="1"/>
        <v>88.583494120645085</v>
      </c>
    </row>
    <row r="137" spans="1:5" ht="71.25" x14ac:dyDescent="0.2">
      <c r="A137" s="81" t="s">
        <v>224</v>
      </c>
      <c r="B137" s="73" t="s">
        <v>542</v>
      </c>
      <c r="C137" s="70">
        <v>17011.2</v>
      </c>
      <c r="D137" s="70">
        <v>17011.2</v>
      </c>
      <c r="E137" s="67">
        <f t="shared" si="1"/>
        <v>100</v>
      </c>
    </row>
    <row r="138" spans="1:5" ht="42.75" x14ac:dyDescent="0.2">
      <c r="A138" s="81" t="s">
        <v>225</v>
      </c>
      <c r="B138" s="73" t="s">
        <v>226</v>
      </c>
      <c r="C138" s="70">
        <v>105883.9</v>
      </c>
      <c r="D138" s="70">
        <v>115804.2</v>
      </c>
      <c r="E138" s="67">
        <f t="shared" si="1"/>
        <v>109.369035330206</v>
      </c>
    </row>
    <row r="139" spans="1:5" ht="85.5" x14ac:dyDescent="0.2">
      <c r="A139" s="81" t="s">
        <v>227</v>
      </c>
      <c r="B139" s="73" t="s">
        <v>543</v>
      </c>
      <c r="C139" s="70">
        <v>18.8</v>
      </c>
      <c r="D139" s="70">
        <v>18.8</v>
      </c>
      <c r="E139" s="67">
        <f t="shared" si="1"/>
        <v>100</v>
      </c>
    </row>
    <row r="140" spans="1:5" ht="114" x14ac:dyDescent="0.2">
      <c r="A140" s="81" t="s">
        <v>228</v>
      </c>
      <c r="B140" s="73" t="s">
        <v>544</v>
      </c>
      <c r="C140" s="70">
        <v>312.8</v>
      </c>
      <c r="D140" s="70">
        <v>312.8</v>
      </c>
      <c r="E140" s="67">
        <f t="shared" ref="E140:E162" si="2">D140/C140*100</f>
        <v>100</v>
      </c>
    </row>
    <row r="141" spans="1:5" ht="42.75" x14ac:dyDescent="0.2">
      <c r="A141" s="81" t="s">
        <v>545</v>
      </c>
      <c r="B141" s="73" t="s">
        <v>546</v>
      </c>
      <c r="C141" s="70">
        <v>3000</v>
      </c>
      <c r="D141" s="70">
        <v>3000</v>
      </c>
      <c r="E141" s="67">
        <f t="shared" si="2"/>
        <v>100</v>
      </c>
    </row>
    <row r="142" spans="1:5" ht="57" x14ac:dyDescent="0.2">
      <c r="A142" s="81" t="s">
        <v>229</v>
      </c>
      <c r="B142" s="73" t="s">
        <v>547</v>
      </c>
      <c r="C142" s="70">
        <v>100</v>
      </c>
      <c r="D142" s="70">
        <v>100</v>
      </c>
      <c r="E142" s="67">
        <f t="shared" si="2"/>
        <v>100</v>
      </c>
    </row>
    <row r="143" spans="1:5" ht="71.25" x14ac:dyDescent="0.2">
      <c r="A143" s="81" t="s">
        <v>230</v>
      </c>
      <c r="B143" s="73" t="s">
        <v>548</v>
      </c>
      <c r="C143" s="70">
        <v>50</v>
      </c>
      <c r="D143" s="70">
        <v>50</v>
      </c>
      <c r="E143" s="67">
        <f t="shared" si="2"/>
        <v>100</v>
      </c>
    </row>
    <row r="144" spans="1:5" ht="71.25" x14ac:dyDescent="0.2">
      <c r="A144" s="81" t="s">
        <v>231</v>
      </c>
      <c r="B144" s="73" t="s">
        <v>549</v>
      </c>
      <c r="C144" s="70">
        <v>6931.1</v>
      </c>
      <c r="D144" s="70">
        <v>6931.1</v>
      </c>
      <c r="E144" s="67">
        <f t="shared" si="2"/>
        <v>100</v>
      </c>
    </row>
    <row r="145" spans="1:5" ht="71.25" x14ac:dyDescent="0.2">
      <c r="A145" s="81" t="s">
        <v>550</v>
      </c>
      <c r="B145" s="73" t="s">
        <v>551</v>
      </c>
      <c r="C145" s="70">
        <v>4454</v>
      </c>
      <c r="D145" s="70">
        <v>4454</v>
      </c>
      <c r="E145" s="67">
        <f t="shared" si="2"/>
        <v>100</v>
      </c>
    </row>
    <row r="146" spans="1:5" ht="142.5" x14ac:dyDescent="0.2">
      <c r="A146" s="81" t="s">
        <v>552</v>
      </c>
      <c r="B146" s="73" t="s">
        <v>553</v>
      </c>
      <c r="C146" s="70">
        <v>3457.1</v>
      </c>
      <c r="D146" s="70">
        <v>3457.1</v>
      </c>
      <c r="E146" s="67">
        <f t="shared" si="2"/>
        <v>100</v>
      </c>
    </row>
    <row r="147" spans="1:5" ht="171" x14ac:dyDescent="0.2">
      <c r="A147" s="81" t="s">
        <v>232</v>
      </c>
      <c r="B147" s="73" t="s">
        <v>554</v>
      </c>
      <c r="C147" s="70">
        <v>4275.3999999999996</v>
      </c>
      <c r="D147" s="70">
        <v>4275.3999999999996</v>
      </c>
      <c r="E147" s="67">
        <f t="shared" si="2"/>
        <v>100</v>
      </c>
    </row>
    <row r="148" spans="1:5" ht="57" x14ac:dyDescent="0.2">
      <c r="A148" s="81" t="s">
        <v>555</v>
      </c>
      <c r="B148" s="73" t="s">
        <v>556</v>
      </c>
      <c r="C148" s="70">
        <v>181.6</v>
      </c>
      <c r="D148" s="70">
        <v>181.6</v>
      </c>
      <c r="E148" s="67">
        <f t="shared" si="2"/>
        <v>100</v>
      </c>
    </row>
    <row r="149" spans="1:5" ht="142.5" x14ac:dyDescent="0.2">
      <c r="A149" s="81" t="s">
        <v>233</v>
      </c>
      <c r="B149" s="73" t="s">
        <v>557</v>
      </c>
      <c r="C149" s="70">
        <v>8200</v>
      </c>
      <c r="D149" s="70">
        <v>8200</v>
      </c>
      <c r="E149" s="67">
        <f t="shared" si="2"/>
        <v>100</v>
      </c>
    </row>
    <row r="150" spans="1:5" ht="57" x14ac:dyDescent="0.2">
      <c r="A150" s="81" t="s">
        <v>558</v>
      </c>
      <c r="B150" s="73" t="s">
        <v>559</v>
      </c>
      <c r="C150" s="70">
        <v>22800</v>
      </c>
      <c r="D150" s="70">
        <v>22800</v>
      </c>
      <c r="E150" s="67">
        <f t="shared" si="2"/>
        <v>100</v>
      </c>
    </row>
    <row r="151" spans="1:5" ht="71.25" x14ac:dyDescent="0.2">
      <c r="A151" s="81" t="s">
        <v>560</v>
      </c>
      <c r="B151" s="73" t="s">
        <v>561</v>
      </c>
      <c r="C151" s="70">
        <v>5700</v>
      </c>
      <c r="D151" s="70">
        <v>5700</v>
      </c>
      <c r="E151" s="67">
        <f t="shared" si="2"/>
        <v>100</v>
      </c>
    </row>
    <row r="152" spans="1:5" ht="85.5" x14ac:dyDescent="0.2">
      <c r="A152" s="81" t="s">
        <v>562</v>
      </c>
      <c r="B152" s="73" t="s">
        <v>563</v>
      </c>
      <c r="C152" s="70">
        <v>529.29999999999995</v>
      </c>
      <c r="D152" s="70">
        <v>529.29999999999995</v>
      </c>
      <c r="E152" s="67">
        <f t="shared" si="2"/>
        <v>100</v>
      </c>
    </row>
    <row r="153" spans="1:5" ht="85.5" x14ac:dyDescent="0.2">
      <c r="A153" s="81" t="s">
        <v>564</v>
      </c>
      <c r="B153" s="73" t="s">
        <v>565</v>
      </c>
      <c r="C153" s="70">
        <v>948.8</v>
      </c>
      <c r="D153" s="70">
        <v>948.8</v>
      </c>
      <c r="E153" s="67">
        <f t="shared" si="2"/>
        <v>100</v>
      </c>
    </row>
    <row r="154" spans="1:5" ht="156.75" x14ac:dyDescent="0.2">
      <c r="A154" s="81" t="s">
        <v>566</v>
      </c>
      <c r="B154" s="73" t="s">
        <v>567</v>
      </c>
      <c r="C154" s="70">
        <v>352.9</v>
      </c>
      <c r="D154" s="70">
        <v>352.9</v>
      </c>
      <c r="E154" s="67">
        <f t="shared" si="2"/>
        <v>100</v>
      </c>
    </row>
    <row r="155" spans="1:5" ht="171" x14ac:dyDescent="0.2">
      <c r="A155" s="81" t="s">
        <v>576</v>
      </c>
      <c r="B155" s="73" t="s">
        <v>568</v>
      </c>
      <c r="C155" s="70">
        <v>0</v>
      </c>
      <c r="D155" s="70">
        <v>6325</v>
      </c>
    </row>
    <row r="156" spans="1:5" ht="28.5" x14ac:dyDescent="0.2">
      <c r="A156" s="81" t="s">
        <v>234</v>
      </c>
      <c r="B156" s="73" t="s">
        <v>235</v>
      </c>
      <c r="C156" s="70">
        <v>59639</v>
      </c>
      <c r="D156" s="70">
        <v>407777.8</v>
      </c>
      <c r="E156" s="67">
        <f t="shared" si="2"/>
        <v>683.74352353325833</v>
      </c>
    </row>
    <row r="157" spans="1:5" ht="45" x14ac:dyDescent="0.25">
      <c r="A157" s="82" t="s">
        <v>569</v>
      </c>
      <c r="B157" s="72" t="s">
        <v>570</v>
      </c>
      <c r="C157" s="68">
        <v>230987.6</v>
      </c>
      <c r="D157" s="68">
        <f>D158</f>
        <v>183575.80000000002</v>
      </c>
      <c r="E157" s="69">
        <f t="shared" si="2"/>
        <v>79.47430944345065</v>
      </c>
    </row>
    <row r="158" spans="1:5" ht="45" x14ac:dyDescent="0.25">
      <c r="A158" s="82" t="s">
        <v>236</v>
      </c>
      <c r="B158" s="72" t="s">
        <v>237</v>
      </c>
      <c r="C158" s="68">
        <f>C159+C160</f>
        <v>230987.6</v>
      </c>
      <c r="D158" s="68">
        <f>D159+D160</f>
        <v>183575.80000000002</v>
      </c>
      <c r="E158" s="69">
        <f t="shared" si="2"/>
        <v>79.47430944345065</v>
      </c>
    </row>
    <row r="159" spans="1:5" ht="85.5" x14ac:dyDescent="0.2">
      <c r="A159" s="81" t="s">
        <v>238</v>
      </c>
      <c r="B159" s="73" t="s">
        <v>571</v>
      </c>
      <c r="C159" s="70">
        <v>15477.2</v>
      </c>
      <c r="D159" s="70">
        <v>15123.7</v>
      </c>
      <c r="E159" s="67">
        <f t="shared" si="2"/>
        <v>97.715995141240015</v>
      </c>
    </row>
    <row r="160" spans="1:5" ht="85.5" x14ac:dyDescent="0.2">
      <c r="A160" s="81" t="s">
        <v>239</v>
      </c>
      <c r="B160" s="73" t="s">
        <v>572</v>
      </c>
      <c r="C160" s="70">
        <v>215510.39999999999</v>
      </c>
      <c r="D160" s="70">
        <v>168452.1</v>
      </c>
      <c r="E160" s="67">
        <f t="shared" si="2"/>
        <v>78.164255646131238</v>
      </c>
    </row>
    <row r="161" spans="1:5" ht="15" x14ac:dyDescent="0.25">
      <c r="A161" s="82" t="s">
        <v>573</v>
      </c>
      <c r="B161" s="72" t="s">
        <v>240</v>
      </c>
      <c r="C161" s="68">
        <v>214.1</v>
      </c>
      <c r="D161" s="68">
        <f>D162</f>
        <v>214</v>
      </c>
      <c r="E161" s="69">
        <f t="shared" si="2"/>
        <v>99.95329285380663</v>
      </c>
    </row>
    <row r="162" spans="1:5" ht="28.5" x14ac:dyDescent="0.2">
      <c r="A162" s="81" t="s">
        <v>575</v>
      </c>
      <c r="B162" s="73" t="s">
        <v>241</v>
      </c>
      <c r="C162" s="70">
        <v>214.1</v>
      </c>
      <c r="D162" s="70">
        <v>214</v>
      </c>
      <c r="E162" s="67">
        <f t="shared" si="2"/>
        <v>99.95329285380663</v>
      </c>
    </row>
    <row r="163" spans="1:5" ht="105" x14ac:dyDescent="0.25">
      <c r="A163" s="26" t="s">
        <v>242</v>
      </c>
      <c r="B163" s="75" t="s">
        <v>243</v>
      </c>
      <c r="C163" s="27"/>
      <c r="D163" s="29">
        <f>D164</f>
        <v>36391.1</v>
      </c>
      <c r="E163" s="76"/>
    </row>
    <row r="164" spans="1:5" ht="71.25" x14ac:dyDescent="0.2">
      <c r="A164" s="25" t="s">
        <v>244</v>
      </c>
      <c r="B164" s="77" t="s">
        <v>245</v>
      </c>
      <c r="C164" s="27"/>
      <c r="D164" s="27">
        <v>36391.1</v>
      </c>
      <c r="E164" s="76"/>
    </row>
    <row r="165" spans="1:5" ht="46.5" customHeight="1" x14ac:dyDescent="0.25">
      <c r="A165" s="26" t="s">
        <v>246</v>
      </c>
      <c r="B165" s="78" t="s">
        <v>247</v>
      </c>
      <c r="C165" s="27"/>
      <c r="D165" s="29">
        <f>D166</f>
        <v>-111026.9</v>
      </c>
      <c r="E165" s="76"/>
    </row>
    <row r="166" spans="1:5" ht="57" x14ac:dyDescent="0.2">
      <c r="A166" s="25" t="s">
        <v>248</v>
      </c>
      <c r="B166" s="79" t="s">
        <v>249</v>
      </c>
      <c r="C166" s="27"/>
      <c r="D166" s="27">
        <v>-111026.9</v>
      </c>
      <c r="E166" s="76"/>
    </row>
    <row r="167" spans="1:5" x14ac:dyDescent="0.2">
      <c r="A167" s="80"/>
      <c r="B167" s="57"/>
      <c r="C167" s="59"/>
      <c r="D167" s="59"/>
      <c r="E167" s="60"/>
    </row>
    <row r="168" spans="1:5" x14ac:dyDescent="0.2">
      <c r="A168" s="80"/>
      <c r="B168" s="57"/>
      <c r="C168" s="59"/>
      <c r="D168" s="59"/>
      <c r="E168" s="60"/>
    </row>
    <row r="169" spans="1:5" x14ac:dyDescent="0.2">
      <c r="A169" s="80"/>
      <c r="B169" s="57"/>
      <c r="C169" s="59"/>
      <c r="D169" s="59"/>
      <c r="E169" s="60"/>
    </row>
    <row r="170" spans="1:5" x14ac:dyDescent="0.2">
      <c r="A170" s="80"/>
      <c r="B170" s="57"/>
      <c r="C170" s="59"/>
      <c r="D170" s="59"/>
      <c r="E170" s="60"/>
    </row>
    <row r="171" spans="1:5" x14ac:dyDescent="0.2">
      <c r="A171" s="80"/>
      <c r="B171" s="57"/>
      <c r="C171" s="59"/>
      <c r="D171" s="59"/>
      <c r="E171" s="60"/>
    </row>
    <row r="172" spans="1:5" x14ac:dyDescent="0.2">
      <c r="A172" s="80"/>
      <c r="B172" s="57"/>
      <c r="C172" s="59"/>
      <c r="D172" s="59"/>
      <c r="E172" s="60"/>
    </row>
    <row r="173" spans="1:5" x14ac:dyDescent="0.2">
      <c r="A173" s="80"/>
      <c r="B173" s="57"/>
      <c r="C173" s="59"/>
      <c r="D173" s="59"/>
      <c r="E173" s="60"/>
    </row>
    <row r="174" spans="1:5" x14ac:dyDescent="0.2">
      <c r="A174" s="80"/>
      <c r="B174" s="57"/>
      <c r="C174" s="59"/>
      <c r="D174" s="59"/>
      <c r="E174" s="60"/>
    </row>
    <row r="175" spans="1:5" x14ac:dyDescent="0.2">
      <c r="A175" s="80"/>
      <c r="B175" s="57"/>
      <c r="C175" s="59"/>
      <c r="D175" s="59"/>
      <c r="E175" s="60"/>
    </row>
    <row r="176" spans="1:5" x14ac:dyDescent="0.2">
      <c r="A176" s="80"/>
      <c r="B176" s="57"/>
      <c r="C176" s="59"/>
      <c r="D176" s="59"/>
      <c r="E176" s="60"/>
    </row>
    <row r="177" spans="1:5" x14ac:dyDescent="0.2">
      <c r="A177" s="80"/>
      <c r="B177" s="57"/>
      <c r="C177" s="59"/>
      <c r="D177" s="59"/>
      <c r="E177" s="60"/>
    </row>
    <row r="178" spans="1:5" x14ac:dyDescent="0.2">
      <c r="A178" s="80"/>
      <c r="B178" s="57"/>
      <c r="C178" s="59"/>
      <c r="D178" s="59"/>
      <c r="E178" s="60"/>
    </row>
    <row r="179" spans="1:5" x14ac:dyDescent="0.2">
      <c r="A179" s="80"/>
      <c r="B179" s="57"/>
      <c r="C179" s="59"/>
      <c r="D179" s="59"/>
      <c r="E179" s="60"/>
    </row>
    <row r="180" spans="1:5" x14ac:dyDescent="0.2">
      <c r="A180" s="80"/>
      <c r="B180" s="57"/>
      <c r="C180" s="59"/>
      <c r="D180" s="59"/>
      <c r="E180" s="60"/>
    </row>
    <row r="181" spans="1:5" x14ac:dyDescent="0.2">
      <c r="A181" s="80"/>
      <c r="B181" s="57"/>
      <c r="C181" s="59"/>
      <c r="D181" s="59"/>
      <c r="E181" s="60"/>
    </row>
    <row r="182" spans="1:5" x14ac:dyDescent="0.2">
      <c r="A182" s="80"/>
      <c r="B182" s="57"/>
      <c r="C182" s="59"/>
      <c r="D182" s="59"/>
      <c r="E182" s="60"/>
    </row>
    <row r="183" spans="1:5" x14ac:dyDescent="0.2">
      <c r="A183" s="80"/>
      <c r="B183" s="57"/>
      <c r="C183" s="59"/>
      <c r="D183" s="59"/>
      <c r="E183" s="60"/>
    </row>
    <row r="184" spans="1:5" x14ac:dyDescent="0.2">
      <c r="A184" s="80"/>
      <c r="B184" s="57"/>
      <c r="C184" s="59"/>
      <c r="D184" s="59"/>
      <c r="E184" s="60"/>
    </row>
    <row r="185" spans="1:5" x14ac:dyDescent="0.2">
      <c r="A185" s="80"/>
      <c r="B185" s="57"/>
      <c r="C185" s="59"/>
      <c r="D185" s="59"/>
      <c r="E185" s="60"/>
    </row>
    <row r="186" spans="1:5" x14ac:dyDescent="0.2">
      <c r="A186" s="80"/>
      <c r="B186" s="57"/>
      <c r="C186" s="59"/>
      <c r="D186" s="59"/>
      <c r="E186" s="60"/>
    </row>
    <row r="187" spans="1:5" x14ac:dyDescent="0.2">
      <c r="A187" s="80"/>
      <c r="B187" s="57"/>
      <c r="C187" s="59"/>
      <c r="D187" s="59"/>
      <c r="E187" s="60"/>
    </row>
    <row r="188" spans="1:5" x14ac:dyDescent="0.2">
      <c r="A188" s="80"/>
      <c r="B188" s="57"/>
      <c r="C188" s="59"/>
      <c r="D188" s="59"/>
      <c r="E188" s="60"/>
    </row>
    <row r="189" spans="1:5" x14ac:dyDescent="0.2">
      <c r="A189" s="80"/>
      <c r="B189" s="57"/>
      <c r="C189" s="59"/>
      <c r="D189" s="59"/>
      <c r="E189" s="60"/>
    </row>
    <row r="190" spans="1:5" x14ac:dyDescent="0.2">
      <c r="A190" s="80"/>
      <c r="B190" s="57"/>
      <c r="C190" s="59"/>
      <c r="D190" s="59"/>
      <c r="E190" s="60"/>
    </row>
    <row r="191" spans="1:5" x14ac:dyDescent="0.2">
      <c r="A191" s="80"/>
      <c r="B191" s="57"/>
      <c r="C191" s="59"/>
      <c r="D191" s="59"/>
      <c r="E191" s="60"/>
    </row>
    <row r="192" spans="1:5" x14ac:dyDescent="0.2">
      <c r="A192" s="80"/>
      <c r="B192" s="57"/>
      <c r="C192" s="59"/>
      <c r="D192" s="59"/>
      <c r="E192" s="60"/>
    </row>
    <row r="193" spans="1:5" x14ac:dyDescent="0.2">
      <c r="A193" s="80"/>
      <c r="B193" s="57"/>
      <c r="C193" s="59"/>
      <c r="D193" s="59"/>
      <c r="E193" s="60"/>
    </row>
    <row r="194" spans="1:5" x14ac:dyDescent="0.2">
      <c r="A194" s="80"/>
      <c r="B194" s="57"/>
      <c r="C194" s="59"/>
      <c r="D194" s="59"/>
      <c r="E194" s="60"/>
    </row>
    <row r="195" spans="1:5" x14ac:dyDescent="0.2">
      <c r="A195" s="80"/>
      <c r="B195" s="57"/>
      <c r="C195" s="59"/>
      <c r="D195" s="59"/>
      <c r="E195" s="60"/>
    </row>
    <row r="196" spans="1:5" x14ac:dyDescent="0.2">
      <c r="A196" s="80"/>
      <c r="B196" s="57"/>
      <c r="C196" s="59"/>
      <c r="D196" s="59"/>
      <c r="E196" s="60"/>
    </row>
    <row r="197" spans="1:5" x14ac:dyDescent="0.2">
      <c r="A197" s="80"/>
      <c r="B197" s="57"/>
      <c r="C197" s="59"/>
      <c r="D197" s="59"/>
      <c r="E197" s="60"/>
    </row>
    <row r="198" spans="1:5" x14ac:dyDescent="0.2">
      <c r="A198" s="80"/>
      <c r="B198" s="57"/>
      <c r="C198" s="59"/>
      <c r="D198" s="59"/>
      <c r="E198" s="60"/>
    </row>
    <row r="199" spans="1:5" x14ac:dyDescent="0.2">
      <c r="A199" s="80"/>
      <c r="B199" s="57"/>
      <c r="C199" s="59"/>
      <c r="D199" s="59"/>
      <c r="E199" s="60"/>
    </row>
    <row r="200" spans="1:5" x14ac:dyDescent="0.2">
      <c r="A200" s="80"/>
      <c r="B200" s="57"/>
      <c r="C200" s="59"/>
      <c r="D200" s="59"/>
      <c r="E200" s="60"/>
    </row>
    <row r="201" spans="1:5" x14ac:dyDescent="0.2">
      <c r="A201" s="80"/>
      <c r="B201" s="57"/>
      <c r="C201" s="59"/>
      <c r="D201" s="59"/>
      <c r="E201" s="60"/>
    </row>
    <row r="202" spans="1:5" x14ac:dyDescent="0.2">
      <c r="A202" s="80"/>
      <c r="B202" s="57"/>
      <c r="C202" s="59"/>
      <c r="D202" s="59"/>
      <c r="E202" s="60"/>
    </row>
    <row r="203" spans="1:5" x14ac:dyDescent="0.2">
      <c r="A203" s="80"/>
      <c r="B203" s="57"/>
      <c r="C203" s="59"/>
      <c r="D203" s="59"/>
      <c r="E203" s="60"/>
    </row>
    <row r="204" spans="1:5" x14ac:dyDescent="0.2">
      <c r="A204" s="80"/>
      <c r="B204" s="57"/>
      <c r="C204" s="59"/>
      <c r="D204" s="59"/>
      <c r="E204" s="60"/>
    </row>
    <row r="205" spans="1:5" x14ac:dyDescent="0.2">
      <c r="A205" s="80"/>
      <c r="B205" s="57"/>
      <c r="C205" s="59"/>
      <c r="D205" s="59"/>
      <c r="E205" s="60"/>
    </row>
    <row r="206" spans="1:5" x14ac:dyDescent="0.2">
      <c r="A206" s="80"/>
      <c r="B206" s="57"/>
      <c r="C206" s="59"/>
      <c r="D206" s="59"/>
      <c r="E206" s="60"/>
    </row>
    <row r="207" spans="1:5" x14ac:dyDescent="0.2">
      <c r="A207" s="80"/>
      <c r="B207" s="57"/>
      <c r="C207" s="59"/>
      <c r="D207" s="59"/>
      <c r="E207" s="60"/>
    </row>
    <row r="208" spans="1:5" x14ac:dyDescent="0.2">
      <c r="A208" s="80"/>
      <c r="B208" s="57"/>
      <c r="C208" s="59"/>
      <c r="D208" s="59"/>
      <c r="E208" s="60"/>
    </row>
    <row r="209" spans="1:5" x14ac:dyDescent="0.2">
      <c r="A209" s="80"/>
      <c r="B209" s="57"/>
      <c r="C209" s="59"/>
      <c r="D209" s="59"/>
      <c r="E209" s="60"/>
    </row>
    <row r="210" spans="1:5" x14ac:dyDescent="0.2">
      <c r="A210" s="80"/>
      <c r="B210" s="57"/>
      <c r="C210" s="59"/>
      <c r="D210" s="59"/>
      <c r="E210" s="60"/>
    </row>
    <row r="211" spans="1:5" x14ac:dyDescent="0.2">
      <c r="A211" s="80"/>
      <c r="B211" s="57"/>
      <c r="C211" s="59"/>
      <c r="D211" s="59"/>
      <c r="E211" s="60"/>
    </row>
    <row r="212" spans="1:5" x14ac:dyDescent="0.2">
      <c r="A212" s="80"/>
      <c r="B212" s="57"/>
      <c r="C212" s="59"/>
      <c r="D212" s="59"/>
      <c r="E212" s="60"/>
    </row>
    <row r="213" spans="1:5" x14ac:dyDescent="0.2">
      <c r="A213" s="80"/>
      <c r="B213" s="57"/>
      <c r="C213" s="59"/>
      <c r="D213" s="59"/>
      <c r="E213" s="60"/>
    </row>
    <row r="214" spans="1:5" x14ac:dyDescent="0.2">
      <c r="A214" s="80"/>
      <c r="B214" s="57"/>
      <c r="C214" s="59"/>
      <c r="D214" s="59"/>
      <c r="E214" s="60"/>
    </row>
    <row r="215" spans="1:5" x14ac:dyDescent="0.2">
      <c r="A215" s="80"/>
      <c r="B215" s="57"/>
      <c r="C215" s="59"/>
      <c r="D215" s="59"/>
      <c r="E215" s="60"/>
    </row>
    <row r="216" spans="1:5" x14ac:dyDescent="0.2">
      <c r="A216" s="80"/>
      <c r="B216" s="57"/>
      <c r="C216" s="59"/>
      <c r="D216" s="59"/>
      <c r="E216" s="60"/>
    </row>
    <row r="217" spans="1:5" x14ac:dyDescent="0.2">
      <c r="A217" s="80"/>
      <c r="B217" s="57"/>
      <c r="C217" s="59"/>
      <c r="D217" s="59"/>
      <c r="E217" s="60"/>
    </row>
    <row r="218" spans="1:5" x14ac:dyDescent="0.2">
      <c r="A218" s="80"/>
      <c r="B218" s="57"/>
      <c r="C218" s="59"/>
      <c r="D218" s="59"/>
      <c r="E218" s="60"/>
    </row>
    <row r="219" spans="1:5" x14ac:dyDescent="0.2">
      <c r="A219" s="80"/>
      <c r="B219" s="57"/>
      <c r="C219" s="59"/>
      <c r="D219" s="59"/>
      <c r="E219" s="60"/>
    </row>
    <row r="220" spans="1:5" x14ac:dyDescent="0.2">
      <c r="A220" s="80"/>
      <c r="B220" s="57"/>
      <c r="C220" s="59"/>
      <c r="D220" s="59"/>
      <c r="E220" s="60"/>
    </row>
    <row r="221" spans="1:5" x14ac:dyDescent="0.2">
      <c r="A221" s="80"/>
      <c r="B221" s="57"/>
      <c r="C221" s="59"/>
      <c r="D221" s="59"/>
      <c r="E221" s="60"/>
    </row>
    <row r="222" spans="1:5" x14ac:dyDescent="0.2">
      <c r="A222" s="80"/>
      <c r="B222" s="57"/>
      <c r="C222" s="59"/>
      <c r="D222" s="59"/>
      <c r="E222" s="60"/>
    </row>
    <row r="223" spans="1:5" x14ac:dyDescent="0.2">
      <c r="A223" s="80"/>
      <c r="B223" s="57"/>
      <c r="C223" s="59"/>
      <c r="D223" s="59"/>
      <c r="E223" s="60"/>
    </row>
    <row r="224" spans="1:5" x14ac:dyDescent="0.2">
      <c r="A224" s="80"/>
      <c r="B224" s="57"/>
      <c r="C224" s="59"/>
      <c r="D224" s="59"/>
      <c r="E224" s="60"/>
    </row>
    <row r="225" spans="1:5" x14ac:dyDescent="0.2">
      <c r="A225" s="80"/>
      <c r="B225" s="57"/>
      <c r="C225" s="59"/>
      <c r="D225" s="59"/>
      <c r="E225" s="60"/>
    </row>
    <row r="226" spans="1:5" x14ac:dyDescent="0.2">
      <c r="A226" s="80"/>
      <c r="B226" s="57"/>
      <c r="C226" s="59"/>
      <c r="D226" s="59"/>
      <c r="E226" s="60"/>
    </row>
    <row r="227" spans="1:5" x14ac:dyDescent="0.2">
      <c r="A227" s="80"/>
      <c r="B227" s="57"/>
      <c r="C227" s="59"/>
      <c r="D227" s="59"/>
      <c r="E227" s="60"/>
    </row>
    <row r="228" spans="1:5" x14ac:dyDescent="0.2">
      <c r="A228" s="80"/>
      <c r="B228" s="57"/>
      <c r="C228" s="59"/>
      <c r="D228" s="59"/>
      <c r="E228" s="60"/>
    </row>
    <row r="229" spans="1:5" x14ac:dyDescent="0.2">
      <c r="A229" s="80"/>
      <c r="B229" s="57"/>
      <c r="C229" s="59"/>
      <c r="D229" s="59"/>
      <c r="E229" s="60"/>
    </row>
    <row r="230" spans="1:5" x14ac:dyDescent="0.2">
      <c r="A230" s="80"/>
      <c r="B230" s="57"/>
      <c r="C230" s="59"/>
      <c r="D230" s="59"/>
      <c r="E230" s="60"/>
    </row>
    <row r="231" spans="1:5" x14ac:dyDescent="0.2">
      <c r="A231" s="80"/>
      <c r="B231" s="57"/>
      <c r="C231" s="59"/>
      <c r="D231" s="59"/>
      <c r="E231" s="60"/>
    </row>
    <row r="232" spans="1:5" x14ac:dyDescent="0.2">
      <c r="A232" s="80"/>
      <c r="B232" s="57"/>
      <c r="C232" s="59"/>
      <c r="D232" s="59"/>
      <c r="E232" s="60"/>
    </row>
    <row r="233" spans="1:5" x14ac:dyDescent="0.2">
      <c r="A233" s="80"/>
      <c r="B233" s="57"/>
      <c r="C233" s="59"/>
      <c r="D233" s="59"/>
      <c r="E233" s="60"/>
    </row>
    <row r="234" spans="1:5" x14ac:dyDescent="0.2">
      <c r="A234" s="80"/>
      <c r="B234" s="57"/>
      <c r="C234" s="59"/>
      <c r="D234" s="59"/>
      <c r="E234" s="60"/>
    </row>
    <row r="235" spans="1:5" x14ac:dyDescent="0.2">
      <c r="A235" s="80"/>
      <c r="B235" s="57"/>
      <c r="C235" s="59"/>
      <c r="D235" s="59"/>
      <c r="E235" s="60"/>
    </row>
    <row r="236" spans="1:5" x14ac:dyDescent="0.2">
      <c r="A236" s="80"/>
      <c r="B236" s="57"/>
      <c r="C236" s="59"/>
      <c r="D236" s="59"/>
      <c r="E236" s="60"/>
    </row>
    <row r="237" spans="1:5" x14ac:dyDescent="0.2">
      <c r="A237" s="80"/>
      <c r="B237" s="57"/>
      <c r="C237" s="59"/>
      <c r="D237" s="59"/>
      <c r="E237" s="60"/>
    </row>
    <row r="238" spans="1:5" x14ac:dyDescent="0.2">
      <c r="A238" s="80"/>
      <c r="B238" s="57"/>
      <c r="C238" s="59"/>
      <c r="D238" s="59"/>
      <c r="E238" s="60"/>
    </row>
    <row r="239" spans="1:5" x14ac:dyDescent="0.2">
      <c r="A239" s="80"/>
      <c r="B239" s="57"/>
      <c r="C239" s="59"/>
      <c r="D239" s="59"/>
      <c r="E239" s="60"/>
    </row>
    <row r="240" spans="1:5" x14ac:dyDescent="0.2">
      <c r="A240" s="80"/>
      <c r="B240" s="57"/>
      <c r="C240" s="59"/>
      <c r="D240" s="59"/>
      <c r="E240" s="60"/>
    </row>
    <row r="241" spans="1:5" x14ac:dyDescent="0.2">
      <c r="A241" s="80"/>
      <c r="B241" s="57"/>
      <c r="C241" s="59"/>
      <c r="D241" s="59"/>
      <c r="E241" s="60"/>
    </row>
    <row r="242" spans="1:5" x14ac:dyDescent="0.2">
      <c r="A242" s="80"/>
      <c r="B242" s="57"/>
      <c r="C242" s="59"/>
      <c r="D242" s="59"/>
      <c r="E242" s="60"/>
    </row>
    <row r="243" spans="1:5" x14ac:dyDescent="0.2">
      <c r="A243" s="80"/>
      <c r="B243" s="57"/>
      <c r="C243" s="59"/>
      <c r="D243" s="59"/>
      <c r="E243" s="60"/>
    </row>
    <row r="244" spans="1:5" x14ac:dyDescent="0.2">
      <c r="A244" s="80"/>
      <c r="B244" s="57"/>
      <c r="C244" s="59"/>
      <c r="D244" s="59"/>
      <c r="E244" s="60"/>
    </row>
    <row r="245" spans="1:5" x14ac:dyDescent="0.2">
      <c r="A245" s="80"/>
      <c r="B245" s="57"/>
      <c r="C245" s="59"/>
      <c r="D245" s="59"/>
      <c r="E245" s="60"/>
    </row>
    <row r="246" spans="1:5" x14ac:dyDescent="0.2">
      <c r="A246" s="80"/>
      <c r="B246" s="57"/>
      <c r="C246" s="59"/>
      <c r="D246" s="59"/>
      <c r="E246" s="60"/>
    </row>
    <row r="247" spans="1:5" x14ac:dyDescent="0.2">
      <c r="A247" s="80"/>
      <c r="B247" s="57"/>
      <c r="C247" s="59"/>
      <c r="D247" s="59"/>
      <c r="E247" s="60"/>
    </row>
    <row r="248" spans="1:5" x14ac:dyDescent="0.2">
      <c r="A248" s="80"/>
      <c r="B248" s="57"/>
      <c r="C248" s="59"/>
      <c r="D248" s="59"/>
      <c r="E248" s="60"/>
    </row>
    <row r="249" spans="1:5" x14ac:dyDescent="0.2">
      <c r="A249" s="80"/>
      <c r="B249" s="57"/>
      <c r="C249" s="59"/>
      <c r="D249" s="59"/>
      <c r="E249" s="60"/>
    </row>
    <row r="250" spans="1:5" x14ac:dyDescent="0.2">
      <c r="A250" s="80"/>
      <c r="B250" s="57"/>
      <c r="C250" s="59"/>
      <c r="D250" s="59"/>
      <c r="E250" s="60"/>
    </row>
    <row r="251" spans="1:5" x14ac:dyDescent="0.2">
      <c r="A251" s="80"/>
      <c r="B251" s="57"/>
      <c r="C251" s="59"/>
      <c r="D251" s="59"/>
      <c r="E251" s="60"/>
    </row>
    <row r="252" spans="1:5" x14ac:dyDescent="0.2">
      <c r="A252" s="80"/>
      <c r="B252" s="57"/>
      <c r="C252" s="59"/>
      <c r="D252" s="59"/>
      <c r="E252" s="60"/>
    </row>
    <row r="253" spans="1:5" x14ac:dyDescent="0.2">
      <c r="A253" s="80"/>
      <c r="B253" s="57"/>
      <c r="C253" s="59"/>
      <c r="D253" s="59"/>
      <c r="E253" s="60"/>
    </row>
    <row r="254" spans="1:5" x14ac:dyDescent="0.2">
      <c r="A254" s="80"/>
      <c r="B254" s="57"/>
      <c r="C254" s="59"/>
      <c r="D254" s="59"/>
      <c r="E254" s="60"/>
    </row>
    <row r="255" spans="1:5" x14ac:dyDescent="0.2">
      <c r="A255" s="80"/>
      <c r="B255" s="57"/>
      <c r="C255" s="59"/>
      <c r="D255" s="59"/>
      <c r="E255" s="60"/>
    </row>
    <row r="256" spans="1:5" x14ac:dyDescent="0.2">
      <c r="A256" s="80"/>
      <c r="B256" s="57"/>
      <c r="C256" s="59"/>
      <c r="D256" s="59"/>
      <c r="E256" s="60"/>
    </row>
    <row r="257" spans="1:5" x14ac:dyDescent="0.2">
      <c r="A257" s="80"/>
      <c r="B257" s="57"/>
      <c r="C257" s="59"/>
      <c r="D257" s="59"/>
      <c r="E257" s="60"/>
    </row>
    <row r="258" spans="1:5" x14ac:dyDescent="0.2">
      <c r="A258" s="80"/>
      <c r="B258" s="57"/>
      <c r="C258" s="59"/>
      <c r="D258" s="59"/>
      <c r="E258" s="60"/>
    </row>
    <row r="259" spans="1:5" x14ac:dyDescent="0.2">
      <c r="A259" s="80"/>
      <c r="B259" s="57"/>
      <c r="C259" s="59"/>
      <c r="D259" s="59"/>
      <c r="E259" s="60"/>
    </row>
    <row r="260" spans="1:5" x14ac:dyDescent="0.2">
      <c r="A260" s="80"/>
      <c r="B260" s="57"/>
      <c r="C260" s="59"/>
      <c r="D260" s="59"/>
      <c r="E260" s="60"/>
    </row>
    <row r="261" spans="1:5" x14ac:dyDescent="0.2">
      <c r="A261" s="80"/>
      <c r="B261" s="57"/>
      <c r="C261" s="59"/>
      <c r="D261" s="59"/>
      <c r="E261" s="60"/>
    </row>
    <row r="262" spans="1:5" x14ac:dyDescent="0.2">
      <c r="A262" s="80"/>
      <c r="B262" s="57"/>
      <c r="C262" s="59"/>
      <c r="D262" s="59"/>
      <c r="E262" s="60"/>
    </row>
    <row r="263" spans="1:5" x14ac:dyDescent="0.2">
      <c r="A263" s="80"/>
      <c r="B263" s="57"/>
      <c r="C263" s="59"/>
      <c r="D263" s="59"/>
      <c r="E263" s="60"/>
    </row>
    <row r="264" spans="1:5" x14ac:dyDescent="0.2">
      <c r="A264" s="80"/>
      <c r="B264" s="57"/>
      <c r="C264" s="59"/>
      <c r="D264" s="59"/>
      <c r="E264" s="60"/>
    </row>
    <row r="265" spans="1:5" x14ac:dyDescent="0.2">
      <c r="A265" s="80"/>
      <c r="B265" s="57"/>
      <c r="C265" s="59"/>
      <c r="D265" s="59"/>
      <c r="E265" s="60"/>
    </row>
    <row r="266" spans="1:5" x14ac:dyDescent="0.2">
      <c r="A266" s="80"/>
      <c r="B266" s="57"/>
      <c r="C266" s="59"/>
      <c r="D266" s="59"/>
      <c r="E266" s="60"/>
    </row>
    <row r="267" spans="1:5" x14ac:dyDescent="0.2">
      <c r="A267" s="80"/>
      <c r="B267" s="57"/>
      <c r="C267" s="59"/>
      <c r="D267" s="59"/>
      <c r="E267" s="60"/>
    </row>
    <row r="268" spans="1:5" x14ac:dyDescent="0.2">
      <c r="A268" s="80"/>
      <c r="B268" s="57"/>
      <c r="C268" s="59"/>
      <c r="D268" s="59"/>
      <c r="E268" s="60"/>
    </row>
    <row r="269" spans="1:5" x14ac:dyDescent="0.2">
      <c r="A269" s="80"/>
      <c r="B269" s="57"/>
      <c r="C269" s="59"/>
      <c r="D269" s="59"/>
      <c r="E269" s="60"/>
    </row>
    <row r="270" spans="1:5" x14ac:dyDescent="0.2">
      <c r="A270" s="80"/>
      <c r="B270" s="57"/>
      <c r="C270" s="59"/>
      <c r="D270" s="59"/>
      <c r="E270" s="60"/>
    </row>
    <row r="271" spans="1:5" x14ac:dyDescent="0.2">
      <c r="A271" s="80"/>
      <c r="B271" s="57"/>
      <c r="C271" s="59"/>
      <c r="D271" s="59"/>
      <c r="E271" s="60"/>
    </row>
    <row r="272" spans="1:5" x14ac:dyDescent="0.2">
      <c r="A272" s="80"/>
      <c r="B272" s="57"/>
      <c r="C272" s="59"/>
      <c r="D272" s="59"/>
      <c r="E272" s="60"/>
    </row>
    <row r="273" spans="1:5" x14ac:dyDescent="0.2">
      <c r="A273" s="80"/>
      <c r="B273" s="57"/>
      <c r="C273" s="59"/>
      <c r="D273" s="59"/>
      <c r="E273" s="60"/>
    </row>
    <row r="274" spans="1:5" x14ac:dyDescent="0.2">
      <c r="A274" s="80"/>
      <c r="B274" s="57"/>
      <c r="C274" s="59"/>
      <c r="D274" s="59"/>
      <c r="E274" s="60"/>
    </row>
    <row r="275" spans="1:5" x14ac:dyDescent="0.2">
      <c r="A275" s="80"/>
      <c r="B275" s="57"/>
      <c r="C275" s="59"/>
      <c r="D275" s="59"/>
      <c r="E275" s="60"/>
    </row>
    <row r="276" spans="1:5" x14ac:dyDescent="0.2">
      <c r="A276" s="80"/>
      <c r="B276" s="57"/>
      <c r="C276" s="59"/>
      <c r="D276" s="59"/>
      <c r="E276" s="60"/>
    </row>
    <row r="277" spans="1:5" x14ac:dyDescent="0.2">
      <c r="A277" s="80"/>
      <c r="B277" s="57"/>
      <c r="C277" s="59"/>
      <c r="D277" s="59"/>
      <c r="E277" s="60"/>
    </row>
    <row r="278" spans="1:5" x14ac:dyDescent="0.2">
      <c r="A278" s="80"/>
      <c r="B278" s="57"/>
      <c r="C278" s="59"/>
      <c r="D278" s="59"/>
      <c r="E278" s="60"/>
    </row>
    <row r="279" spans="1:5" x14ac:dyDescent="0.2">
      <c r="A279" s="80"/>
      <c r="B279" s="57"/>
      <c r="C279" s="59"/>
      <c r="D279" s="59"/>
      <c r="E279" s="60"/>
    </row>
    <row r="280" spans="1:5" x14ac:dyDescent="0.2">
      <c r="A280" s="80"/>
      <c r="B280" s="57"/>
      <c r="C280" s="59"/>
      <c r="D280" s="59"/>
      <c r="E280" s="60"/>
    </row>
    <row r="281" spans="1:5" x14ac:dyDescent="0.2">
      <c r="A281" s="80"/>
      <c r="B281" s="57"/>
      <c r="C281" s="59"/>
      <c r="D281" s="59"/>
      <c r="E281" s="60"/>
    </row>
    <row r="282" spans="1:5" x14ac:dyDescent="0.2">
      <c r="A282" s="80"/>
      <c r="B282" s="57"/>
      <c r="C282" s="59"/>
      <c r="D282" s="59"/>
      <c r="E282" s="60"/>
    </row>
    <row r="283" spans="1:5" x14ac:dyDescent="0.2">
      <c r="A283" s="80"/>
      <c r="B283" s="57"/>
      <c r="C283" s="59"/>
      <c r="D283" s="59"/>
      <c r="E283" s="60"/>
    </row>
    <row r="284" spans="1:5" x14ac:dyDescent="0.2">
      <c r="A284" s="80"/>
      <c r="B284" s="57"/>
      <c r="C284" s="59"/>
      <c r="D284" s="59"/>
      <c r="E284" s="60"/>
    </row>
    <row r="285" spans="1:5" x14ac:dyDescent="0.2">
      <c r="A285" s="80"/>
      <c r="B285" s="57"/>
      <c r="C285" s="59"/>
      <c r="D285" s="59"/>
      <c r="E285" s="60"/>
    </row>
    <row r="286" spans="1:5" x14ac:dyDescent="0.2">
      <c r="A286" s="80"/>
      <c r="B286" s="57"/>
      <c r="C286" s="59"/>
      <c r="D286" s="59"/>
      <c r="E286" s="60"/>
    </row>
    <row r="287" spans="1:5" x14ac:dyDescent="0.2">
      <c r="A287" s="80"/>
      <c r="B287" s="57"/>
      <c r="C287" s="59"/>
      <c r="D287" s="59"/>
      <c r="E287" s="60"/>
    </row>
    <row r="288" spans="1:5" x14ac:dyDescent="0.2">
      <c r="A288" s="80"/>
      <c r="B288" s="57"/>
      <c r="C288" s="59"/>
      <c r="D288" s="59"/>
      <c r="E288" s="60"/>
    </row>
    <row r="289" spans="1:5" x14ac:dyDescent="0.2">
      <c r="A289" s="80"/>
      <c r="B289" s="57"/>
      <c r="C289" s="59"/>
      <c r="D289" s="59"/>
      <c r="E289" s="60"/>
    </row>
    <row r="290" spans="1:5" x14ac:dyDescent="0.2">
      <c r="A290" s="80"/>
      <c r="B290" s="57"/>
      <c r="C290" s="59"/>
      <c r="D290" s="59"/>
      <c r="E290" s="60"/>
    </row>
    <row r="291" spans="1:5" x14ac:dyDescent="0.2">
      <c r="A291" s="80"/>
      <c r="B291" s="57"/>
      <c r="C291" s="59"/>
      <c r="D291" s="59"/>
      <c r="E291" s="60"/>
    </row>
    <row r="292" spans="1:5" x14ac:dyDescent="0.2">
      <c r="A292" s="80"/>
      <c r="B292" s="57"/>
      <c r="C292" s="59"/>
      <c r="D292" s="59"/>
      <c r="E292" s="60"/>
    </row>
    <row r="293" spans="1:5" x14ac:dyDescent="0.2">
      <c r="A293" s="80"/>
      <c r="B293" s="57"/>
      <c r="C293" s="59"/>
      <c r="D293" s="59"/>
      <c r="E293" s="60"/>
    </row>
    <row r="294" spans="1:5" x14ac:dyDescent="0.2">
      <c r="A294" s="80"/>
      <c r="B294" s="57"/>
      <c r="C294" s="59"/>
      <c r="D294" s="59"/>
      <c r="E294" s="60"/>
    </row>
    <row r="295" spans="1:5" x14ac:dyDescent="0.2">
      <c r="A295" s="80"/>
      <c r="B295" s="57"/>
      <c r="C295" s="59"/>
      <c r="D295" s="59"/>
      <c r="E295" s="60"/>
    </row>
    <row r="296" spans="1:5" x14ac:dyDescent="0.2">
      <c r="A296" s="80"/>
      <c r="B296" s="57"/>
      <c r="C296" s="59"/>
      <c r="D296" s="59"/>
      <c r="E296" s="60"/>
    </row>
    <row r="297" spans="1:5" x14ac:dyDescent="0.2">
      <c r="A297" s="80"/>
      <c r="B297" s="57"/>
      <c r="C297" s="59"/>
      <c r="D297" s="59"/>
      <c r="E297" s="60"/>
    </row>
    <row r="298" spans="1:5" x14ac:dyDescent="0.2">
      <c r="A298" s="80"/>
      <c r="B298" s="57"/>
      <c r="C298" s="59"/>
      <c r="D298" s="59"/>
      <c r="E298" s="60"/>
    </row>
    <row r="299" spans="1:5" x14ac:dyDescent="0.2">
      <c r="A299" s="80"/>
      <c r="B299" s="57"/>
      <c r="C299" s="59"/>
      <c r="D299" s="59"/>
      <c r="E299" s="60"/>
    </row>
    <row r="300" spans="1:5" x14ac:dyDescent="0.2">
      <c r="A300" s="80"/>
      <c r="B300" s="57"/>
      <c r="C300" s="59"/>
      <c r="D300" s="59"/>
      <c r="E300" s="60"/>
    </row>
    <row r="301" spans="1:5" x14ac:dyDescent="0.2">
      <c r="A301" s="80"/>
      <c r="B301" s="57"/>
      <c r="C301" s="59"/>
      <c r="D301" s="59"/>
      <c r="E301" s="60"/>
    </row>
    <row r="302" spans="1:5" x14ac:dyDescent="0.2">
      <c r="A302" s="80"/>
      <c r="B302" s="57"/>
      <c r="C302" s="59"/>
      <c r="D302" s="59"/>
      <c r="E302" s="60"/>
    </row>
    <row r="303" spans="1:5" x14ac:dyDescent="0.2">
      <c r="A303" s="80"/>
      <c r="B303" s="57"/>
      <c r="C303" s="59"/>
      <c r="D303" s="59"/>
      <c r="E303" s="60"/>
    </row>
    <row r="304" spans="1:5" x14ac:dyDescent="0.2">
      <c r="A304" s="80"/>
      <c r="B304" s="57"/>
      <c r="C304" s="59"/>
      <c r="D304" s="59"/>
      <c r="E304" s="60"/>
    </row>
    <row r="305" spans="1:5" x14ac:dyDescent="0.2">
      <c r="A305" s="80"/>
      <c r="B305" s="57"/>
      <c r="C305" s="59"/>
      <c r="D305" s="59"/>
      <c r="E305" s="60"/>
    </row>
    <row r="306" spans="1:5" x14ac:dyDescent="0.2">
      <c r="A306" s="80"/>
      <c r="B306" s="57"/>
      <c r="C306" s="59"/>
      <c r="D306" s="59"/>
      <c r="E306" s="60"/>
    </row>
    <row r="307" spans="1:5" x14ac:dyDescent="0.2">
      <c r="A307" s="80"/>
      <c r="B307" s="57"/>
      <c r="C307" s="59"/>
      <c r="D307" s="59"/>
      <c r="E307" s="60"/>
    </row>
    <row r="308" spans="1:5" x14ac:dyDescent="0.2">
      <c r="A308" s="80"/>
      <c r="B308" s="57"/>
      <c r="C308" s="59"/>
      <c r="D308" s="59"/>
      <c r="E308" s="60"/>
    </row>
    <row r="309" spans="1:5" x14ac:dyDescent="0.2">
      <c r="A309" s="80"/>
      <c r="B309" s="57"/>
      <c r="C309" s="59"/>
      <c r="D309" s="59"/>
      <c r="E309" s="60"/>
    </row>
    <row r="310" spans="1:5" x14ac:dyDescent="0.2">
      <c r="A310" s="80"/>
      <c r="B310" s="57"/>
      <c r="C310" s="59"/>
      <c r="D310" s="59"/>
      <c r="E310" s="60"/>
    </row>
    <row r="311" spans="1:5" x14ac:dyDescent="0.2">
      <c r="A311" s="80"/>
      <c r="B311" s="57"/>
      <c r="C311" s="59"/>
      <c r="D311" s="59"/>
      <c r="E311" s="60"/>
    </row>
    <row r="312" spans="1:5" x14ac:dyDescent="0.2">
      <c r="A312" s="80"/>
      <c r="B312" s="57"/>
      <c r="C312" s="59"/>
      <c r="D312" s="59"/>
      <c r="E312" s="60"/>
    </row>
    <row r="313" spans="1:5" x14ac:dyDescent="0.2">
      <c r="A313" s="80"/>
      <c r="B313" s="57"/>
      <c r="C313" s="59"/>
      <c r="D313" s="59"/>
      <c r="E313" s="60"/>
    </row>
    <row r="314" spans="1:5" x14ac:dyDescent="0.2">
      <c r="A314" s="80"/>
      <c r="B314" s="57"/>
      <c r="C314" s="59"/>
      <c r="D314" s="59"/>
      <c r="E314" s="60"/>
    </row>
    <row r="315" spans="1:5" x14ac:dyDescent="0.2">
      <c r="A315" s="80"/>
      <c r="B315" s="57"/>
      <c r="C315" s="59"/>
      <c r="D315" s="59"/>
      <c r="E315" s="60"/>
    </row>
    <row r="316" spans="1:5" x14ac:dyDescent="0.2">
      <c r="A316" s="80"/>
      <c r="B316" s="57"/>
      <c r="C316" s="59"/>
      <c r="D316" s="59"/>
      <c r="E316" s="60"/>
    </row>
    <row r="317" spans="1:5" x14ac:dyDescent="0.2">
      <c r="A317" s="80"/>
      <c r="B317" s="57"/>
      <c r="C317" s="59"/>
      <c r="D317" s="59"/>
      <c r="E317" s="60"/>
    </row>
    <row r="318" spans="1:5" x14ac:dyDescent="0.2">
      <c r="A318" s="80"/>
      <c r="B318" s="57"/>
      <c r="C318" s="59"/>
      <c r="D318" s="59"/>
      <c r="E318" s="60"/>
    </row>
    <row r="319" spans="1:5" x14ac:dyDescent="0.2">
      <c r="A319" s="80"/>
      <c r="B319" s="57"/>
      <c r="C319" s="59"/>
      <c r="D319" s="59"/>
      <c r="E319" s="60"/>
    </row>
    <row r="320" spans="1:5" x14ac:dyDescent="0.2">
      <c r="A320" s="80"/>
      <c r="B320" s="57"/>
      <c r="C320" s="59"/>
      <c r="D320" s="59"/>
      <c r="E320" s="60"/>
    </row>
    <row r="321" spans="1:5" x14ac:dyDescent="0.2">
      <c r="A321" s="80"/>
      <c r="B321" s="57"/>
      <c r="C321" s="59"/>
      <c r="D321" s="59"/>
      <c r="E321" s="60"/>
    </row>
    <row r="322" spans="1:5" x14ac:dyDescent="0.2">
      <c r="A322" s="80"/>
      <c r="B322" s="57"/>
      <c r="C322" s="59"/>
      <c r="D322" s="59"/>
      <c r="E322" s="60"/>
    </row>
    <row r="323" spans="1:5" x14ac:dyDescent="0.2">
      <c r="A323" s="80"/>
      <c r="B323" s="57"/>
      <c r="C323" s="59"/>
      <c r="D323" s="59"/>
      <c r="E323" s="60"/>
    </row>
    <row r="324" spans="1:5" x14ac:dyDescent="0.2">
      <c r="A324" s="80"/>
      <c r="B324" s="57"/>
      <c r="C324" s="59"/>
      <c r="D324" s="59"/>
      <c r="E324" s="60"/>
    </row>
    <row r="325" spans="1:5" x14ac:dyDescent="0.2">
      <c r="A325" s="80"/>
      <c r="B325" s="57"/>
      <c r="C325" s="59"/>
      <c r="D325" s="59"/>
      <c r="E325" s="60"/>
    </row>
    <row r="326" spans="1:5" x14ac:dyDescent="0.2">
      <c r="A326" s="80"/>
      <c r="B326" s="57"/>
      <c r="C326" s="59"/>
      <c r="D326" s="59"/>
      <c r="E326" s="60"/>
    </row>
    <row r="327" spans="1:5" x14ac:dyDescent="0.2">
      <c r="A327" s="80"/>
      <c r="B327" s="57"/>
      <c r="C327" s="59"/>
      <c r="D327" s="59"/>
      <c r="E327" s="60"/>
    </row>
    <row r="328" spans="1:5" x14ac:dyDescent="0.2">
      <c r="A328" s="80"/>
      <c r="B328" s="57"/>
      <c r="C328" s="59"/>
      <c r="D328" s="59"/>
      <c r="E328" s="60"/>
    </row>
    <row r="329" spans="1:5" x14ac:dyDescent="0.2">
      <c r="A329" s="80"/>
      <c r="B329" s="57"/>
      <c r="C329" s="59"/>
      <c r="D329" s="59"/>
      <c r="E329" s="60"/>
    </row>
    <row r="330" spans="1:5" x14ac:dyDescent="0.2">
      <c r="A330" s="80"/>
      <c r="B330" s="57"/>
      <c r="C330" s="59"/>
      <c r="D330" s="59"/>
      <c r="E330" s="60"/>
    </row>
    <row r="331" spans="1:5" x14ac:dyDescent="0.2">
      <c r="A331" s="80"/>
      <c r="B331" s="57"/>
      <c r="C331" s="59"/>
      <c r="D331" s="59"/>
      <c r="E331" s="60"/>
    </row>
    <row r="332" spans="1:5" x14ac:dyDescent="0.2">
      <c r="A332" s="80"/>
      <c r="B332" s="57"/>
      <c r="C332" s="59"/>
      <c r="D332" s="59"/>
      <c r="E332" s="60"/>
    </row>
    <row r="333" spans="1:5" x14ac:dyDescent="0.2">
      <c r="A333" s="80"/>
      <c r="B333" s="57"/>
      <c r="C333" s="59"/>
      <c r="D333" s="59"/>
      <c r="E333" s="60"/>
    </row>
    <row r="334" spans="1:5" x14ac:dyDescent="0.2">
      <c r="A334" s="80"/>
      <c r="B334" s="57"/>
      <c r="C334" s="59"/>
      <c r="D334" s="59"/>
      <c r="E334" s="60"/>
    </row>
    <row r="335" spans="1:5" x14ac:dyDescent="0.2">
      <c r="A335" s="80"/>
      <c r="B335" s="57"/>
      <c r="C335" s="59"/>
      <c r="D335" s="59"/>
      <c r="E335" s="60"/>
    </row>
    <row r="336" spans="1:5" x14ac:dyDescent="0.2">
      <c r="A336" s="80"/>
      <c r="B336" s="57"/>
      <c r="C336" s="59"/>
      <c r="D336" s="59"/>
      <c r="E336" s="60"/>
    </row>
    <row r="337" spans="1:5" x14ac:dyDescent="0.2">
      <c r="A337" s="80"/>
      <c r="B337" s="57"/>
      <c r="C337" s="59"/>
      <c r="D337" s="59"/>
      <c r="E337" s="60"/>
    </row>
    <row r="338" spans="1:5" x14ac:dyDescent="0.2">
      <c r="A338" s="80"/>
      <c r="B338" s="57"/>
      <c r="C338" s="59"/>
      <c r="D338" s="59"/>
      <c r="E338" s="60"/>
    </row>
    <row r="339" spans="1:5" x14ac:dyDescent="0.2">
      <c r="A339" s="80"/>
      <c r="B339" s="57"/>
      <c r="C339" s="59"/>
      <c r="D339" s="59"/>
      <c r="E339" s="60"/>
    </row>
    <row r="340" spans="1:5" x14ac:dyDescent="0.2">
      <c r="A340" s="80"/>
      <c r="B340" s="57"/>
      <c r="C340" s="59"/>
      <c r="D340" s="59"/>
      <c r="E340" s="60"/>
    </row>
    <row r="341" spans="1:5" x14ac:dyDescent="0.2">
      <c r="A341" s="80"/>
      <c r="B341" s="57"/>
      <c r="C341" s="59"/>
      <c r="D341" s="59"/>
      <c r="E341" s="60"/>
    </row>
    <row r="342" spans="1:5" x14ac:dyDescent="0.2">
      <c r="A342" s="80"/>
      <c r="B342" s="57"/>
      <c r="C342" s="59"/>
      <c r="D342" s="59"/>
      <c r="E342" s="60"/>
    </row>
    <row r="343" spans="1:5" x14ac:dyDescent="0.2">
      <c r="A343" s="80"/>
      <c r="B343" s="57"/>
      <c r="C343" s="59"/>
      <c r="D343" s="59"/>
      <c r="E343" s="60"/>
    </row>
    <row r="344" spans="1:5" x14ac:dyDescent="0.2">
      <c r="A344" s="80"/>
      <c r="B344" s="57"/>
      <c r="C344" s="59"/>
      <c r="D344" s="59"/>
      <c r="E344" s="60"/>
    </row>
    <row r="345" spans="1:5" x14ac:dyDescent="0.2">
      <c r="A345" s="80"/>
      <c r="B345" s="57"/>
      <c r="C345" s="59"/>
      <c r="D345" s="59"/>
      <c r="E345" s="60"/>
    </row>
    <row r="346" spans="1:5" x14ac:dyDescent="0.2">
      <c r="A346" s="80"/>
      <c r="B346" s="57"/>
      <c r="C346" s="59"/>
      <c r="D346" s="59"/>
      <c r="E346" s="60"/>
    </row>
    <row r="347" spans="1:5" x14ac:dyDescent="0.2">
      <c r="A347" s="80"/>
      <c r="B347" s="57"/>
      <c r="C347" s="59"/>
      <c r="D347" s="59"/>
      <c r="E347" s="60"/>
    </row>
    <row r="348" spans="1:5" x14ac:dyDescent="0.2">
      <c r="A348" s="80"/>
      <c r="B348" s="57"/>
      <c r="C348" s="59"/>
      <c r="D348" s="59"/>
      <c r="E348" s="60"/>
    </row>
    <row r="349" spans="1:5" x14ac:dyDescent="0.2">
      <c r="A349" s="80"/>
      <c r="B349" s="57"/>
      <c r="C349" s="59"/>
      <c r="D349" s="59"/>
      <c r="E349" s="60"/>
    </row>
    <row r="350" spans="1:5" x14ac:dyDescent="0.2">
      <c r="A350" s="80"/>
      <c r="B350" s="57"/>
      <c r="C350" s="59"/>
      <c r="D350" s="59"/>
      <c r="E350" s="60"/>
    </row>
    <row r="351" spans="1:5" x14ac:dyDescent="0.2">
      <c r="A351" s="80"/>
      <c r="B351" s="57"/>
      <c r="C351" s="59"/>
      <c r="D351" s="59"/>
      <c r="E351" s="60"/>
    </row>
    <row r="352" spans="1:5" x14ac:dyDescent="0.2">
      <c r="A352" s="80"/>
      <c r="B352" s="57"/>
      <c r="C352" s="59"/>
      <c r="D352" s="59"/>
      <c r="E352" s="60"/>
    </row>
    <row r="353" spans="1:5" x14ac:dyDescent="0.2">
      <c r="A353" s="80"/>
      <c r="B353" s="57"/>
      <c r="C353" s="59"/>
      <c r="D353" s="59"/>
      <c r="E353" s="60"/>
    </row>
    <row r="354" spans="1:5" x14ac:dyDescent="0.2">
      <c r="A354" s="80"/>
      <c r="B354" s="57"/>
      <c r="C354" s="59"/>
      <c r="D354" s="59"/>
      <c r="E354" s="60"/>
    </row>
    <row r="355" spans="1:5" x14ac:dyDescent="0.2">
      <c r="A355" s="80"/>
      <c r="B355" s="57"/>
      <c r="C355" s="59"/>
      <c r="D355" s="59"/>
      <c r="E355" s="60"/>
    </row>
    <row r="356" spans="1:5" x14ac:dyDescent="0.2">
      <c r="A356" s="80"/>
      <c r="B356" s="57"/>
      <c r="C356" s="59"/>
      <c r="D356" s="59"/>
      <c r="E356" s="60"/>
    </row>
    <row r="357" spans="1:5" x14ac:dyDescent="0.2">
      <c r="A357" s="80"/>
      <c r="B357" s="57"/>
      <c r="C357" s="59"/>
      <c r="D357" s="59"/>
      <c r="E357" s="60"/>
    </row>
    <row r="358" spans="1:5" x14ac:dyDescent="0.2">
      <c r="A358" s="80"/>
      <c r="B358" s="57"/>
      <c r="C358" s="59"/>
      <c r="D358" s="59"/>
      <c r="E358" s="60"/>
    </row>
    <row r="359" spans="1:5" x14ac:dyDescent="0.2">
      <c r="A359" s="80"/>
      <c r="B359" s="57"/>
      <c r="C359" s="59"/>
      <c r="D359" s="59"/>
      <c r="E359" s="60"/>
    </row>
    <row r="360" spans="1:5" x14ac:dyDescent="0.2">
      <c r="A360" s="80"/>
      <c r="B360" s="57"/>
      <c r="C360" s="59"/>
      <c r="D360" s="59"/>
      <c r="E360" s="60"/>
    </row>
    <row r="361" spans="1:5" x14ac:dyDescent="0.2">
      <c r="A361" s="80"/>
      <c r="B361" s="57"/>
      <c r="C361" s="59"/>
      <c r="D361" s="59"/>
      <c r="E361" s="60"/>
    </row>
    <row r="362" spans="1:5" x14ac:dyDescent="0.2">
      <c r="A362" s="80"/>
      <c r="B362" s="57"/>
      <c r="C362" s="59"/>
      <c r="D362" s="59"/>
      <c r="E362" s="60"/>
    </row>
    <row r="363" spans="1:5" x14ac:dyDescent="0.2">
      <c r="A363" s="80"/>
      <c r="B363" s="57"/>
      <c r="C363" s="59"/>
      <c r="D363" s="59"/>
      <c r="E363" s="60"/>
    </row>
    <row r="364" spans="1:5" x14ac:dyDescent="0.2">
      <c r="A364" s="80"/>
      <c r="B364" s="57"/>
      <c r="C364" s="59"/>
      <c r="D364" s="59"/>
      <c r="E364" s="60"/>
    </row>
    <row r="365" spans="1:5" x14ac:dyDescent="0.2">
      <c r="A365" s="80"/>
      <c r="B365" s="57"/>
      <c r="C365" s="59"/>
      <c r="D365" s="59"/>
      <c r="E365" s="60"/>
    </row>
    <row r="366" spans="1:5" x14ac:dyDescent="0.2">
      <c r="A366" s="80"/>
      <c r="B366" s="57"/>
      <c r="C366" s="59"/>
      <c r="D366" s="59"/>
      <c r="E366" s="60"/>
    </row>
    <row r="367" spans="1:5" x14ac:dyDescent="0.2">
      <c r="A367" s="80"/>
      <c r="B367" s="57"/>
      <c r="C367" s="59"/>
      <c r="D367" s="59"/>
      <c r="E367" s="60"/>
    </row>
    <row r="368" spans="1:5" x14ac:dyDescent="0.2">
      <c r="A368" s="80"/>
      <c r="B368" s="57"/>
      <c r="C368" s="59"/>
      <c r="D368" s="59"/>
      <c r="E368" s="60"/>
    </row>
    <row r="369" spans="1:5" x14ac:dyDescent="0.2">
      <c r="A369" s="80"/>
      <c r="B369" s="57"/>
      <c r="C369" s="59"/>
      <c r="D369" s="59"/>
      <c r="E369" s="60"/>
    </row>
    <row r="370" spans="1:5" x14ac:dyDescent="0.2">
      <c r="A370" s="80"/>
      <c r="B370" s="57"/>
      <c r="C370" s="59"/>
      <c r="D370" s="59"/>
      <c r="E370" s="60"/>
    </row>
    <row r="371" spans="1:5" x14ac:dyDescent="0.2">
      <c r="A371" s="80"/>
      <c r="B371" s="57"/>
      <c r="C371" s="59"/>
      <c r="D371" s="59"/>
      <c r="E371" s="60"/>
    </row>
    <row r="372" spans="1:5" x14ac:dyDescent="0.2">
      <c r="A372" s="80"/>
      <c r="B372" s="57"/>
      <c r="C372" s="59"/>
      <c r="D372" s="59"/>
      <c r="E372" s="60"/>
    </row>
    <row r="373" spans="1:5" x14ac:dyDescent="0.2">
      <c r="A373" s="80"/>
      <c r="B373" s="57"/>
      <c r="C373" s="59"/>
      <c r="D373" s="59"/>
      <c r="E373" s="60"/>
    </row>
    <row r="374" spans="1:5" x14ac:dyDescent="0.2">
      <c r="A374" s="80"/>
      <c r="B374" s="57"/>
      <c r="C374" s="59"/>
      <c r="D374" s="59"/>
      <c r="E374" s="60"/>
    </row>
    <row r="375" spans="1:5" x14ac:dyDescent="0.2">
      <c r="A375" s="80"/>
      <c r="B375" s="57"/>
      <c r="C375" s="59"/>
      <c r="D375" s="59"/>
      <c r="E375" s="60"/>
    </row>
    <row r="376" spans="1:5" x14ac:dyDescent="0.2">
      <c r="A376" s="80"/>
      <c r="B376" s="57"/>
      <c r="C376" s="59"/>
      <c r="D376" s="59"/>
      <c r="E376" s="60"/>
    </row>
    <row r="377" spans="1:5" x14ac:dyDescent="0.2">
      <c r="A377" s="80"/>
      <c r="B377" s="57"/>
      <c r="C377" s="59"/>
      <c r="D377" s="59"/>
      <c r="E377" s="60"/>
    </row>
    <row r="378" spans="1:5" x14ac:dyDescent="0.2">
      <c r="A378" s="80"/>
      <c r="B378" s="57"/>
      <c r="C378" s="59"/>
      <c r="D378" s="59"/>
      <c r="E378" s="60"/>
    </row>
    <row r="379" spans="1:5" x14ac:dyDescent="0.2">
      <c r="A379" s="80"/>
      <c r="B379" s="57"/>
      <c r="C379" s="59"/>
      <c r="D379" s="59"/>
      <c r="E379" s="60"/>
    </row>
    <row r="380" spans="1:5" x14ac:dyDescent="0.2">
      <c r="A380" s="80"/>
      <c r="B380" s="57"/>
      <c r="C380" s="59"/>
      <c r="D380" s="59"/>
      <c r="E380" s="60"/>
    </row>
    <row r="381" spans="1:5" x14ac:dyDescent="0.2">
      <c r="A381" s="80"/>
      <c r="B381" s="57"/>
      <c r="C381" s="59"/>
      <c r="D381" s="59"/>
      <c r="E381" s="60"/>
    </row>
    <row r="382" spans="1:5" x14ac:dyDescent="0.2">
      <c r="A382" s="80"/>
      <c r="B382" s="57"/>
      <c r="C382" s="59"/>
      <c r="D382" s="59"/>
      <c r="E382" s="60"/>
    </row>
    <row r="383" spans="1:5" x14ac:dyDescent="0.2">
      <c r="A383" s="80"/>
      <c r="B383" s="57"/>
      <c r="C383" s="59"/>
      <c r="D383" s="59"/>
      <c r="E383" s="60"/>
    </row>
    <row r="384" spans="1:5" x14ac:dyDescent="0.2">
      <c r="A384" s="80"/>
      <c r="B384" s="57"/>
      <c r="C384" s="59"/>
      <c r="D384" s="59"/>
      <c r="E384" s="60"/>
    </row>
    <row r="385" spans="1:5" x14ac:dyDescent="0.2">
      <c r="A385" s="80"/>
      <c r="B385" s="57"/>
      <c r="C385" s="59"/>
      <c r="D385" s="59"/>
      <c r="E385" s="60"/>
    </row>
    <row r="386" spans="1:5" x14ac:dyDescent="0.2">
      <c r="A386" s="80"/>
      <c r="B386" s="57"/>
      <c r="C386" s="59"/>
      <c r="D386" s="59"/>
      <c r="E386" s="60"/>
    </row>
    <row r="387" spans="1:5" x14ac:dyDescent="0.2">
      <c r="A387" s="80"/>
      <c r="B387" s="57"/>
      <c r="C387" s="59"/>
      <c r="D387" s="59"/>
      <c r="E387" s="60"/>
    </row>
    <row r="388" spans="1:5" x14ac:dyDescent="0.2">
      <c r="A388" s="80"/>
      <c r="B388" s="57"/>
      <c r="C388" s="59"/>
      <c r="D388" s="59"/>
      <c r="E388" s="60"/>
    </row>
    <row r="389" spans="1:5" x14ac:dyDescent="0.2">
      <c r="A389" s="80"/>
      <c r="B389" s="57"/>
      <c r="C389" s="59"/>
      <c r="D389" s="59"/>
      <c r="E389" s="60"/>
    </row>
    <row r="390" spans="1:5" x14ac:dyDescent="0.2">
      <c r="A390" s="80"/>
      <c r="B390" s="57"/>
      <c r="C390" s="59"/>
      <c r="D390" s="59"/>
      <c r="E390" s="60"/>
    </row>
    <row r="391" spans="1:5" x14ac:dyDescent="0.2">
      <c r="A391" s="80"/>
      <c r="B391" s="57"/>
      <c r="C391" s="59"/>
      <c r="D391" s="59"/>
      <c r="E391" s="60"/>
    </row>
    <row r="392" spans="1:5" x14ac:dyDescent="0.2">
      <c r="A392" s="80"/>
      <c r="B392" s="57"/>
      <c r="C392" s="59"/>
      <c r="D392" s="59"/>
      <c r="E392" s="60"/>
    </row>
    <row r="393" spans="1:5" x14ac:dyDescent="0.2">
      <c r="A393" s="80"/>
      <c r="B393" s="57"/>
      <c r="C393" s="59"/>
      <c r="D393" s="59"/>
      <c r="E393" s="60"/>
    </row>
    <row r="394" spans="1:5" x14ac:dyDescent="0.2">
      <c r="A394" s="80"/>
      <c r="B394" s="57"/>
      <c r="C394" s="59"/>
      <c r="D394" s="59"/>
      <c r="E394" s="60"/>
    </row>
    <row r="395" spans="1:5" x14ac:dyDescent="0.2">
      <c r="A395" s="80"/>
      <c r="B395" s="57"/>
      <c r="C395" s="59"/>
      <c r="D395" s="59"/>
      <c r="E395" s="60"/>
    </row>
    <row r="396" spans="1:5" x14ac:dyDescent="0.2">
      <c r="A396" s="80"/>
      <c r="B396" s="57"/>
      <c r="C396" s="59"/>
      <c r="D396" s="59"/>
      <c r="E396" s="60"/>
    </row>
    <row r="397" spans="1:5" x14ac:dyDescent="0.2">
      <c r="A397" s="80"/>
      <c r="B397" s="57"/>
      <c r="C397" s="59"/>
      <c r="D397" s="59"/>
      <c r="E397" s="60"/>
    </row>
    <row r="398" spans="1:5" x14ac:dyDescent="0.2">
      <c r="A398" s="80"/>
      <c r="B398" s="57"/>
      <c r="C398" s="59"/>
      <c r="D398" s="59"/>
      <c r="E398" s="60"/>
    </row>
    <row r="399" spans="1:5" x14ac:dyDescent="0.2">
      <c r="A399" s="80"/>
      <c r="B399" s="57"/>
      <c r="C399" s="59"/>
      <c r="D399" s="59"/>
      <c r="E399" s="60"/>
    </row>
    <row r="400" spans="1:5" x14ac:dyDescent="0.2">
      <c r="A400" s="80"/>
      <c r="B400" s="57"/>
      <c r="C400" s="59"/>
      <c r="D400" s="59"/>
      <c r="E400" s="60"/>
    </row>
    <row r="401" spans="1:5" x14ac:dyDescent="0.2">
      <c r="A401" s="80"/>
      <c r="B401" s="57"/>
      <c r="C401" s="59"/>
      <c r="D401" s="59"/>
      <c r="E401" s="60"/>
    </row>
    <row r="402" spans="1:5" x14ac:dyDescent="0.2">
      <c r="A402" s="80"/>
      <c r="B402" s="57"/>
      <c r="C402" s="59"/>
      <c r="D402" s="59"/>
      <c r="E402" s="60"/>
    </row>
    <row r="403" spans="1:5" x14ac:dyDescent="0.2">
      <c r="A403" s="80"/>
      <c r="B403" s="57"/>
      <c r="C403" s="59"/>
      <c r="D403" s="59"/>
      <c r="E403" s="60"/>
    </row>
    <row r="404" spans="1:5" x14ac:dyDescent="0.2">
      <c r="A404" s="80"/>
      <c r="B404" s="57"/>
      <c r="C404" s="59"/>
      <c r="D404" s="59"/>
      <c r="E404" s="60"/>
    </row>
    <row r="405" spans="1:5" x14ac:dyDescent="0.2">
      <c r="A405" s="80"/>
      <c r="B405" s="57"/>
      <c r="C405" s="59"/>
      <c r="D405" s="59"/>
      <c r="E405" s="60"/>
    </row>
    <row r="406" spans="1:5" x14ac:dyDescent="0.2">
      <c r="A406" s="80"/>
      <c r="B406" s="57"/>
      <c r="C406" s="59"/>
      <c r="D406" s="59"/>
      <c r="E406" s="60"/>
    </row>
    <row r="407" spans="1:5" x14ac:dyDescent="0.2">
      <c r="A407" s="80"/>
      <c r="B407" s="57"/>
      <c r="C407" s="59"/>
      <c r="D407" s="59"/>
      <c r="E407" s="60"/>
    </row>
    <row r="408" spans="1:5" x14ac:dyDescent="0.2">
      <c r="A408" s="80"/>
      <c r="B408" s="57"/>
      <c r="C408" s="59"/>
      <c r="D408" s="59"/>
      <c r="E408" s="60"/>
    </row>
    <row r="409" spans="1:5" x14ac:dyDescent="0.2">
      <c r="A409" s="80"/>
      <c r="B409" s="57"/>
      <c r="C409" s="59"/>
      <c r="D409" s="59"/>
      <c r="E409" s="60"/>
    </row>
    <row r="410" spans="1:5" x14ac:dyDescent="0.2">
      <c r="A410" s="80"/>
      <c r="B410" s="57"/>
      <c r="C410" s="59"/>
      <c r="D410" s="59"/>
      <c r="E410" s="60"/>
    </row>
    <row r="411" spans="1:5" x14ac:dyDescent="0.2">
      <c r="A411" s="80"/>
      <c r="B411" s="57"/>
      <c r="C411" s="59"/>
      <c r="D411" s="59"/>
      <c r="E411" s="60"/>
    </row>
    <row r="412" spans="1:5" x14ac:dyDescent="0.2">
      <c r="A412" s="80"/>
      <c r="B412" s="57"/>
      <c r="C412" s="59"/>
      <c r="D412" s="59"/>
      <c r="E412" s="60"/>
    </row>
    <row r="413" spans="1:5" x14ac:dyDescent="0.2">
      <c r="A413" s="80"/>
      <c r="B413" s="57"/>
      <c r="C413" s="59"/>
      <c r="D413" s="59"/>
      <c r="E413" s="60"/>
    </row>
    <row r="414" spans="1:5" x14ac:dyDescent="0.2">
      <c r="A414" s="80"/>
      <c r="B414" s="57"/>
      <c r="C414" s="59"/>
      <c r="D414" s="59"/>
      <c r="E414" s="60"/>
    </row>
    <row r="415" spans="1:5" x14ac:dyDescent="0.2">
      <c r="A415" s="80"/>
      <c r="B415" s="57"/>
      <c r="C415" s="59"/>
      <c r="D415" s="59"/>
      <c r="E415" s="60"/>
    </row>
    <row r="416" spans="1:5" x14ac:dyDescent="0.2">
      <c r="A416" s="80"/>
      <c r="B416" s="57"/>
      <c r="C416" s="59"/>
      <c r="D416" s="59"/>
      <c r="E416" s="60"/>
    </row>
    <row r="417" spans="1:5" x14ac:dyDescent="0.2">
      <c r="A417" s="80"/>
      <c r="B417" s="57"/>
      <c r="C417" s="59"/>
      <c r="D417" s="59"/>
      <c r="E417" s="60"/>
    </row>
    <row r="418" spans="1:5" x14ac:dyDescent="0.2">
      <c r="A418" s="80"/>
      <c r="B418" s="57"/>
      <c r="C418" s="59"/>
      <c r="D418" s="59"/>
      <c r="E418" s="60"/>
    </row>
    <row r="419" spans="1:5" x14ac:dyDescent="0.2">
      <c r="A419" s="80"/>
      <c r="B419" s="57"/>
      <c r="C419" s="59"/>
      <c r="D419" s="59"/>
      <c r="E419" s="60"/>
    </row>
    <row r="420" spans="1:5" x14ac:dyDescent="0.2">
      <c r="A420" s="80"/>
      <c r="B420" s="57"/>
      <c r="C420" s="59"/>
      <c r="D420" s="59"/>
      <c r="E420" s="60"/>
    </row>
    <row r="421" spans="1:5" x14ac:dyDescent="0.2">
      <c r="A421" s="80"/>
      <c r="B421" s="57"/>
      <c r="C421" s="59"/>
      <c r="D421" s="59"/>
      <c r="E421" s="60"/>
    </row>
    <row r="422" spans="1:5" x14ac:dyDescent="0.2">
      <c r="A422" s="80"/>
      <c r="B422" s="57"/>
      <c r="C422" s="59"/>
      <c r="D422" s="59"/>
      <c r="E422" s="60"/>
    </row>
    <row r="423" spans="1:5" x14ac:dyDescent="0.2">
      <c r="A423" s="80"/>
      <c r="B423" s="57"/>
      <c r="C423" s="59"/>
      <c r="D423" s="59"/>
      <c r="E423" s="60"/>
    </row>
    <row r="424" spans="1:5" x14ac:dyDescent="0.2">
      <c r="A424" s="80"/>
      <c r="B424" s="57"/>
      <c r="C424" s="59"/>
      <c r="D424" s="59"/>
      <c r="E424" s="60"/>
    </row>
    <row r="425" spans="1:5" x14ac:dyDescent="0.2">
      <c r="A425" s="80"/>
      <c r="B425" s="57"/>
      <c r="C425" s="59"/>
      <c r="D425" s="59"/>
      <c r="E425" s="60"/>
    </row>
    <row r="426" spans="1:5" x14ac:dyDescent="0.2">
      <c r="A426" s="80"/>
      <c r="B426" s="57"/>
      <c r="C426" s="59"/>
      <c r="D426" s="59"/>
      <c r="E426" s="60"/>
    </row>
    <row r="427" spans="1:5" x14ac:dyDescent="0.2">
      <c r="A427" s="80"/>
      <c r="B427" s="57"/>
      <c r="C427" s="59"/>
      <c r="D427" s="59"/>
      <c r="E427" s="60"/>
    </row>
    <row r="428" spans="1:5" x14ac:dyDescent="0.2">
      <c r="A428" s="80"/>
      <c r="B428" s="57"/>
      <c r="C428" s="59"/>
      <c r="D428" s="59"/>
      <c r="E428" s="60"/>
    </row>
    <row r="429" spans="1:5" x14ac:dyDescent="0.2">
      <c r="A429" s="80"/>
      <c r="B429" s="57"/>
      <c r="C429" s="59"/>
      <c r="D429" s="59"/>
      <c r="E429" s="60"/>
    </row>
    <row r="430" spans="1:5" x14ac:dyDescent="0.2">
      <c r="A430" s="80"/>
      <c r="B430" s="57"/>
      <c r="C430" s="59"/>
      <c r="D430" s="59"/>
      <c r="E430" s="60"/>
    </row>
    <row r="431" spans="1:5" x14ac:dyDescent="0.2">
      <c r="A431" s="80"/>
      <c r="B431" s="57"/>
      <c r="C431" s="59"/>
      <c r="D431" s="59"/>
      <c r="E431" s="60"/>
    </row>
    <row r="432" spans="1:5" x14ac:dyDescent="0.2">
      <c r="A432" s="80"/>
      <c r="B432" s="57"/>
      <c r="C432" s="59"/>
      <c r="D432" s="59"/>
      <c r="E432" s="60"/>
    </row>
    <row r="433" spans="1:5" x14ac:dyDescent="0.2">
      <c r="A433" s="80"/>
      <c r="B433" s="57"/>
      <c r="C433" s="59"/>
      <c r="D433" s="59"/>
      <c r="E433" s="60"/>
    </row>
    <row r="434" spans="1:5" x14ac:dyDescent="0.2">
      <c r="A434" s="80"/>
      <c r="B434" s="57"/>
      <c r="C434" s="59"/>
      <c r="D434" s="59"/>
      <c r="E434" s="60"/>
    </row>
    <row r="435" spans="1:5" x14ac:dyDescent="0.2">
      <c r="A435" s="80"/>
      <c r="B435" s="57"/>
      <c r="C435" s="59"/>
      <c r="D435" s="59"/>
      <c r="E435" s="60"/>
    </row>
    <row r="436" spans="1:5" x14ac:dyDescent="0.2">
      <c r="A436" s="80"/>
      <c r="B436" s="57"/>
      <c r="C436" s="59"/>
      <c r="D436" s="59"/>
      <c r="E436" s="60"/>
    </row>
    <row r="437" spans="1:5" x14ac:dyDescent="0.2">
      <c r="A437" s="80"/>
      <c r="B437" s="57"/>
      <c r="C437" s="59"/>
      <c r="D437" s="59"/>
      <c r="E437" s="60"/>
    </row>
    <row r="438" spans="1:5" x14ac:dyDescent="0.2">
      <c r="A438" s="80"/>
      <c r="B438" s="57"/>
      <c r="C438" s="59"/>
      <c r="D438" s="59"/>
      <c r="E438" s="60"/>
    </row>
    <row r="439" spans="1:5" x14ac:dyDescent="0.2">
      <c r="A439" s="80"/>
      <c r="B439" s="57"/>
      <c r="C439" s="59"/>
      <c r="D439" s="59"/>
      <c r="E439" s="60"/>
    </row>
    <row r="440" spans="1:5" x14ac:dyDescent="0.2">
      <c r="A440" s="80"/>
      <c r="B440" s="57"/>
      <c r="C440" s="59"/>
      <c r="D440" s="59"/>
      <c r="E440" s="60"/>
    </row>
    <row r="441" spans="1:5" x14ac:dyDescent="0.2">
      <c r="A441" s="80"/>
      <c r="B441" s="57"/>
      <c r="C441" s="59"/>
      <c r="D441" s="59"/>
      <c r="E441" s="60"/>
    </row>
    <row r="442" spans="1:5" x14ac:dyDescent="0.2">
      <c r="A442" s="80"/>
      <c r="B442" s="57"/>
      <c r="C442" s="59"/>
      <c r="D442" s="59"/>
      <c r="E442" s="60"/>
    </row>
    <row r="443" spans="1:5" x14ac:dyDescent="0.2">
      <c r="A443" s="80"/>
      <c r="B443" s="57"/>
      <c r="C443" s="59"/>
      <c r="D443" s="59"/>
      <c r="E443" s="60"/>
    </row>
    <row r="444" spans="1:5" x14ac:dyDescent="0.2">
      <c r="A444" s="80"/>
      <c r="B444" s="57"/>
      <c r="C444" s="59"/>
      <c r="D444" s="59"/>
      <c r="E444" s="60"/>
    </row>
    <row r="445" spans="1:5" x14ac:dyDescent="0.2">
      <c r="A445" s="80"/>
      <c r="B445" s="57"/>
      <c r="C445" s="59"/>
      <c r="D445" s="59"/>
      <c r="E445" s="60"/>
    </row>
    <row r="446" spans="1:5" x14ac:dyDescent="0.2">
      <c r="A446" s="80"/>
      <c r="B446" s="57"/>
      <c r="C446" s="59"/>
      <c r="D446" s="59"/>
      <c r="E446" s="60"/>
    </row>
    <row r="447" spans="1:5" x14ac:dyDescent="0.2">
      <c r="A447" s="80"/>
      <c r="B447" s="57"/>
      <c r="C447" s="59"/>
      <c r="D447" s="59"/>
      <c r="E447" s="60"/>
    </row>
    <row r="448" spans="1:5" x14ac:dyDescent="0.2">
      <c r="A448" s="80"/>
      <c r="B448" s="57"/>
      <c r="C448" s="59"/>
      <c r="D448" s="59"/>
      <c r="E448" s="60"/>
    </row>
    <row r="449" spans="1:5" x14ac:dyDescent="0.2">
      <c r="A449" s="80"/>
      <c r="B449" s="57"/>
      <c r="C449" s="59"/>
      <c r="D449" s="59"/>
      <c r="E449" s="60"/>
    </row>
    <row r="450" spans="1:5" x14ac:dyDescent="0.2">
      <c r="A450" s="80"/>
      <c r="B450" s="57"/>
      <c r="C450" s="59"/>
      <c r="D450" s="59"/>
      <c r="E450" s="60"/>
    </row>
    <row r="451" spans="1:5" x14ac:dyDescent="0.2">
      <c r="A451" s="80"/>
      <c r="B451" s="57"/>
      <c r="C451" s="59"/>
      <c r="D451" s="59"/>
      <c r="E451" s="60"/>
    </row>
    <row r="452" spans="1:5" x14ac:dyDescent="0.2">
      <c r="A452" s="80"/>
      <c r="B452" s="57"/>
      <c r="C452" s="59"/>
      <c r="D452" s="59"/>
      <c r="E452" s="60"/>
    </row>
    <row r="453" spans="1:5" x14ac:dyDescent="0.2">
      <c r="A453" s="80"/>
      <c r="B453" s="57"/>
      <c r="C453" s="59"/>
      <c r="D453" s="59"/>
      <c r="E453" s="60"/>
    </row>
    <row r="454" spans="1:5" x14ac:dyDescent="0.2">
      <c r="A454" s="80"/>
      <c r="B454" s="57"/>
      <c r="C454" s="59"/>
      <c r="D454" s="59"/>
      <c r="E454" s="60"/>
    </row>
    <row r="455" spans="1:5" x14ac:dyDescent="0.2">
      <c r="A455" s="80"/>
      <c r="B455" s="57"/>
      <c r="C455" s="59"/>
      <c r="D455" s="59"/>
      <c r="E455" s="60"/>
    </row>
    <row r="456" spans="1:5" x14ac:dyDescent="0.2">
      <c r="A456" s="80"/>
      <c r="B456" s="57"/>
      <c r="C456" s="59"/>
      <c r="D456" s="59"/>
      <c r="E456" s="60"/>
    </row>
    <row r="457" spans="1:5" x14ac:dyDescent="0.2">
      <c r="A457" s="80"/>
      <c r="B457" s="57"/>
      <c r="C457" s="59"/>
      <c r="D457" s="59"/>
      <c r="E457" s="60"/>
    </row>
    <row r="458" spans="1:5" x14ac:dyDescent="0.2">
      <c r="A458" s="80"/>
      <c r="B458" s="57"/>
      <c r="C458" s="59"/>
      <c r="D458" s="59"/>
      <c r="E458" s="60"/>
    </row>
    <row r="459" spans="1:5" x14ac:dyDescent="0.2">
      <c r="A459" s="80"/>
      <c r="B459" s="57"/>
      <c r="C459" s="59"/>
      <c r="D459" s="59"/>
      <c r="E459" s="60"/>
    </row>
    <row r="460" spans="1:5" x14ac:dyDescent="0.2">
      <c r="A460" s="80"/>
      <c r="B460" s="57"/>
      <c r="C460" s="59"/>
      <c r="D460" s="59"/>
      <c r="E460" s="60"/>
    </row>
    <row r="461" spans="1:5" x14ac:dyDescent="0.2">
      <c r="A461" s="80"/>
      <c r="B461" s="57"/>
      <c r="C461" s="59"/>
      <c r="D461" s="59"/>
      <c r="E461" s="60"/>
    </row>
    <row r="462" spans="1:5" x14ac:dyDescent="0.2">
      <c r="A462" s="80"/>
      <c r="B462" s="57"/>
      <c r="C462" s="59"/>
      <c r="D462" s="59"/>
      <c r="E462" s="60"/>
    </row>
    <row r="463" spans="1:5" x14ac:dyDescent="0.2">
      <c r="A463" s="80"/>
      <c r="B463" s="57"/>
      <c r="C463" s="59"/>
      <c r="D463" s="59"/>
      <c r="E463" s="60"/>
    </row>
    <row r="464" spans="1:5" x14ac:dyDescent="0.2">
      <c r="A464" s="80"/>
      <c r="B464" s="57"/>
      <c r="C464" s="59"/>
      <c r="D464" s="59"/>
      <c r="E464" s="60"/>
    </row>
    <row r="465" spans="1:5" x14ac:dyDescent="0.2">
      <c r="A465" s="80"/>
      <c r="B465" s="57"/>
      <c r="C465" s="59"/>
      <c r="D465" s="59"/>
      <c r="E465" s="60"/>
    </row>
    <row r="466" spans="1:5" x14ac:dyDescent="0.2">
      <c r="A466" s="80"/>
      <c r="B466" s="57"/>
      <c r="C466" s="59"/>
      <c r="D466" s="59"/>
      <c r="E466" s="60"/>
    </row>
    <row r="467" spans="1:5" x14ac:dyDescent="0.2">
      <c r="A467" s="80"/>
      <c r="B467" s="57"/>
      <c r="C467" s="59"/>
      <c r="D467" s="59"/>
      <c r="E467" s="60"/>
    </row>
    <row r="468" spans="1:5" x14ac:dyDescent="0.2">
      <c r="A468" s="80"/>
      <c r="B468" s="57"/>
      <c r="C468" s="59"/>
      <c r="D468" s="59"/>
      <c r="E468" s="60"/>
    </row>
    <row r="469" spans="1:5" x14ac:dyDescent="0.2">
      <c r="A469" s="80"/>
      <c r="B469" s="57"/>
      <c r="C469" s="59"/>
      <c r="D469" s="59"/>
      <c r="E469" s="60"/>
    </row>
    <row r="470" spans="1:5" x14ac:dyDescent="0.2">
      <c r="A470" s="80"/>
      <c r="B470" s="57"/>
      <c r="C470" s="59"/>
      <c r="D470" s="59"/>
      <c r="E470" s="60"/>
    </row>
    <row r="471" spans="1:5" x14ac:dyDescent="0.2">
      <c r="A471" s="80"/>
      <c r="B471" s="57"/>
      <c r="C471" s="59"/>
      <c r="D471" s="59"/>
      <c r="E471" s="60"/>
    </row>
    <row r="472" spans="1:5" x14ac:dyDescent="0.2">
      <c r="A472" s="80"/>
      <c r="B472" s="57"/>
      <c r="C472" s="59"/>
      <c r="D472" s="59"/>
      <c r="E472" s="60"/>
    </row>
    <row r="473" spans="1:5" x14ac:dyDescent="0.2">
      <c r="A473" s="80"/>
      <c r="B473" s="57"/>
      <c r="C473" s="59"/>
      <c r="D473" s="59"/>
      <c r="E473" s="60"/>
    </row>
    <row r="474" spans="1:5" x14ac:dyDescent="0.2">
      <c r="A474" s="80"/>
      <c r="B474" s="57"/>
      <c r="C474" s="59"/>
      <c r="D474" s="59"/>
      <c r="E474" s="60"/>
    </row>
    <row r="475" spans="1:5" x14ac:dyDescent="0.2">
      <c r="A475" s="80"/>
      <c r="B475" s="57"/>
      <c r="C475" s="59"/>
      <c r="D475" s="59"/>
      <c r="E475" s="60"/>
    </row>
    <row r="476" spans="1:5" x14ac:dyDescent="0.2">
      <c r="A476" s="80"/>
      <c r="B476" s="57"/>
      <c r="C476" s="59"/>
      <c r="D476" s="59"/>
      <c r="E476" s="60"/>
    </row>
    <row r="477" spans="1:5" x14ac:dyDescent="0.2">
      <c r="A477" s="80"/>
      <c r="B477" s="57"/>
      <c r="C477" s="59"/>
      <c r="D477" s="59"/>
      <c r="E477" s="60"/>
    </row>
    <row r="478" spans="1:5" x14ac:dyDescent="0.2">
      <c r="A478" s="80"/>
      <c r="B478" s="57"/>
      <c r="C478" s="59"/>
      <c r="D478" s="59"/>
      <c r="E478" s="60"/>
    </row>
    <row r="479" spans="1:5" x14ac:dyDescent="0.2">
      <c r="A479" s="80"/>
      <c r="B479" s="57"/>
      <c r="C479" s="59"/>
      <c r="D479" s="59"/>
      <c r="E479" s="60"/>
    </row>
    <row r="480" spans="1:5" x14ac:dyDescent="0.2">
      <c r="A480" s="80"/>
      <c r="B480" s="57"/>
      <c r="C480" s="59"/>
      <c r="D480" s="59"/>
      <c r="E480" s="60"/>
    </row>
    <row r="481" spans="1:5" x14ac:dyDescent="0.2">
      <c r="A481" s="80"/>
      <c r="B481" s="57"/>
      <c r="C481" s="59"/>
      <c r="D481" s="59"/>
      <c r="E481" s="60"/>
    </row>
    <row r="482" spans="1:5" x14ac:dyDescent="0.2">
      <c r="A482" s="80"/>
      <c r="B482" s="57"/>
      <c r="C482" s="59"/>
      <c r="D482" s="59"/>
      <c r="E482" s="60"/>
    </row>
    <row r="483" spans="1:5" x14ac:dyDescent="0.2">
      <c r="A483" s="80"/>
      <c r="B483" s="57"/>
      <c r="C483" s="59"/>
      <c r="D483" s="59"/>
      <c r="E483" s="60"/>
    </row>
    <row r="484" spans="1:5" x14ac:dyDescent="0.2">
      <c r="A484" s="80"/>
      <c r="B484" s="57"/>
      <c r="C484" s="59"/>
      <c r="D484" s="59"/>
      <c r="E484" s="60"/>
    </row>
    <row r="485" spans="1:5" x14ac:dyDescent="0.2">
      <c r="A485" s="80"/>
      <c r="B485" s="57"/>
      <c r="C485" s="59"/>
      <c r="D485" s="59"/>
      <c r="E485" s="60"/>
    </row>
    <row r="486" spans="1:5" x14ac:dyDescent="0.2">
      <c r="A486" s="80"/>
      <c r="B486" s="57"/>
      <c r="C486" s="59"/>
      <c r="D486" s="59"/>
      <c r="E486" s="60"/>
    </row>
    <row r="487" spans="1:5" x14ac:dyDescent="0.2">
      <c r="A487" s="80"/>
      <c r="B487" s="57"/>
      <c r="C487" s="59"/>
      <c r="D487" s="59"/>
      <c r="E487" s="60"/>
    </row>
    <row r="488" spans="1:5" x14ac:dyDescent="0.2">
      <c r="A488" s="80"/>
      <c r="B488" s="57"/>
      <c r="C488" s="59"/>
      <c r="D488" s="59"/>
      <c r="E488" s="60"/>
    </row>
    <row r="489" spans="1:5" x14ac:dyDescent="0.2">
      <c r="A489" s="80"/>
      <c r="B489" s="57"/>
      <c r="C489" s="59"/>
      <c r="D489" s="59"/>
      <c r="E489" s="60"/>
    </row>
    <row r="490" spans="1:5" x14ac:dyDescent="0.2">
      <c r="A490" s="80"/>
      <c r="B490" s="57"/>
      <c r="C490" s="59"/>
      <c r="D490" s="59"/>
      <c r="E490" s="60"/>
    </row>
    <row r="491" spans="1:5" x14ac:dyDescent="0.2">
      <c r="A491" s="80"/>
      <c r="B491" s="57"/>
      <c r="C491" s="59"/>
      <c r="D491" s="59"/>
      <c r="E491" s="60"/>
    </row>
    <row r="492" spans="1:5" x14ac:dyDescent="0.2">
      <c r="A492" s="80"/>
      <c r="B492" s="57"/>
      <c r="C492" s="59"/>
      <c r="D492" s="59"/>
      <c r="E492" s="60"/>
    </row>
    <row r="493" spans="1:5" x14ac:dyDescent="0.2">
      <c r="A493" s="80"/>
      <c r="B493" s="57"/>
      <c r="C493" s="59"/>
      <c r="D493" s="59"/>
      <c r="E493" s="60"/>
    </row>
    <row r="494" spans="1:5" x14ac:dyDescent="0.2">
      <c r="A494" s="80"/>
      <c r="B494" s="57"/>
      <c r="C494" s="59"/>
      <c r="D494" s="59"/>
      <c r="E494" s="60"/>
    </row>
    <row r="495" spans="1:5" x14ac:dyDescent="0.2">
      <c r="A495" s="80"/>
      <c r="B495" s="57"/>
      <c r="C495" s="59"/>
      <c r="D495" s="59"/>
      <c r="E495" s="60"/>
    </row>
    <row r="496" spans="1:5" x14ac:dyDescent="0.2">
      <c r="A496" s="80"/>
      <c r="B496" s="57"/>
      <c r="C496" s="59"/>
      <c r="D496" s="59"/>
      <c r="E496" s="60"/>
    </row>
    <row r="497" spans="1:5" x14ac:dyDescent="0.2">
      <c r="A497" s="80"/>
      <c r="B497" s="57"/>
      <c r="C497" s="59"/>
      <c r="D497" s="59"/>
      <c r="E497" s="60"/>
    </row>
    <row r="498" spans="1:5" x14ac:dyDescent="0.2">
      <c r="A498" s="80"/>
      <c r="B498" s="57"/>
      <c r="C498" s="59"/>
      <c r="D498" s="59"/>
      <c r="E498" s="60"/>
    </row>
    <row r="499" spans="1:5" x14ac:dyDescent="0.2">
      <c r="A499" s="80"/>
      <c r="B499" s="57"/>
      <c r="C499" s="59"/>
      <c r="D499" s="59"/>
      <c r="E499" s="60"/>
    </row>
    <row r="500" spans="1:5" x14ac:dyDescent="0.2">
      <c r="A500" s="80"/>
      <c r="B500" s="57"/>
      <c r="C500" s="59"/>
      <c r="D500" s="59"/>
      <c r="E500" s="60"/>
    </row>
    <row r="501" spans="1:5" x14ac:dyDescent="0.2">
      <c r="A501" s="80"/>
      <c r="B501" s="57"/>
      <c r="C501" s="59"/>
      <c r="D501" s="59"/>
      <c r="E501" s="60"/>
    </row>
    <row r="502" spans="1:5" x14ac:dyDescent="0.2">
      <c r="A502" s="80"/>
      <c r="B502" s="57"/>
      <c r="C502" s="59"/>
      <c r="D502" s="59"/>
      <c r="E502" s="60"/>
    </row>
    <row r="503" spans="1:5" x14ac:dyDescent="0.2">
      <c r="A503" s="80"/>
      <c r="B503" s="57"/>
      <c r="C503" s="59"/>
      <c r="D503" s="59"/>
      <c r="E503" s="60"/>
    </row>
    <row r="504" spans="1:5" x14ac:dyDescent="0.2">
      <c r="A504" s="80"/>
      <c r="B504" s="57"/>
      <c r="C504" s="59"/>
      <c r="D504" s="59"/>
      <c r="E504" s="60"/>
    </row>
    <row r="505" spans="1:5" x14ac:dyDescent="0.2">
      <c r="A505" s="80"/>
      <c r="B505" s="57"/>
      <c r="C505" s="59"/>
      <c r="D505" s="59"/>
      <c r="E505" s="60"/>
    </row>
    <row r="506" spans="1:5" x14ac:dyDescent="0.2">
      <c r="A506" s="80"/>
      <c r="B506" s="57"/>
      <c r="C506" s="59"/>
      <c r="D506" s="59"/>
      <c r="E506" s="60"/>
    </row>
    <row r="507" spans="1:5" x14ac:dyDescent="0.2">
      <c r="A507" s="80"/>
      <c r="B507" s="57"/>
      <c r="C507" s="59"/>
      <c r="D507" s="59"/>
      <c r="E507" s="60"/>
    </row>
    <row r="508" spans="1:5" x14ac:dyDescent="0.2">
      <c r="A508" s="80"/>
      <c r="B508" s="57"/>
      <c r="C508" s="59"/>
      <c r="D508" s="59"/>
      <c r="E508" s="60"/>
    </row>
    <row r="509" spans="1:5" x14ac:dyDescent="0.2">
      <c r="A509" s="80"/>
      <c r="B509" s="57"/>
      <c r="C509" s="59"/>
      <c r="D509" s="59"/>
      <c r="E509" s="60"/>
    </row>
    <row r="510" spans="1:5" x14ac:dyDescent="0.2">
      <c r="A510" s="80"/>
      <c r="B510" s="57"/>
      <c r="C510" s="59"/>
      <c r="D510" s="59"/>
      <c r="E510" s="60"/>
    </row>
    <row r="511" spans="1:5" x14ac:dyDescent="0.2">
      <c r="A511" s="80"/>
      <c r="B511" s="57"/>
      <c r="C511" s="59"/>
      <c r="D511" s="59"/>
      <c r="E511" s="60"/>
    </row>
    <row r="512" spans="1:5" x14ac:dyDescent="0.2">
      <c r="A512" s="80"/>
      <c r="B512" s="57"/>
      <c r="C512" s="59"/>
      <c r="D512" s="59"/>
      <c r="E512" s="60"/>
    </row>
    <row r="513" spans="1:5" x14ac:dyDescent="0.2">
      <c r="A513" s="80"/>
      <c r="B513" s="57"/>
      <c r="C513" s="59"/>
      <c r="D513" s="59"/>
      <c r="E513" s="60"/>
    </row>
    <row r="514" spans="1:5" x14ac:dyDescent="0.2">
      <c r="A514" s="80"/>
      <c r="B514" s="57"/>
      <c r="C514" s="59"/>
      <c r="D514" s="59"/>
      <c r="E514" s="60"/>
    </row>
    <row r="515" spans="1:5" x14ac:dyDescent="0.2">
      <c r="A515" s="80"/>
      <c r="B515" s="57"/>
      <c r="C515" s="59"/>
      <c r="D515" s="59"/>
      <c r="E515" s="60"/>
    </row>
    <row r="516" spans="1:5" x14ac:dyDescent="0.2">
      <c r="A516" s="80"/>
      <c r="B516" s="57"/>
      <c r="C516" s="59"/>
      <c r="D516" s="59"/>
      <c r="E516" s="60"/>
    </row>
    <row r="517" spans="1:5" x14ac:dyDescent="0.2">
      <c r="A517" s="80"/>
      <c r="B517" s="57"/>
      <c r="C517" s="59"/>
      <c r="D517" s="59"/>
      <c r="E517" s="60"/>
    </row>
    <row r="518" spans="1:5" x14ac:dyDescent="0.2">
      <c r="A518" s="80"/>
      <c r="B518" s="57"/>
      <c r="C518" s="59"/>
      <c r="D518" s="59"/>
      <c r="E518" s="60"/>
    </row>
    <row r="519" spans="1:5" x14ac:dyDescent="0.2">
      <c r="A519" s="80"/>
      <c r="B519" s="57"/>
      <c r="C519" s="59"/>
      <c r="D519" s="59"/>
      <c r="E519" s="60"/>
    </row>
    <row r="520" spans="1:5" x14ac:dyDescent="0.2">
      <c r="A520" s="80"/>
      <c r="B520" s="57"/>
      <c r="C520" s="59"/>
      <c r="D520" s="59"/>
      <c r="E520" s="60"/>
    </row>
    <row r="521" spans="1:5" x14ac:dyDescent="0.2">
      <c r="A521" s="80"/>
      <c r="B521" s="57"/>
      <c r="C521" s="59"/>
      <c r="D521" s="59"/>
      <c r="E521" s="60"/>
    </row>
    <row r="522" spans="1:5" x14ac:dyDescent="0.2">
      <c r="A522" s="80"/>
      <c r="B522" s="57"/>
      <c r="C522" s="59"/>
      <c r="D522" s="59"/>
      <c r="E522" s="60"/>
    </row>
    <row r="523" spans="1:5" x14ac:dyDescent="0.2">
      <c r="A523" s="80"/>
      <c r="B523" s="57"/>
      <c r="C523" s="59"/>
      <c r="D523" s="59"/>
      <c r="E523" s="60"/>
    </row>
    <row r="524" spans="1:5" x14ac:dyDescent="0.2">
      <c r="A524" s="80"/>
      <c r="B524" s="57"/>
      <c r="C524" s="59"/>
      <c r="D524" s="59"/>
      <c r="E524" s="60"/>
    </row>
    <row r="525" spans="1:5" x14ac:dyDescent="0.2">
      <c r="A525" s="80"/>
      <c r="B525" s="57"/>
      <c r="C525" s="59"/>
      <c r="D525" s="59"/>
      <c r="E525" s="60"/>
    </row>
    <row r="526" spans="1:5" x14ac:dyDescent="0.2">
      <c r="A526" s="80"/>
      <c r="B526" s="57"/>
      <c r="C526" s="59"/>
      <c r="D526" s="59"/>
      <c r="E526" s="60"/>
    </row>
    <row r="527" spans="1:5" x14ac:dyDescent="0.2">
      <c r="A527" s="80"/>
      <c r="B527" s="57"/>
      <c r="C527" s="59"/>
      <c r="D527" s="59"/>
      <c r="E527" s="60"/>
    </row>
    <row r="528" spans="1:5" x14ac:dyDescent="0.2">
      <c r="A528" s="80"/>
      <c r="B528" s="57"/>
      <c r="C528" s="59"/>
      <c r="D528" s="59"/>
      <c r="E528" s="60"/>
    </row>
    <row r="529" spans="1:5" x14ac:dyDescent="0.2">
      <c r="A529" s="80"/>
      <c r="B529" s="57"/>
      <c r="C529" s="59"/>
      <c r="D529" s="59"/>
      <c r="E529" s="60"/>
    </row>
    <row r="530" spans="1:5" x14ac:dyDescent="0.2">
      <c r="A530" s="80"/>
      <c r="B530" s="57"/>
      <c r="C530" s="59"/>
      <c r="D530" s="59"/>
      <c r="E530" s="60"/>
    </row>
    <row r="531" spans="1:5" x14ac:dyDescent="0.2">
      <c r="A531" s="80"/>
      <c r="B531" s="57"/>
      <c r="C531" s="59"/>
      <c r="D531" s="59"/>
      <c r="E531" s="60"/>
    </row>
    <row r="532" spans="1:5" x14ac:dyDescent="0.2">
      <c r="A532" s="80"/>
      <c r="B532" s="57"/>
      <c r="C532" s="59"/>
      <c r="D532" s="59"/>
      <c r="E532" s="60"/>
    </row>
    <row r="533" spans="1:5" x14ac:dyDescent="0.2">
      <c r="A533" s="80"/>
      <c r="B533" s="57"/>
      <c r="C533" s="59"/>
      <c r="D533" s="59"/>
      <c r="E533" s="60"/>
    </row>
    <row r="534" spans="1:5" x14ac:dyDescent="0.2">
      <c r="A534" s="80"/>
      <c r="B534" s="57"/>
      <c r="C534" s="59"/>
      <c r="D534" s="59"/>
      <c r="E534" s="60"/>
    </row>
    <row r="535" spans="1:5" x14ac:dyDescent="0.2">
      <c r="A535" s="80"/>
      <c r="B535" s="57"/>
      <c r="C535" s="59"/>
      <c r="D535" s="59"/>
      <c r="E535" s="60"/>
    </row>
    <row r="536" spans="1:5" x14ac:dyDescent="0.2">
      <c r="A536" s="80"/>
      <c r="B536" s="57"/>
      <c r="C536" s="59"/>
      <c r="D536" s="59"/>
      <c r="E536" s="60"/>
    </row>
    <row r="537" spans="1:5" x14ac:dyDescent="0.2">
      <c r="A537" s="80"/>
      <c r="B537" s="57"/>
      <c r="C537" s="59"/>
      <c r="D537" s="59"/>
      <c r="E537" s="60"/>
    </row>
    <row r="538" spans="1:5" x14ac:dyDescent="0.2">
      <c r="A538" s="80"/>
      <c r="B538" s="57"/>
      <c r="C538" s="59"/>
      <c r="D538" s="59"/>
      <c r="E538" s="60"/>
    </row>
    <row r="539" spans="1:5" x14ac:dyDescent="0.2">
      <c r="A539" s="80"/>
      <c r="B539" s="57"/>
      <c r="C539" s="59"/>
      <c r="D539" s="59"/>
      <c r="E539" s="60"/>
    </row>
    <row r="540" spans="1:5" x14ac:dyDescent="0.2">
      <c r="A540" s="80"/>
      <c r="B540" s="57"/>
      <c r="C540" s="59"/>
      <c r="D540" s="59"/>
      <c r="E540" s="60"/>
    </row>
    <row r="541" spans="1:5" x14ac:dyDescent="0.2">
      <c r="A541" s="80"/>
      <c r="B541" s="57"/>
      <c r="C541" s="59"/>
      <c r="D541" s="59"/>
      <c r="E541" s="60"/>
    </row>
    <row r="542" spans="1:5" x14ac:dyDescent="0.2">
      <c r="A542" s="80"/>
      <c r="B542" s="57"/>
      <c r="C542" s="59"/>
      <c r="D542" s="59"/>
      <c r="E542" s="60"/>
    </row>
    <row r="543" spans="1:5" x14ac:dyDescent="0.2">
      <c r="A543" s="80"/>
      <c r="B543" s="57"/>
      <c r="C543" s="59"/>
      <c r="D543" s="59"/>
      <c r="E543" s="60"/>
    </row>
    <row r="544" spans="1:5" x14ac:dyDescent="0.2">
      <c r="A544" s="80"/>
      <c r="B544" s="57"/>
      <c r="C544" s="59"/>
      <c r="D544" s="59"/>
      <c r="E544" s="60"/>
    </row>
    <row r="545" spans="1:5" x14ac:dyDescent="0.2">
      <c r="A545" s="80"/>
      <c r="B545" s="57"/>
      <c r="C545" s="59"/>
      <c r="D545" s="59"/>
      <c r="E545" s="60"/>
    </row>
    <row r="546" spans="1:5" x14ac:dyDescent="0.2">
      <c r="A546" s="80"/>
      <c r="B546" s="57"/>
      <c r="C546" s="59"/>
      <c r="D546" s="59"/>
      <c r="E546" s="60"/>
    </row>
    <row r="547" spans="1:5" x14ac:dyDescent="0.2">
      <c r="A547" s="80"/>
      <c r="B547" s="57"/>
      <c r="C547" s="59"/>
      <c r="D547" s="59"/>
      <c r="E547" s="60"/>
    </row>
    <row r="548" spans="1:5" x14ac:dyDescent="0.2">
      <c r="A548" s="80"/>
      <c r="B548" s="57"/>
      <c r="C548" s="59"/>
      <c r="D548" s="59"/>
      <c r="E548" s="60"/>
    </row>
    <row r="549" spans="1:5" x14ac:dyDescent="0.2">
      <c r="A549" s="80"/>
      <c r="B549" s="57"/>
      <c r="C549" s="59"/>
      <c r="D549" s="59"/>
      <c r="E549" s="60"/>
    </row>
    <row r="550" spans="1:5" x14ac:dyDescent="0.2">
      <c r="A550" s="80"/>
      <c r="B550" s="57"/>
      <c r="C550" s="59"/>
      <c r="D550" s="59"/>
      <c r="E550" s="60"/>
    </row>
    <row r="551" spans="1:5" x14ac:dyDescent="0.2">
      <c r="A551" s="80"/>
      <c r="B551" s="57"/>
      <c r="C551" s="59"/>
      <c r="D551" s="59"/>
      <c r="E551" s="60"/>
    </row>
    <row r="552" spans="1:5" x14ac:dyDescent="0.2">
      <c r="A552" s="80"/>
      <c r="B552" s="57"/>
      <c r="C552" s="59"/>
      <c r="D552" s="59"/>
      <c r="E552" s="60"/>
    </row>
    <row r="553" spans="1:5" x14ac:dyDescent="0.2">
      <c r="A553" s="80"/>
      <c r="B553" s="57"/>
      <c r="C553" s="59"/>
      <c r="D553" s="59"/>
      <c r="E553" s="60"/>
    </row>
    <row r="554" spans="1:5" x14ac:dyDescent="0.2">
      <c r="A554" s="80"/>
      <c r="B554" s="57"/>
      <c r="C554" s="59"/>
      <c r="D554" s="59"/>
      <c r="E554" s="60"/>
    </row>
    <row r="555" spans="1:5" x14ac:dyDescent="0.2">
      <c r="A555" s="80"/>
      <c r="B555" s="57"/>
      <c r="C555" s="59"/>
      <c r="D555" s="59"/>
      <c r="E555" s="60"/>
    </row>
    <row r="556" spans="1:5" x14ac:dyDescent="0.2">
      <c r="A556" s="80"/>
      <c r="B556" s="57"/>
      <c r="C556" s="59"/>
      <c r="D556" s="59"/>
      <c r="E556" s="60"/>
    </row>
    <row r="557" spans="1:5" x14ac:dyDescent="0.2">
      <c r="A557" s="80"/>
      <c r="B557" s="57"/>
      <c r="C557" s="59"/>
      <c r="D557" s="59"/>
      <c r="E557" s="60"/>
    </row>
    <row r="558" spans="1:5" x14ac:dyDescent="0.2">
      <c r="A558" s="80"/>
      <c r="B558" s="57"/>
      <c r="C558" s="59"/>
      <c r="D558" s="59"/>
      <c r="E558" s="60"/>
    </row>
    <row r="559" spans="1:5" x14ac:dyDescent="0.2">
      <c r="A559" s="80"/>
      <c r="B559" s="57"/>
      <c r="C559" s="59"/>
      <c r="D559" s="59"/>
      <c r="E559" s="60"/>
    </row>
    <row r="560" spans="1:5" x14ac:dyDescent="0.2">
      <c r="A560" s="80"/>
      <c r="B560" s="57"/>
      <c r="C560" s="59"/>
      <c r="D560" s="59"/>
      <c r="E560" s="60"/>
    </row>
    <row r="561" spans="1:5" x14ac:dyDescent="0.2">
      <c r="A561" s="80"/>
      <c r="B561" s="57"/>
      <c r="C561" s="59"/>
      <c r="D561" s="59"/>
      <c r="E561" s="60"/>
    </row>
    <row r="562" spans="1:5" x14ac:dyDescent="0.2">
      <c r="A562" s="80"/>
      <c r="B562" s="57"/>
      <c r="C562" s="59"/>
      <c r="D562" s="59"/>
      <c r="E562" s="60"/>
    </row>
    <row r="563" spans="1:5" x14ac:dyDescent="0.2">
      <c r="A563" s="80"/>
      <c r="B563" s="57"/>
      <c r="C563" s="59"/>
      <c r="D563" s="59"/>
      <c r="E563" s="60"/>
    </row>
    <row r="564" spans="1:5" x14ac:dyDescent="0.2">
      <c r="A564" s="80"/>
      <c r="B564" s="57"/>
      <c r="C564" s="59"/>
      <c r="D564" s="59"/>
      <c r="E564" s="60"/>
    </row>
    <row r="565" spans="1:5" x14ac:dyDescent="0.2">
      <c r="A565" s="80"/>
      <c r="B565" s="57"/>
      <c r="C565" s="59"/>
      <c r="D565" s="59"/>
      <c r="E565" s="60"/>
    </row>
    <row r="566" spans="1:5" x14ac:dyDescent="0.2">
      <c r="A566" s="80"/>
      <c r="B566" s="57"/>
      <c r="C566" s="59"/>
      <c r="D566" s="59"/>
      <c r="E566" s="60"/>
    </row>
    <row r="567" spans="1:5" x14ac:dyDescent="0.2">
      <c r="A567" s="80"/>
      <c r="B567" s="57"/>
      <c r="C567" s="59"/>
      <c r="D567" s="59"/>
      <c r="E567" s="60"/>
    </row>
    <row r="568" spans="1:5" x14ac:dyDescent="0.2">
      <c r="A568" s="80"/>
      <c r="B568" s="57"/>
      <c r="C568" s="59"/>
      <c r="D568" s="59"/>
      <c r="E568" s="60"/>
    </row>
    <row r="569" spans="1:5" x14ac:dyDescent="0.2">
      <c r="A569" s="80"/>
      <c r="B569" s="57"/>
      <c r="C569" s="59"/>
      <c r="D569" s="59"/>
      <c r="E569" s="60"/>
    </row>
    <row r="570" spans="1:5" x14ac:dyDescent="0.2">
      <c r="A570" s="80"/>
      <c r="B570" s="57"/>
      <c r="C570" s="59"/>
      <c r="D570" s="59"/>
      <c r="E570" s="60"/>
    </row>
    <row r="571" spans="1:5" x14ac:dyDescent="0.2">
      <c r="A571" s="80"/>
      <c r="B571" s="57"/>
      <c r="C571" s="59"/>
      <c r="D571" s="59"/>
      <c r="E571" s="60"/>
    </row>
    <row r="572" spans="1:5" x14ac:dyDescent="0.2">
      <c r="A572" s="80"/>
      <c r="B572" s="57"/>
      <c r="C572" s="59"/>
      <c r="D572" s="59"/>
      <c r="E572" s="60"/>
    </row>
    <row r="573" spans="1:5" x14ac:dyDescent="0.2">
      <c r="A573" s="80"/>
      <c r="B573" s="57"/>
      <c r="C573" s="59"/>
      <c r="D573" s="59"/>
      <c r="E573" s="60"/>
    </row>
    <row r="574" spans="1:5" x14ac:dyDescent="0.2">
      <c r="A574" s="80"/>
      <c r="B574" s="57"/>
      <c r="C574" s="59"/>
      <c r="D574" s="59"/>
      <c r="E574" s="60"/>
    </row>
    <row r="575" spans="1:5" x14ac:dyDescent="0.2">
      <c r="A575" s="80"/>
      <c r="B575" s="57"/>
      <c r="C575" s="59"/>
      <c r="D575" s="59"/>
      <c r="E575" s="60"/>
    </row>
    <row r="576" spans="1:5" x14ac:dyDescent="0.2">
      <c r="A576" s="80"/>
      <c r="B576" s="57"/>
      <c r="C576" s="59"/>
      <c r="D576" s="59"/>
      <c r="E576" s="60"/>
    </row>
    <row r="577" spans="1:5" x14ac:dyDescent="0.2">
      <c r="A577" s="80"/>
      <c r="B577" s="57"/>
      <c r="C577" s="59"/>
      <c r="D577" s="59"/>
      <c r="E577" s="60"/>
    </row>
    <row r="578" spans="1:5" x14ac:dyDescent="0.2">
      <c r="A578" s="80"/>
      <c r="B578" s="57"/>
      <c r="C578" s="59"/>
      <c r="D578" s="59"/>
      <c r="E578" s="60"/>
    </row>
    <row r="579" spans="1:5" x14ac:dyDescent="0.2">
      <c r="A579" s="80"/>
      <c r="B579" s="57"/>
      <c r="C579" s="59"/>
      <c r="D579" s="59"/>
      <c r="E579" s="60"/>
    </row>
    <row r="580" spans="1:5" x14ac:dyDescent="0.2">
      <c r="A580" s="80"/>
      <c r="B580" s="57"/>
      <c r="C580" s="59"/>
      <c r="D580" s="59"/>
      <c r="E580" s="60"/>
    </row>
    <row r="581" spans="1:5" x14ac:dyDescent="0.2">
      <c r="A581" s="80"/>
      <c r="B581" s="57"/>
      <c r="C581" s="59"/>
      <c r="D581" s="59"/>
      <c r="E581" s="60"/>
    </row>
    <row r="582" spans="1:5" x14ac:dyDescent="0.2">
      <c r="A582" s="80"/>
      <c r="B582" s="57"/>
      <c r="C582" s="59"/>
      <c r="D582" s="59"/>
      <c r="E582" s="60"/>
    </row>
    <row r="583" spans="1:5" x14ac:dyDescent="0.2">
      <c r="A583" s="80"/>
      <c r="B583" s="57"/>
      <c r="C583" s="59"/>
      <c r="D583" s="59"/>
      <c r="E583" s="60"/>
    </row>
    <row r="584" spans="1:5" x14ac:dyDescent="0.2">
      <c r="A584" s="80"/>
      <c r="B584" s="57"/>
      <c r="C584" s="59"/>
      <c r="D584" s="59"/>
      <c r="E584" s="60"/>
    </row>
    <row r="585" spans="1:5" x14ac:dyDescent="0.2">
      <c r="A585" s="80"/>
      <c r="B585" s="57"/>
      <c r="C585" s="59"/>
      <c r="D585" s="59"/>
      <c r="E585" s="60"/>
    </row>
    <row r="586" spans="1:5" x14ac:dyDescent="0.2">
      <c r="A586" s="80"/>
      <c r="B586" s="57"/>
      <c r="C586" s="59"/>
      <c r="D586" s="59"/>
      <c r="E586" s="60"/>
    </row>
    <row r="587" spans="1:5" x14ac:dyDescent="0.2">
      <c r="A587" s="80"/>
      <c r="B587" s="57"/>
      <c r="C587" s="59"/>
      <c r="D587" s="59"/>
      <c r="E587" s="60"/>
    </row>
    <row r="588" spans="1:5" x14ac:dyDescent="0.2">
      <c r="A588" s="80"/>
      <c r="B588" s="57"/>
      <c r="C588" s="59"/>
      <c r="D588" s="59"/>
      <c r="E588" s="60"/>
    </row>
    <row r="589" spans="1:5" x14ac:dyDescent="0.2">
      <c r="A589" s="80"/>
      <c r="B589" s="57"/>
      <c r="C589" s="59"/>
      <c r="D589" s="59"/>
      <c r="E589" s="60"/>
    </row>
    <row r="590" spans="1:5" x14ac:dyDescent="0.2">
      <c r="A590" s="80"/>
      <c r="B590" s="57"/>
      <c r="C590" s="59"/>
      <c r="D590" s="59"/>
      <c r="E590" s="60"/>
    </row>
    <row r="591" spans="1:5" x14ac:dyDescent="0.2">
      <c r="A591" s="80"/>
      <c r="B591" s="57"/>
      <c r="C591" s="59"/>
      <c r="D591" s="59"/>
      <c r="E591" s="60"/>
    </row>
    <row r="592" spans="1:5" x14ac:dyDescent="0.2">
      <c r="A592" s="80"/>
      <c r="B592" s="57"/>
      <c r="C592" s="59"/>
      <c r="D592" s="59"/>
      <c r="E592" s="60"/>
    </row>
    <row r="593" spans="1:5" x14ac:dyDescent="0.2">
      <c r="A593" s="80"/>
      <c r="B593" s="57"/>
      <c r="C593" s="59"/>
      <c r="D593" s="59"/>
      <c r="E593" s="60"/>
    </row>
    <row r="594" spans="1:5" x14ac:dyDescent="0.2">
      <c r="A594" s="80"/>
      <c r="B594" s="57"/>
      <c r="C594" s="59"/>
      <c r="D594" s="59"/>
      <c r="E594" s="60"/>
    </row>
    <row r="595" spans="1:5" x14ac:dyDescent="0.2">
      <c r="A595" s="80"/>
      <c r="B595" s="57"/>
      <c r="C595" s="59"/>
      <c r="D595" s="59"/>
      <c r="E595" s="60"/>
    </row>
    <row r="596" spans="1:5" x14ac:dyDescent="0.2">
      <c r="A596" s="80"/>
      <c r="B596" s="57"/>
      <c r="C596" s="59"/>
      <c r="D596" s="59"/>
      <c r="E596" s="60"/>
    </row>
    <row r="597" spans="1:5" x14ac:dyDescent="0.2">
      <c r="A597" s="80"/>
      <c r="B597" s="57"/>
      <c r="C597" s="59"/>
      <c r="D597" s="59"/>
      <c r="E597" s="60"/>
    </row>
    <row r="598" spans="1:5" x14ac:dyDescent="0.2">
      <c r="A598" s="80"/>
      <c r="B598" s="57"/>
      <c r="C598" s="59"/>
      <c r="D598" s="59"/>
      <c r="E598" s="60"/>
    </row>
    <row r="599" spans="1:5" x14ac:dyDescent="0.2">
      <c r="A599" s="80"/>
      <c r="B599" s="57"/>
      <c r="C599" s="59"/>
      <c r="D599" s="59"/>
      <c r="E599" s="60"/>
    </row>
    <row r="600" spans="1:5" x14ac:dyDescent="0.2">
      <c r="A600" s="80"/>
      <c r="B600" s="57"/>
      <c r="C600" s="59"/>
      <c r="D600" s="59"/>
      <c r="E600" s="60"/>
    </row>
    <row r="601" spans="1:5" x14ac:dyDescent="0.2">
      <c r="A601" s="80"/>
      <c r="B601" s="57"/>
      <c r="C601" s="59"/>
      <c r="D601" s="59"/>
      <c r="E601" s="60"/>
    </row>
    <row r="602" spans="1:5" x14ac:dyDescent="0.2">
      <c r="A602" s="80"/>
      <c r="B602" s="57"/>
      <c r="C602" s="59"/>
      <c r="D602" s="59"/>
      <c r="E602" s="60"/>
    </row>
    <row r="603" spans="1:5" x14ac:dyDescent="0.2">
      <c r="A603" s="80"/>
      <c r="B603" s="57"/>
      <c r="C603" s="59"/>
      <c r="D603" s="59"/>
      <c r="E603" s="60"/>
    </row>
    <row r="604" spans="1:5" x14ac:dyDescent="0.2">
      <c r="A604" s="80"/>
      <c r="B604" s="57"/>
      <c r="C604" s="59"/>
      <c r="D604" s="59"/>
      <c r="E604" s="60"/>
    </row>
    <row r="605" spans="1:5" x14ac:dyDescent="0.2">
      <c r="A605" s="80"/>
      <c r="B605" s="57"/>
      <c r="C605" s="59"/>
      <c r="D605" s="59"/>
      <c r="E605" s="60"/>
    </row>
    <row r="606" spans="1:5" x14ac:dyDescent="0.2">
      <c r="A606" s="80"/>
      <c r="B606" s="57"/>
      <c r="C606" s="59"/>
      <c r="D606" s="59"/>
      <c r="E606" s="60"/>
    </row>
    <row r="607" spans="1:5" x14ac:dyDescent="0.2">
      <c r="A607" s="80"/>
      <c r="B607" s="57"/>
      <c r="C607" s="59"/>
      <c r="D607" s="59"/>
      <c r="E607" s="60"/>
    </row>
    <row r="608" spans="1:5" x14ac:dyDescent="0.2">
      <c r="A608" s="80"/>
      <c r="B608" s="57"/>
      <c r="C608" s="59"/>
      <c r="D608" s="59"/>
      <c r="E608" s="60"/>
    </row>
    <row r="609" spans="1:5" x14ac:dyDescent="0.2">
      <c r="A609" s="80"/>
      <c r="B609" s="57"/>
      <c r="C609" s="59"/>
      <c r="D609" s="59"/>
      <c r="E609" s="60"/>
    </row>
    <row r="610" spans="1:5" x14ac:dyDescent="0.2">
      <c r="A610" s="80"/>
      <c r="B610" s="57"/>
      <c r="C610" s="59"/>
      <c r="D610" s="59"/>
      <c r="E610" s="60"/>
    </row>
    <row r="611" spans="1:5" x14ac:dyDescent="0.2">
      <c r="A611" s="80"/>
      <c r="B611" s="57"/>
      <c r="C611" s="59"/>
      <c r="D611" s="59"/>
      <c r="E611" s="60"/>
    </row>
    <row r="612" spans="1:5" x14ac:dyDescent="0.2">
      <c r="A612" s="80"/>
      <c r="B612" s="57"/>
      <c r="C612" s="59"/>
      <c r="D612" s="59"/>
      <c r="E612" s="60"/>
    </row>
    <row r="613" spans="1:5" x14ac:dyDescent="0.2">
      <c r="A613" s="80"/>
      <c r="B613" s="57"/>
      <c r="C613" s="59"/>
      <c r="D613" s="59"/>
      <c r="E613" s="60"/>
    </row>
    <row r="614" spans="1:5" x14ac:dyDescent="0.2">
      <c r="A614" s="80"/>
      <c r="B614" s="57"/>
      <c r="C614" s="59"/>
      <c r="D614" s="59"/>
      <c r="E614" s="60"/>
    </row>
    <row r="615" spans="1:5" x14ac:dyDescent="0.2">
      <c r="A615" s="80"/>
      <c r="B615" s="57"/>
      <c r="C615" s="59"/>
      <c r="D615" s="59"/>
      <c r="E615" s="60"/>
    </row>
    <row r="616" spans="1:5" x14ac:dyDescent="0.2">
      <c r="A616" s="80"/>
      <c r="B616" s="57"/>
      <c r="C616" s="59"/>
      <c r="D616" s="59"/>
      <c r="E616" s="60"/>
    </row>
    <row r="617" spans="1:5" x14ac:dyDescent="0.2">
      <c r="A617" s="80"/>
      <c r="B617" s="57"/>
      <c r="C617" s="59"/>
      <c r="D617" s="59"/>
      <c r="E617" s="60"/>
    </row>
    <row r="618" spans="1:5" x14ac:dyDescent="0.2">
      <c r="A618" s="80"/>
      <c r="B618" s="57"/>
      <c r="C618" s="59"/>
      <c r="D618" s="59"/>
      <c r="E618" s="60"/>
    </row>
    <row r="619" spans="1:5" x14ac:dyDescent="0.2">
      <c r="A619" s="80"/>
      <c r="B619" s="57"/>
      <c r="C619" s="59"/>
      <c r="D619" s="59"/>
      <c r="E619" s="60"/>
    </row>
    <row r="620" spans="1:5" x14ac:dyDescent="0.2">
      <c r="A620" s="80"/>
      <c r="B620" s="57"/>
      <c r="C620" s="59"/>
      <c r="D620" s="59"/>
      <c r="E620" s="60"/>
    </row>
    <row r="621" spans="1:5" x14ac:dyDescent="0.2">
      <c r="A621" s="80"/>
      <c r="B621" s="57"/>
      <c r="C621" s="59"/>
      <c r="D621" s="59"/>
      <c r="E621" s="60"/>
    </row>
    <row r="622" spans="1:5" x14ac:dyDescent="0.2">
      <c r="A622" s="80"/>
      <c r="B622" s="57"/>
      <c r="C622" s="59"/>
      <c r="D622" s="59"/>
      <c r="E622" s="60"/>
    </row>
    <row r="623" spans="1:5" x14ac:dyDescent="0.2">
      <c r="A623" s="80"/>
      <c r="B623" s="57"/>
      <c r="C623" s="59"/>
      <c r="D623" s="59"/>
      <c r="E623" s="60"/>
    </row>
    <row r="624" spans="1:5" x14ac:dyDescent="0.2">
      <c r="A624" s="80"/>
      <c r="B624" s="57"/>
      <c r="C624" s="59"/>
      <c r="D624" s="59"/>
      <c r="E624" s="60"/>
    </row>
    <row r="625" spans="1:5" x14ac:dyDescent="0.2">
      <c r="A625" s="80"/>
      <c r="B625" s="57"/>
      <c r="C625" s="59"/>
      <c r="D625" s="59"/>
      <c r="E625" s="60"/>
    </row>
    <row r="626" spans="1:5" x14ac:dyDescent="0.2">
      <c r="A626" s="80"/>
      <c r="B626" s="57"/>
      <c r="C626" s="59"/>
      <c r="D626" s="59"/>
      <c r="E626" s="60"/>
    </row>
    <row r="627" spans="1:5" x14ac:dyDescent="0.2">
      <c r="A627" s="80"/>
      <c r="B627" s="57"/>
      <c r="C627" s="59"/>
      <c r="D627" s="59"/>
      <c r="E627" s="60"/>
    </row>
    <row r="628" spans="1:5" x14ac:dyDescent="0.2">
      <c r="A628" s="80"/>
      <c r="B628" s="57"/>
      <c r="C628" s="59"/>
      <c r="D628" s="59"/>
      <c r="E628" s="60"/>
    </row>
    <row r="629" spans="1:5" x14ac:dyDescent="0.2">
      <c r="A629" s="80"/>
      <c r="B629" s="57"/>
      <c r="C629" s="59"/>
      <c r="D629" s="59"/>
      <c r="E629" s="60"/>
    </row>
    <row r="630" spans="1:5" x14ac:dyDescent="0.2">
      <c r="A630" s="80"/>
      <c r="B630" s="57"/>
      <c r="C630" s="59"/>
      <c r="D630" s="59"/>
      <c r="E630" s="60"/>
    </row>
    <row r="631" spans="1:5" x14ac:dyDescent="0.2">
      <c r="A631" s="80"/>
      <c r="B631" s="57"/>
      <c r="C631" s="59"/>
      <c r="D631" s="59"/>
      <c r="E631" s="60"/>
    </row>
    <row r="632" spans="1:5" x14ac:dyDescent="0.2">
      <c r="A632" s="80"/>
      <c r="B632" s="57"/>
      <c r="C632" s="59"/>
      <c r="D632" s="59"/>
      <c r="E632" s="60"/>
    </row>
    <row r="633" spans="1:5" x14ac:dyDescent="0.2">
      <c r="A633" s="80"/>
      <c r="B633" s="57"/>
      <c r="C633" s="59"/>
      <c r="D633" s="59"/>
      <c r="E633" s="60"/>
    </row>
    <row r="634" spans="1:5" x14ac:dyDescent="0.2">
      <c r="A634" s="80"/>
      <c r="B634" s="57"/>
      <c r="C634" s="59"/>
      <c r="D634" s="59"/>
      <c r="E634" s="60"/>
    </row>
    <row r="635" spans="1:5" x14ac:dyDescent="0.2">
      <c r="A635" s="80"/>
      <c r="B635" s="57"/>
      <c r="C635" s="59"/>
      <c r="D635" s="59"/>
      <c r="E635" s="60"/>
    </row>
    <row r="636" spans="1:5" x14ac:dyDescent="0.2">
      <c r="A636" s="80"/>
      <c r="B636" s="57"/>
      <c r="C636" s="59"/>
      <c r="D636" s="59"/>
      <c r="E636" s="60"/>
    </row>
    <row r="637" spans="1:5" x14ac:dyDescent="0.2">
      <c r="A637" s="80"/>
      <c r="B637" s="57"/>
      <c r="C637" s="59"/>
      <c r="D637" s="59"/>
      <c r="E637" s="60"/>
    </row>
    <row r="638" spans="1:5" x14ac:dyDescent="0.2">
      <c r="A638" s="80"/>
      <c r="B638" s="57"/>
      <c r="C638" s="59"/>
      <c r="D638" s="59"/>
      <c r="E638" s="60"/>
    </row>
    <row r="639" spans="1:5" x14ac:dyDescent="0.2">
      <c r="A639" s="80"/>
      <c r="B639" s="57"/>
      <c r="C639" s="59"/>
      <c r="D639" s="59"/>
      <c r="E639" s="60"/>
    </row>
    <row r="640" spans="1:5" x14ac:dyDescent="0.2">
      <c r="A640" s="80"/>
      <c r="B640" s="57"/>
      <c r="C640" s="59"/>
      <c r="D640" s="59"/>
      <c r="E640" s="60"/>
    </row>
    <row r="641" spans="1:5" x14ac:dyDescent="0.2">
      <c r="A641" s="80"/>
      <c r="B641" s="57"/>
      <c r="C641" s="59"/>
      <c r="D641" s="59"/>
      <c r="E641" s="60"/>
    </row>
    <row r="642" spans="1:5" x14ac:dyDescent="0.2">
      <c r="A642" s="80"/>
      <c r="B642" s="57"/>
      <c r="C642" s="59"/>
      <c r="D642" s="59"/>
      <c r="E642" s="60"/>
    </row>
    <row r="643" spans="1:5" x14ac:dyDescent="0.2">
      <c r="A643" s="80"/>
      <c r="B643" s="57"/>
      <c r="C643" s="59"/>
      <c r="D643" s="59"/>
      <c r="E643" s="60"/>
    </row>
    <row r="644" spans="1:5" x14ac:dyDescent="0.2">
      <c r="A644" s="80"/>
      <c r="B644" s="57"/>
      <c r="C644" s="59"/>
      <c r="D644" s="59"/>
      <c r="E644" s="60"/>
    </row>
    <row r="645" spans="1:5" x14ac:dyDescent="0.2">
      <c r="A645" s="80"/>
      <c r="B645" s="57"/>
      <c r="C645" s="59"/>
      <c r="D645" s="59"/>
      <c r="E645" s="60"/>
    </row>
    <row r="646" spans="1:5" x14ac:dyDescent="0.2">
      <c r="A646" s="80"/>
      <c r="B646" s="57"/>
      <c r="C646" s="59"/>
      <c r="D646" s="59"/>
      <c r="E646" s="60"/>
    </row>
    <row r="647" spans="1:5" x14ac:dyDescent="0.2">
      <c r="A647" s="80"/>
      <c r="B647" s="57"/>
      <c r="C647" s="59"/>
      <c r="D647" s="59"/>
      <c r="E647" s="60"/>
    </row>
    <row r="648" spans="1:5" x14ac:dyDescent="0.2">
      <c r="A648" s="80"/>
      <c r="B648" s="57"/>
      <c r="C648" s="59"/>
      <c r="D648" s="59"/>
      <c r="E648" s="60"/>
    </row>
    <row r="649" spans="1:5" x14ac:dyDescent="0.2">
      <c r="A649" s="80"/>
      <c r="B649" s="57"/>
      <c r="C649" s="59"/>
      <c r="D649" s="59"/>
      <c r="E649" s="60"/>
    </row>
    <row r="650" spans="1:5" x14ac:dyDescent="0.2">
      <c r="A650" s="80"/>
      <c r="B650" s="57"/>
      <c r="C650" s="59"/>
      <c r="D650" s="59"/>
      <c r="E650" s="60"/>
    </row>
    <row r="651" spans="1:5" x14ac:dyDescent="0.2">
      <c r="A651" s="80"/>
      <c r="B651" s="57"/>
      <c r="C651" s="59"/>
      <c r="D651" s="59"/>
      <c r="E651" s="60"/>
    </row>
    <row r="652" spans="1:5" x14ac:dyDescent="0.2">
      <c r="A652" s="80"/>
      <c r="B652" s="57"/>
      <c r="C652" s="59"/>
      <c r="D652" s="59"/>
      <c r="E652" s="60"/>
    </row>
    <row r="653" spans="1:5" x14ac:dyDescent="0.2">
      <c r="A653" s="80"/>
      <c r="B653" s="57"/>
      <c r="C653" s="59"/>
      <c r="D653" s="59"/>
      <c r="E653" s="60"/>
    </row>
    <row r="654" spans="1:5" x14ac:dyDescent="0.2">
      <c r="A654" s="80"/>
      <c r="B654" s="57"/>
      <c r="C654" s="59"/>
      <c r="D654" s="59"/>
      <c r="E654" s="60"/>
    </row>
    <row r="655" spans="1:5" x14ac:dyDescent="0.2">
      <c r="A655" s="80"/>
      <c r="B655" s="57"/>
      <c r="C655" s="59"/>
      <c r="D655" s="59"/>
      <c r="E655" s="60"/>
    </row>
    <row r="656" spans="1:5" x14ac:dyDescent="0.2">
      <c r="A656" s="80"/>
      <c r="B656" s="57"/>
      <c r="C656" s="59"/>
      <c r="D656" s="59"/>
      <c r="E656" s="60"/>
    </row>
    <row r="657" spans="1:5" x14ac:dyDescent="0.2">
      <c r="A657" s="80"/>
      <c r="B657" s="57"/>
      <c r="C657" s="59"/>
      <c r="D657" s="59"/>
      <c r="E657" s="60"/>
    </row>
    <row r="658" spans="1:5" x14ac:dyDescent="0.2">
      <c r="A658" s="80"/>
      <c r="B658" s="57"/>
      <c r="C658" s="59"/>
      <c r="D658" s="59"/>
      <c r="E658" s="60"/>
    </row>
    <row r="659" spans="1:5" x14ac:dyDescent="0.2">
      <c r="A659" s="80"/>
      <c r="B659" s="57"/>
      <c r="C659" s="59"/>
      <c r="D659" s="59"/>
      <c r="E659" s="60"/>
    </row>
    <row r="660" spans="1:5" x14ac:dyDescent="0.2">
      <c r="A660" s="80"/>
      <c r="B660" s="57"/>
      <c r="C660" s="59"/>
      <c r="D660" s="59"/>
      <c r="E660" s="60"/>
    </row>
    <row r="661" spans="1:5" x14ac:dyDescent="0.2">
      <c r="A661" s="80"/>
      <c r="B661" s="57"/>
      <c r="C661" s="59"/>
      <c r="D661" s="59"/>
      <c r="E661" s="60"/>
    </row>
    <row r="662" spans="1:5" x14ac:dyDescent="0.2">
      <c r="A662" s="80"/>
      <c r="B662" s="57"/>
      <c r="C662" s="59"/>
      <c r="D662" s="59"/>
      <c r="E662" s="60"/>
    </row>
    <row r="663" spans="1:5" x14ac:dyDescent="0.2">
      <c r="A663" s="80"/>
      <c r="B663" s="57"/>
      <c r="C663" s="59"/>
      <c r="D663" s="59"/>
      <c r="E663" s="60"/>
    </row>
    <row r="664" spans="1:5" x14ac:dyDescent="0.2">
      <c r="A664" s="80"/>
      <c r="B664" s="57"/>
      <c r="C664" s="59"/>
      <c r="D664" s="59"/>
      <c r="E664" s="60"/>
    </row>
    <row r="665" spans="1:5" x14ac:dyDescent="0.2">
      <c r="A665" s="80"/>
      <c r="B665" s="57"/>
      <c r="C665" s="59"/>
      <c r="D665" s="59"/>
      <c r="E665" s="60"/>
    </row>
    <row r="666" spans="1:5" x14ac:dyDescent="0.2">
      <c r="A666" s="80"/>
      <c r="B666" s="57"/>
      <c r="C666" s="59"/>
      <c r="D666" s="59"/>
      <c r="E666" s="60"/>
    </row>
    <row r="667" spans="1:5" x14ac:dyDescent="0.2">
      <c r="A667" s="80"/>
      <c r="B667" s="57"/>
      <c r="C667" s="59"/>
      <c r="D667" s="59"/>
      <c r="E667" s="60"/>
    </row>
    <row r="668" spans="1:5" x14ac:dyDescent="0.2">
      <c r="A668" s="80"/>
      <c r="B668" s="57"/>
      <c r="C668" s="59"/>
      <c r="D668" s="59"/>
      <c r="E668" s="60"/>
    </row>
    <row r="669" spans="1:5" x14ac:dyDescent="0.2">
      <c r="A669" s="80"/>
      <c r="B669" s="57"/>
      <c r="C669" s="59"/>
      <c r="D669" s="59"/>
      <c r="E669" s="60"/>
    </row>
    <row r="670" spans="1:5" x14ac:dyDescent="0.2">
      <c r="A670" s="80"/>
      <c r="B670" s="57"/>
      <c r="C670" s="59"/>
      <c r="D670" s="59"/>
      <c r="E670" s="60"/>
    </row>
    <row r="671" spans="1:5" x14ac:dyDescent="0.2">
      <c r="A671" s="80"/>
      <c r="B671" s="57"/>
      <c r="C671" s="59"/>
      <c r="D671" s="59"/>
      <c r="E671" s="60"/>
    </row>
    <row r="672" spans="1:5" x14ac:dyDescent="0.2">
      <c r="A672" s="80"/>
      <c r="B672" s="57"/>
      <c r="C672" s="59"/>
      <c r="D672" s="59"/>
      <c r="E672" s="60"/>
    </row>
    <row r="673" spans="1:5" x14ac:dyDescent="0.2">
      <c r="A673" s="80"/>
      <c r="B673" s="57"/>
      <c r="C673" s="59"/>
      <c r="D673" s="59"/>
      <c r="E673" s="60"/>
    </row>
    <row r="674" spans="1:5" x14ac:dyDescent="0.2">
      <c r="A674" s="80"/>
      <c r="B674" s="57"/>
      <c r="C674" s="59"/>
      <c r="D674" s="59"/>
      <c r="E674" s="60"/>
    </row>
    <row r="675" spans="1:5" x14ac:dyDescent="0.2">
      <c r="A675" s="80"/>
      <c r="B675" s="57"/>
      <c r="C675" s="59"/>
      <c r="D675" s="59"/>
      <c r="E675" s="60"/>
    </row>
    <row r="676" spans="1:5" x14ac:dyDescent="0.2">
      <c r="A676" s="80"/>
      <c r="B676" s="57"/>
      <c r="C676" s="59"/>
      <c r="D676" s="59"/>
      <c r="E676" s="60"/>
    </row>
    <row r="677" spans="1:5" x14ac:dyDescent="0.2">
      <c r="A677" s="80"/>
      <c r="B677" s="57"/>
      <c r="C677" s="59"/>
      <c r="D677" s="59"/>
      <c r="E677" s="60"/>
    </row>
    <row r="678" spans="1:5" x14ac:dyDescent="0.2">
      <c r="A678" s="80"/>
      <c r="B678" s="57"/>
      <c r="C678" s="59"/>
      <c r="D678" s="59"/>
      <c r="E678" s="60"/>
    </row>
    <row r="679" spans="1:5" x14ac:dyDescent="0.2">
      <c r="A679" s="80"/>
      <c r="B679" s="57"/>
      <c r="C679" s="59"/>
      <c r="D679" s="59"/>
      <c r="E679" s="60"/>
    </row>
    <row r="680" spans="1:5" x14ac:dyDescent="0.2">
      <c r="A680" s="80"/>
      <c r="B680" s="57"/>
      <c r="C680" s="59"/>
      <c r="D680" s="59"/>
      <c r="E680" s="60"/>
    </row>
    <row r="681" spans="1:5" x14ac:dyDescent="0.2">
      <c r="A681" s="80"/>
      <c r="B681" s="57"/>
      <c r="C681" s="59"/>
      <c r="D681" s="59"/>
      <c r="E681" s="60"/>
    </row>
    <row r="682" spans="1:5" x14ac:dyDescent="0.2">
      <c r="A682" s="80"/>
      <c r="B682" s="57"/>
      <c r="C682" s="59"/>
      <c r="D682" s="59"/>
      <c r="E682" s="60"/>
    </row>
    <row r="683" spans="1:5" x14ac:dyDescent="0.2">
      <c r="A683" s="80"/>
      <c r="B683" s="57"/>
      <c r="C683" s="59"/>
      <c r="D683" s="59"/>
      <c r="E683" s="60"/>
    </row>
    <row r="684" spans="1:5" x14ac:dyDescent="0.2">
      <c r="A684" s="80"/>
      <c r="B684" s="57"/>
      <c r="C684" s="59"/>
      <c r="D684" s="59"/>
      <c r="E684" s="60"/>
    </row>
    <row r="685" spans="1:5" x14ac:dyDescent="0.2">
      <c r="A685" s="80"/>
      <c r="B685" s="57"/>
      <c r="C685" s="59"/>
      <c r="D685" s="59"/>
      <c r="E685" s="60"/>
    </row>
    <row r="686" spans="1:5" x14ac:dyDescent="0.2">
      <c r="A686" s="80"/>
      <c r="B686" s="57"/>
      <c r="C686" s="59"/>
      <c r="D686" s="59"/>
      <c r="E686" s="60"/>
    </row>
    <row r="687" spans="1:5" x14ac:dyDescent="0.2">
      <c r="A687" s="80"/>
      <c r="B687" s="57"/>
      <c r="C687" s="59"/>
      <c r="D687" s="59"/>
      <c r="E687" s="60"/>
    </row>
    <row r="688" spans="1:5" x14ac:dyDescent="0.2">
      <c r="A688" s="80"/>
      <c r="B688" s="57"/>
      <c r="C688" s="59"/>
      <c r="D688" s="59"/>
      <c r="E688" s="60"/>
    </row>
    <row r="689" spans="1:5" x14ac:dyDescent="0.2">
      <c r="A689" s="80"/>
      <c r="B689" s="57"/>
      <c r="C689" s="59"/>
      <c r="D689" s="59"/>
      <c r="E689" s="60"/>
    </row>
    <row r="690" spans="1:5" x14ac:dyDescent="0.2">
      <c r="A690" s="80"/>
      <c r="B690" s="57"/>
      <c r="C690" s="59"/>
      <c r="D690" s="59"/>
      <c r="E690" s="60"/>
    </row>
    <row r="691" spans="1:5" x14ac:dyDescent="0.2">
      <c r="A691" s="80"/>
      <c r="B691" s="57"/>
      <c r="C691" s="59"/>
      <c r="D691" s="59"/>
      <c r="E691" s="60"/>
    </row>
    <row r="692" spans="1:5" x14ac:dyDescent="0.2">
      <c r="A692" s="80"/>
      <c r="B692" s="57"/>
      <c r="C692" s="59"/>
      <c r="D692" s="59"/>
      <c r="E692" s="60"/>
    </row>
    <row r="693" spans="1:5" x14ac:dyDescent="0.2">
      <c r="A693" s="80"/>
      <c r="B693" s="57"/>
      <c r="C693" s="59"/>
      <c r="D693" s="59"/>
      <c r="E693" s="60"/>
    </row>
    <row r="694" spans="1:5" x14ac:dyDescent="0.2">
      <c r="A694" s="80"/>
      <c r="B694" s="57"/>
      <c r="C694" s="59"/>
      <c r="D694" s="59"/>
      <c r="E694" s="60"/>
    </row>
    <row r="695" spans="1:5" x14ac:dyDescent="0.2">
      <c r="A695" s="80"/>
      <c r="B695" s="57"/>
      <c r="C695" s="59"/>
      <c r="D695" s="59"/>
      <c r="E695" s="60"/>
    </row>
    <row r="696" spans="1:5" x14ac:dyDescent="0.2">
      <c r="A696" s="80"/>
      <c r="B696" s="57"/>
      <c r="C696" s="59"/>
      <c r="D696" s="59"/>
      <c r="E696" s="60"/>
    </row>
    <row r="697" spans="1:5" x14ac:dyDescent="0.2">
      <c r="A697" s="80"/>
      <c r="B697" s="57"/>
      <c r="C697" s="59"/>
      <c r="D697" s="59"/>
      <c r="E697" s="60"/>
    </row>
    <row r="698" spans="1:5" x14ac:dyDescent="0.2">
      <c r="A698" s="80"/>
      <c r="B698" s="57"/>
      <c r="C698" s="59"/>
      <c r="D698" s="59"/>
      <c r="E698" s="60"/>
    </row>
    <row r="699" spans="1:5" x14ac:dyDescent="0.2">
      <c r="A699" s="80"/>
      <c r="B699" s="57"/>
      <c r="C699" s="59"/>
      <c r="D699" s="59"/>
      <c r="E699" s="60"/>
    </row>
    <row r="700" spans="1:5" x14ac:dyDescent="0.2">
      <c r="A700" s="80"/>
      <c r="B700" s="57"/>
      <c r="C700" s="59"/>
      <c r="D700" s="59"/>
      <c r="E700" s="60"/>
    </row>
    <row r="701" spans="1:5" x14ac:dyDescent="0.2">
      <c r="A701" s="80"/>
      <c r="B701" s="57"/>
      <c r="C701" s="59"/>
      <c r="D701" s="59"/>
      <c r="E701" s="60"/>
    </row>
    <row r="702" spans="1:5" x14ac:dyDescent="0.2">
      <c r="A702" s="80"/>
      <c r="B702" s="57"/>
      <c r="C702" s="59"/>
      <c r="D702" s="59"/>
      <c r="E702" s="60"/>
    </row>
    <row r="703" spans="1:5" x14ac:dyDescent="0.2">
      <c r="A703" s="80"/>
      <c r="B703" s="57"/>
      <c r="C703" s="59"/>
      <c r="D703" s="59"/>
      <c r="E703" s="60"/>
    </row>
    <row r="704" spans="1:5" x14ac:dyDescent="0.2">
      <c r="A704" s="80"/>
      <c r="B704" s="57"/>
      <c r="C704" s="59"/>
      <c r="D704" s="59"/>
      <c r="E704" s="60"/>
    </row>
    <row r="705" spans="1:5" x14ac:dyDescent="0.2">
      <c r="A705" s="80"/>
      <c r="B705" s="57"/>
      <c r="C705" s="59"/>
      <c r="D705" s="59"/>
      <c r="E705" s="60"/>
    </row>
    <row r="706" spans="1:5" x14ac:dyDescent="0.2">
      <c r="A706" s="80"/>
      <c r="B706" s="57"/>
      <c r="C706" s="59"/>
      <c r="D706" s="59"/>
      <c r="E706" s="60"/>
    </row>
    <row r="707" spans="1:5" x14ac:dyDescent="0.2">
      <c r="A707" s="80"/>
      <c r="B707" s="57"/>
      <c r="C707" s="59"/>
      <c r="D707" s="59"/>
      <c r="E707" s="60"/>
    </row>
    <row r="708" spans="1:5" x14ac:dyDescent="0.2">
      <c r="A708" s="80"/>
      <c r="B708" s="57"/>
      <c r="C708" s="59"/>
      <c r="D708" s="59"/>
      <c r="E708" s="60"/>
    </row>
    <row r="709" spans="1:5" x14ac:dyDescent="0.2">
      <c r="A709" s="80"/>
      <c r="B709" s="57"/>
      <c r="C709" s="59"/>
      <c r="D709" s="59"/>
      <c r="E709" s="60"/>
    </row>
    <row r="710" spans="1:5" x14ac:dyDescent="0.2">
      <c r="A710" s="80"/>
      <c r="B710" s="57"/>
      <c r="C710" s="59"/>
      <c r="D710" s="59"/>
      <c r="E710" s="60"/>
    </row>
    <row r="711" spans="1:5" x14ac:dyDescent="0.2">
      <c r="A711" s="80"/>
      <c r="B711" s="57"/>
      <c r="C711" s="59"/>
      <c r="D711" s="59"/>
      <c r="E711" s="60"/>
    </row>
    <row r="712" spans="1:5" x14ac:dyDescent="0.2">
      <c r="A712" s="80"/>
      <c r="B712" s="57"/>
      <c r="C712" s="59"/>
      <c r="D712" s="59"/>
      <c r="E712" s="60"/>
    </row>
    <row r="713" spans="1:5" x14ac:dyDescent="0.2">
      <c r="A713" s="80"/>
      <c r="B713" s="57"/>
      <c r="C713" s="59"/>
      <c r="D713" s="59"/>
      <c r="E713" s="60"/>
    </row>
    <row r="714" spans="1:5" x14ac:dyDescent="0.2">
      <c r="A714" s="80"/>
      <c r="B714" s="57"/>
      <c r="C714" s="59"/>
      <c r="D714" s="59"/>
      <c r="E714" s="60"/>
    </row>
    <row r="715" spans="1:5" x14ac:dyDescent="0.2">
      <c r="A715" s="80"/>
      <c r="B715" s="57"/>
      <c r="C715" s="59"/>
      <c r="D715" s="59"/>
      <c r="E715" s="60"/>
    </row>
    <row r="716" spans="1:5" x14ac:dyDescent="0.2">
      <c r="A716" s="80"/>
      <c r="B716" s="57"/>
      <c r="C716" s="59"/>
      <c r="D716" s="59"/>
      <c r="E716" s="60"/>
    </row>
    <row r="717" spans="1:5" x14ac:dyDescent="0.2">
      <c r="A717" s="80"/>
      <c r="B717" s="57"/>
      <c r="C717" s="59"/>
      <c r="D717" s="59"/>
      <c r="E717" s="60"/>
    </row>
    <row r="718" spans="1:5" x14ac:dyDescent="0.2">
      <c r="A718" s="80"/>
      <c r="B718" s="57"/>
      <c r="C718" s="59"/>
      <c r="D718" s="59"/>
      <c r="E718" s="60"/>
    </row>
    <row r="719" spans="1:5" x14ac:dyDescent="0.2">
      <c r="A719" s="80"/>
      <c r="B719" s="57"/>
      <c r="C719" s="59"/>
      <c r="D719" s="59"/>
      <c r="E719" s="60"/>
    </row>
    <row r="720" spans="1:5" x14ac:dyDescent="0.2">
      <c r="A720" s="80"/>
      <c r="B720" s="57"/>
      <c r="C720" s="59"/>
      <c r="D720" s="59"/>
      <c r="E720" s="60"/>
    </row>
    <row r="721" spans="1:5" x14ac:dyDescent="0.2">
      <c r="A721" s="80"/>
      <c r="B721" s="57"/>
      <c r="C721" s="59"/>
      <c r="D721" s="59"/>
      <c r="E721" s="60"/>
    </row>
    <row r="722" spans="1:5" x14ac:dyDescent="0.2">
      <c r="A722" s="80"/>
      <c r="B722" s="57"/>
      <c r="C722" s="59"/>
      <c r="D722" s="59"/>
      <c r="E722" s="60"/>
    </row>
    <row r="723" spans="1:5" x14ac:dyDescent="0.2">
      <c r="A723" s="80"/>
      <c r="B723" s="57"/>
      <c r="C723" s="59"/>
      <c r="D723" s="59"/>
      <c r="E723" s="60"/>
    </row>
    <row r="724" spans="1:5" x14ac:dyDescent="0.2">
      <c r="A724" s="80"/>
      <c r="B724" s="57"/>
      <c r="C724" s="59"/>
      <c r="D724" s="59"/>
      <c r="E724" s="60"/>
    </row>
    <row r="725" spans="1:5" x14ac:dyDescent="0.2">
      <c r="A725" s="80"/>
      <c r="B725" s="57"/>
      <c r="C725" s="59"/>
      <c r="D725" s="59"/>
      <c r="E725" s="60"/>
    </row>
    <row r="726" spans="1:5" x14ac:dyDescent="0.2">
      <c r="A726" s="80"/>
      <c r="B726" s="57"/>
      <c r="C726" s="59"/>
      <c r="D726" s="59"/>
      <c r="E726" s="60"/>
    </row>
    <row r="727" spans="1:5" x14ac:dyDescent="0.2">
      <c r="A727" s="80"/>
      <c r="B727" s="57"/>
      <c r="C727" s="59"/>
      <c r="D727" s="59"/>
      <c r="E727" s="60"/>
    </row>
    <row r="728" spans="1:5" x14ac:dyDescent="0.2">
      <c r="A728" s="80"/>
      <c r="B728" s="57"/>
      <c r="C728" s="59"/>
      <c r="D728" s="59"/>
      <c r="E728" s="60"/>
    </row>
    <row r="729" spans="1:5" x14ac:dyDescent="0.2">
      <c r="A729" s="80"/>
      <c r="B729" s="57"/>
      <c r="C729" s="59"/>
      <c r="D729" s="59"/>
      <c r="E729" s="60"/>
    </row>
    <row r="730" spans="1:5" x14ac:dyDescent="0.2">
      <c r="A730" s="80"/>
      <c r="B730" s="57"/>
      <c r="C730" s="59"/>
      <c r="D730" s="59"/>
      <c r="E730" s="60"/>
    </row>
    <row r="731" spans="1:5" x14ac:dyDescent="0.2">
      <c r="A731" s="80"/>
      <c r="B731" s="57"/>
      <c r="C731" s="59"/>
      <c r="D731" s="59"/>
      <c r="E731" s="60"/>
    </row>
    <row r="732" spans="1:5" x14ac:dyDescent="0.2">
      <c r="A732" s="80"/>
      <c r="B732" s="57"/>
      <c r="C732" s="59"/>
      <c r="D732" s="59"/>
      <c r="E732" s="60"/>
    </row>
    <row r="733" spans="1:5" x14ac:dyDescent="0.2">
      <c r="A733" s="80"/>
      <c r="B733" s="57"/>
      <c r="C733" s="59"/>
      <c r="D733" s="59"/>
      <c r="E733" s="60"/>
    </row>
    <row r="734" spans="1:5" x14ac:dyDescent="0.2">
      <c r="A734" s="80"/>
      <c r="B734" s="57"/>
      <c r="C734" s="59"/>
      <c r="D734" s="59"/>
      <c r="E734" s="60"/>
    </row>
    <row r="735" spans="1:5" x14ac:dyDescent="0.2">
      <c r="A735" s="80"/>
      <c r="B735" s="57"/>
      <c r="C735" s="59"/>
      <c r="D735" s="59"/>
      <c r="E735" s="60"/>
    </row>
    <row r="736" spans="1:5" x14ac:dyDescent="0.2">
      <c r="A736" s="80"/>
      <c r="B736" s="57"/>
      <c r="C736" s="59"/>
      <c r="D736" s="59"/>
      <c r="E736" s="60"/>
    </row>
    <row r="737" spans="1:5" x14ac:dyDescent="0.2">
      <c r="A737" s="80"/>
      <c r="B737" s="57"/>
      <c r="C737" s="59"/>
      <c r="D737" s="59"/>
      <c r="E737" s="60"/>
    </row>
    <row r="738" spans="1:5" x14ac:dyDescent="0.2">
      <c r="A738" s="80"/>
      <c r="B738" s="57"/>
      <c r="C738" s="59"/>
      <c r="D738" s="59"/>
      <c r="E738" s="60"/>
    </row>
    <row r="739" spans="1:5" x14ac:dyDescent="0.2">
      <c r="A739" s="80"/>
      <c r="B739" s="57"/>
      <c r="C739" s="59"/>
      <c r="D739" s="59"/>
      <c r="E739" s="60"/>
    </row>
    <row r="740" spans="1:5" x14ac:dyDescent="0.2">
      <c r="A740" s="80"/>
      <c r="B740" s="57"/>
      <c r="C740" s="59"/>
      <c r="D740" s="59"/>
      <c r="E740" s="60"/>
    </row>
    <row r="741" spans="1:5" x14ac:dyDescent="0.2">
      <c r="A741" s="80"/>
      <c r="B741" s="57"/>
      <c r="C741" s="59"/>
      <c r="D741" s="59"/>
      <c r="E741" s="60"/>
    </row>
    <row r="742" spans="1:5" x14ac:dyDescent="0.2">
      <c r="A742" s="80"/>
      <c r="B742" s="57"/>
      <c r="C742" s="59"/>
      <c r="D742" s="59"/>
      <c r="E742" s="60"/>
    </row>
    <row r="743" spans="1:5" x14ac:dyDescent="0.2">
      <c r="A743" s="80"/>
      <c r="B743" s="57"/>
      <c r="C743" s="59"/>
      <c r="D743" s="59"/>
      <c r="E743" s="60"/>
    </row>
    <row r="744" spans="1:5" x14ac:dyDescent="0.2">
      <c r="A744" s="80"/>
      <c r="B744" s="57"/>
      <c r="C744" s="59"/>
      <c r="D744" s="59"/>
      <c r="E744" s="60"/>
    </row>
    <row r="745" spans="1:5" x14ac:dyDescent="0.2">
      <c r="A745" s="80"/>
      <c r="B745" s="57"/>
      <c r="C745" s="59"/>
      <c r="D745" s="59"/>
      <c r="E745" s="60"/>
    </row>
    <row r="746" spans="1:5" x14ac:dyDescent="0.2">
      <c r="A746" s="80"/>
      <c r="B746" s="57"/>
      <c r="C746" s="59"/>
      <c r="D746" s="59"/>
      <c r="E746" s="60"/>
    </row>
    <row r="747" spans="1:5" x14ac:dyDescent="0.2">
      <c r="A747" s="80"/>
      <c r="B747" s="57"/>
      <c r="C747" s="59"/>
      <c r="D747" s="59"/>
      <c r="E747" s="60"/>
    </row>
    <row r="748" spans="1:5" x14ac:dyDescent="0.2">
      <c r="A748" s="80"/>
      <c r="B748" s="57"/>
      <c r="C748" s="59"/>
      <c r="D748" s="59"/>
      <c r="E748" s="60"/>
    </row>
    <row r="749" spans="1:5" x14ac:dyDescent="0.2">
      <c r="A749" s="80"/>
      <c r="B749" s="57"/>
      <c r="C749" s="59"/>
      <c r="D749" s="59"/>
      <c r="E749" s="60"/>
    </row>
    <row r="750" spans="1:5" x14ac:dyDescent="0.2">
      <c r="A750" s="80"/>
      <c r="B750" s="57"/>
      <c r="C750" s="59"/>
      <c r="D750" s="59"/>
      <c r="E750" s="60"/>
    </row>
    <row r="751" spans="1:5" x14ac:dyDescent="0.2">
      <c r="A751" s="80"/>
      <c r="B751" s="57"/>
      <c r="C751" s="59"/>
      <c r="D751" s="59"/>
      <c r="E751" s="60"/>
    </row>
    <row r="752" spans="1:5" x14ac:dyDescent="0.2">
      <c r="A752" s="80"/>
      <c r="B752" s="57"/>
      <c r="C752" s="59"/>
      <c r="D752" s="59"/>
      <c r="E752" s="60"/>
    </row>
    <row r="753" spans="1:5" x14ac:dyDescent="0.2">
      <c r="A753" s="80"/>
      <c r="B753" s="57"/>
      <c r="C753" s="59"/>
      <c r="D753" s="59"/>
      <c r="E753" s="60"/>
    </row>
    <row r="754" spans="1:5" x14ac:dyDescent="0.2">
      <c r="A754" s="80"/>
      <c r="B754" s="57"/>
      <c r="C754" s="59"/>
      <c r="D754" s="59"/>
      <c r="E754" s="60"/>
    </row>
    <row r="755" spans="1:5" x14ac:dyDescent="0.2">
      <c r="A755" s="80"/>
      <c r="B755" s="57"/>
      <c r="C755" s="59"/>
      <c r="D755" s="59"/>
      <c r="E755" s="60"/>
    </row>
    <row r="756" spans="1:5" x14ac:dyDescent="0.2">
      <c r="A756" s="80"/>
      <c r="B756" s="57"/>
      <c r="C756" s="59"/>
      <c r="D756" s="59"/>
      <c r="E756" s="60"/>
    </row>
    <row r="757" spans="1:5" x14ac:dyDescent="0.2">
      <c r="A757" s="80"/>
      <c r="B757" s="57"/>
      <c r="C757" s="59"/>
      <c r="D757" s="59"/>
      <c r="E757" s="60"/>
    </row>
    <row r="758" spans="1:5" x14ac:dyDescent="0.2">
      <c r="A758" s="80"/>
      <c r="B758" s="57"/>
      <c r="C758" s="59"/>
      <c r="D758" s="59"/>
      <c r="E758" s="60"/>
    </row>
    <row r="759" spans="1:5" x14ac:dyDescent="0.2">
      <c r="A759" s="80"/>
      <c r="B759" s="57"/>
      <c r="C759" s="59"/>
      <c r="D759" s="59"/>
      <c r="E759" s="60"/>
    </row>
    <row r="760" spans="1:5" x14ac:dyDescent="0.2">
      <c r="A760" s="80"/>
      <c r="B760" s="57"/>
      <c r="C760" s="59"/>
      <c r="D760" s="59"/>
      <c r="E760" s="60"/>
    </row>
    <row r="761" spans="1:5" x14ac:dyDescent="0.2">
      <c r="A761" s="80"/>
      <c r="B761" s="57"/>
      <c r="C761" s="59"/>
      <c r="D761" s="59"/>
      <c r="E761" s="60"/>
    </row>
    <row r="762" spans="1:5" x14ac:dyDescent="0.2">
      <c r="A762" s="80"/>
      <c r="B762" s="57"/>
      <c r="C762" s="59"/>
      <c r="D762" s="59"/>
      <c r="E762" s="60"/>
    </row>
    <row r="763" spans="1:5" x14ac:dyDescent="0.2">
      <c r="A763" s="80"/>
      <c r="B763" s="57"/>
      <c r="C763" s="59"/>
      <c r="D763" s="59"/>
      <c r="E763" s="60"/>
    </row>
    <row r="764" spans="1:5" x14ac:dyDescent="0.2">
      <c r="A764" s="80"/>
      <c r="B764" s="57"/>
      <c r="C764" s="59"/>
      <c r="D764" s="59"/>
      <c r="E764" s="60"/>
    </row>
    <row r="765" spans="1:5" x14ac:dyDescent="0.2">
      <c r="A765" s="80"/>
      <c r="B765" s="57"/>
      <c r="C765" s="59"/>
      <c r="D765" s="59"/>
      <c r="E765" s="60"/>
    </row>
    <row r="766" spans="1:5" x14ac:dyDescent="0.2">
      <c r="A766" s="80"/>
      <c r="B766" s="57"/>
      <c r="C766" s="59"/>
      <c r="D766" s="59"/>
      <c r="E766" s="60"/>
    </row>
    <row r="767" spans="1:5" x14ac:dyDescent="0.2">
      <c r="A767" s="80"/>
      <c r="B767" s="57"/>
      <c r="C767" s="59"/>
      <c r="D767" s="59"/>
      <c r="E767" s="60"/>
    </row>
    <row r="768" spans="1:5" x14ac:dyDescent="0.2">
      <c r="A768" s="80"/>
      <c r="B768" s="57"/>
      <c r="C768" s="59"/>
      <c r="D768" s="59"/>
      <c r="E768" s="60"/>
    </row>
    <row r="769" spans="1:5" x14ac:dyDescent="0.2">
      <c r="A769" s="80"/>
      <c r="B769" s="57"/>
      <c r="C769" s="59"/>
      <c r="D769" s="59"/>
      <c r="E769" s="60"/>
    </row>
    <row r="770" spans="1:5" x14ac:dyDescent="0.2">
      <c r="A770" s="80"/>
      <c r="B770" s="57"/>
      <c r="C770" s="59"/>
      <c r="D770" s="59"/>
      <c r="E770" s="60"/>
    </row>
    <row r="771" spans="1:5" x14ac:dyDescent="0.2">
      <c r="A771" s="80"/>
      <c r="B771" s="57"/>
      <c r="C771" s="59"/>
      <c r="D771" s="59"/>
      <c r="E771" s="60"/>
    </row>
    <row r="772" spans="1:5" x14ac:dyDescent="0.2">
      <c r="A772" s="80"/>
      <c r="B772" s="57"/>
      <c r="C772" s="59"/>
      <c r="D772" s="59"/>
      <c r="E772" s="60"/>
    </row>
    <row r="773" spans="1:5" x14ac:dyDescent="0.2">
      <c r="A773" s="80"/>
      <c r="B773" s="57"/>
      <c r="C773" s="59"/>
      <c r="D773" s="59"/>
      <c r="E773" s="60"/>
    </row>
    <row r="774" spans="1:5" x14ac:dyDescent="0.2">
      <c r="A774" s="80"/>
      <c r="B774" s="57"/>
      <c r="C774" s="59"/>
      <c r="D774" s="59"/>
      <c r="E774" s="60"/>
    </row>
    <row r="775" spans="1:5" x14ac:dyDescent="0.2">
      <c r="A775" s="80"/>
      <c r="B775" s="57"/>
      <c r="C775" s="59"/>
      <c r="D775" s="59"/>
      <c r="E775" s="60"/>
    </row>
    <row r="776" spans="1:5" x14ac:dyDescent="0.2">
      <c r="A776" s="80"/>
      <c r="B776" s="57"/>
      <c r="C776" s="59"/>
      <c r="D776" s="59"/>
      <c r="E776" s="60"/>
    </row>
    <row r="777" spans="1:5" x14ac:dyDescent="0.2">
      <c r="A777" s="80"/>
      <c r="B777" s="57"/>
      <c r="C777" s="59"/>
      <c r="D777" s="59"/>
      <c r="E777" s="60"/>
    </row>
    <row r="778" spans="1:5" x14ac:dyDescent="0.2">
      <c r="A778" s="80"/>
      <c r="B778" s="57"/>
      <c r="C778" s="59"/>
      <c r="D778" s="59"/>
      <c r="E778" s="60"/>
    </row>
    <row r="779" spans="1:5" x14ac:dyDescent="0.2">
      <c r="A779" s="80"/>
      <c r="B779" s="57"/>
      <c r="C779" s="59"/>
      <c r="D779" s="59"/>
      <c r="E779" s="60"/>
    </row>
    <row r="780" spans="1:5" x14ac:dyDescent="0.2">
      <c r="A780" s="80"/>
      <c r="B780" s="57"/>
      <c r="C780" s="59"/>
      <c r="D780" s="59"/>
      <c r="E780" s="60"/>
    </row>
    <row r="781" spans="1:5" x14ac:dyDescent="0.2">
      <c r="A781" s="80"/>
      <c r="B781" s="57"/>
      <c r="C781" s="59"/>
      <c r="D781" s="59"/>
      <c r="E781" s="60"/>
    </row>
    <row r="782" spans="1:5" x14ac:dyDescent="0.2">
      <c r="A782" s="80"/>
      <c r="B782" s="57"/>
      <c r="C782" s="59"/>
      <c r="D782" s="59"/>
      <c r="E782" s="60"/>
    </row>
    <row r="783" spans="1:5" x14ac:dyDescent="0.2">
      <c r="A783" s="80"/>
      <c r="B783" s="57"/>
      <c r="C783" s="59"/>
      <c r="D783" s="59"/>
      <c r="E783" s="60"/>
    </row>
    <row r="784" spans="1:5" x14ac:dyDescent="0.2">
      <c r="A784" s="80"/>
      <c r="B784" s="57"/>
      <c r="C784" s="59"/>
      <c r="D784" s="59"/>
      <c r="E784" s="60"/>
    </row>
    <row r="785" spans="1:5" x14ac:dyDescent="0.2">
      <c r="A785" s="80"/>
      <c r="B785" s="57"/>
      <c r="C785" s="59"/>
      <c r="D785" s="59"/>
      <c r="E785" s="60"/>
    </row>
    <row r="786" spans="1:5" x14ac:dyDescent="0.2">
      <c r="A786" s="80"/>
      <c r="B786" s="57"/>
      <c r="C786" s="59"/>
      <c r="D786" s="59"/>
      <c r="E786" s="60"/>
    </row>
    <row r="787" spans="1:5" x14ac:dyDescent="0.2">
      <c r="A787" s="80"/>
      <c r="B787" s="57"/>
      <c r="C787" s="59"/>
      <c r="D787" s="59"/>
      <c r="E787" s="60"/>
    </row>
    <row r="788" spans="1:5" x14ac:dyDescent="0.2">
      <c r="A788" s="80"/>
      <c r="B788" s="57"/>
      <c r="C788" s="59"/>
      <c r="D788" s="59"/>
      <c r="E788" s="60"/>
    </row>
    <row r="789" spans="1:5" x14ac:dyDescent="0.2">
      <c r="A789" s="80"/>
      <c r="B789" s="57"/>
      <c r="C789" s="59"/>
      <c r="D789" s="59"/>
      <c r="E789" s="60"/>
    </row>
    <row r="790" spans="1:5" x14ac:dyDescent="0.2">
      <c r="A790" s="80"/>
      <c r="B790" s="57"/>
      <c r="C790" s="59"/>
      <c r="D790" s="59"/>
      <c r="E790" s="60"/>
    </row>
    <row r="791" spans="1:5" x14ac:dyDescent="0.2">
      <c r="A791" s="80"/>
      <c r="B791" s="57"/>
      <c r="C791" s="59"/>
      <c r="D791" s="59"/>
      <c r="E791" s="60"/>
    </row>
    <row r="792" spans="1:5" x14ac:dyDescent="0.2">
      <c r="A792" s="80"/>
      <c r="B792" s="57"/>
      <c r="C792" s="59"/>
      <c r="D792" s="59"/>
      <c r="E792" s="60"/>
    </row>
    <row r="793" spans="1:5" x14ac:dyDescent="0.2">
      <c r="A793" s="80"/>
      <c r="B793" s="57"/>
      <c r="C793" s="59"/>
      <c r="D793" s="59"/>
      <c r="E793" s="60"/>
    </row>
    <row r="794" spans="1:5" x14ac:dyDescent="0.2">
      <c r="A794" s="80"/>
      <c r="B794" s="57"/>
      <c r="C794" s="59"/>
      <c r="D794" s="59"/>
      <c r="E794" s="60"/>
    </row>
    <row r="795" spans="1:5" x14ac:dyDescent="0.2">
      <c r="A795" s="80"/>
      <c r="B795" s="57"/>
      <c r="C795" s="59"/>
      <c r="D795" s="59"/>
      <c r="E795" s="60"/>
    </row>
    <row r="796" spans="1:5" x14ac:dyDescent="0.2">
      <c r="A796" s="80"/>
      <c r="B796" s="57"/>
      <c r="C796" s="59"/>
      <c r="D796" s="59"/>
      <c r="E796" s="60"/>
    </row>
    <row r="797" spans="1:5" x14ac:dyDescent="0.2">
      <c r="A797" s="80"/>
      <c r="B797" s="57"/>
      <c r="C797" s="59"/>
      <c r="D797" s="59"/>
      <c r="E797" s="60"/>
    </row>
    <row r="798" spans="1:5" x14ac:dyDescent="0.2">
      <c r="A798" s="80"/>
      <c r="B798" s="57"/>
      <c r="C798" s="59"/>
      <c r="D798" s="59"/>
      <c r="E798" s="60"/>
    </row>
    <row r="799" spans="1:5" x14ac:dyDescent="0.2">
      <c r="A799" s="80"/>
      <c r="B799" s="57"/>
      <c r="C799" s="59"/>
      <c r="D799" s="59"/>
      <c r="E799" s="60"/>
    </row>
    <row r="800" spans="1:5" x14ac:dyDescent="0.2">
      <c r="A800" s="80"/>
      <c r="B800" s="57"/>
      <c r="C800" s="59"/>
      <c r="D800" s="59"/>
      <c r="E800" s="60"/>
    </row>
    <row r="801" spans="1:5" x14ac:dyDescent="0.2">
      <c r="A801" s="80"/>
      <c r="B801" s="57"/>
      <c r="C801" s="59"/>
      <c r="D801" s="59"/>
      <c r="E801" s="60"/>
    </row>
    <row r="802" spans="1:5" x14ac:dyDescent="0.2">
      <c r="A802" s="80"/>
      <c r="B802" s="57"/>
      <c r="C802" s="59"/>
      <c r="D802" s="59"/>
      <c r="E802" s="60"/>
    </row>
    <row r="803" spans="1:5" x14ac:dyDescent="0.2">
      <c r="A803" s="80"/>
      <c r="B803" s="57"/>
      <c r="C803" s="59"/>
      <c r="D803" s="59"/>
      <c r="E803" s="60"/>
    </row>
    <row r="804" spans="1:5" x14ac:dyDescent="0.2">
      <c r="A804" s="80"/>
      <c r="B804" s="57"/>
      <c r="C804" s="59"/>
      <c r="D804" s="59"/>
      <c r="E804" s="60"/>
    </row>
    <row r="805" spans="1:5" x14ac:dyDescent="0.2">
      <c r="A805" s="80"/>
      <c r="B805" s="57"/>
      <c r="C805" s="59"/>
      <c r="D805" s="59"/>
      <c r="E805" s="60"/>
    </row>
    <row r="806" spans="1:5" x14ac:dyDescent="0.2">
      <c r="A806" s="80"/>
      <c r="B806" s="57"/>
      <c r="C806" s="59"/>
      <c r="D806" s="59"/>
      <c r="E806" s="60"/>
    </row>
    <row r="807" spans="1:5" x14ac:dyDescent="0.2">
      <c r="A807" s="80"/>
      <c r="B807" s="57"/>
      <c r="C807" s="59"/>
      <c r="D807" s="59"/>
      <c r="E807" s="60"/>
    </row>
    <row r="808" spans="1:5" x14ac:dyDescent="0.2">
      <c r="A808" s="80"/>
      <c r="B808" s="57"/>
      <c r="C808" s="59"/>
      <c r="D808" s="59"/>
      <c r="E808" s="60"/>
    </row>
    <row r="809" spans="1:5" x14ac:dyDescent="0.2">
      <c r="A809" s="80"/>
      <c r="B809" s="57"/>
      <c r="C809" s="59"/>
      <c r="D809" s="59"/>
      <c r="E809" s="60"/>
    </row>
    <row r="810" spans="1:5" x14ac:dyDescent="0.2">
      <c r="A810" s="80"/>
      <c r="B810" s="57"/>
      <c r="C810" s="59"/>
      <c r="D810" s="59"/>
      <c r="E810" s="60"/>
    </row>
    <row r="811" spans="1:5" x14ac:dyDescent="0.2">
      <c r="A811" s="80"/>
      <c r="B811" s="57"/>
      <c r="C811" s="59"/>
      <c r="D811" s="59"/>
      <c r="E811" s="60"/>
    </row>
    <row r="812" spans="1:5" x14ac:dyDescent="0.2">
      <c r="A812" s="80"/>
      <c r="B812" s="57"/>
      <c r="C812" s="59"/>
      <c r="D812" s="59"/>
      <c r="E812" s="60"/>
    </row>
    <row r="813" spans="1:5" x14ac:dyDescent="0.2">
      <c r="A813" s="80"/>
      <c r="B813" s="57"/>
      <c r="C813" s="59"/>
      <c r="D813" s="59"/>
      <c r="E813" s="60"/>
    </row>
    <row r="814" spans="1:5" x14ac:dyDescent="0.2">
      <c r="A814" s="80"/>
      <c r="B814" s="57"/>
      <c r="C814" s="59"/>
      <c r="D814" s="59"/>
      <c r="E814" s="60"/>
    </row>
    <row r="815" spans="1:5" x14ac:dyDescent="0.2">
      <c r="A815" s="80"/>
      <c r="B815" s="57"/>
      <c r="C815" s="59"/>
      <c r="D815" s="59"/>
      <c r="E815" s="60"/>
    </row>
    <row r="816" spans="1:5" x14ac:dyDescent="0.2">
      <c r="A816" s="80"/>
      <c r="B816" s="57"/>
      <c r="C816" s="59"/>
      <c r="D816" s="59"/>
      <c r="E816" s="60"/>
    </row>
    <row r="817" spans="1:5" x14ac:dyDescent="0.2">
      <c r="A817" s="80"/>
      <c r="B817" s="57"/>
      <c r="C817" s="59"/>
      <c r="D817" s="59"/>
      <c r="E817" s="60"/>
    </row>
    <row r="818" spans="1:5" x14ac:dyDescent="0.2">
      <c r="A818" s="80"/>
      <c r="B818" s="57"/>
      <c r="C818" s="59"/>
      <c r="D818" s="59"/>
      <c r="E818" s="60"/>
    </row>
    <row r="819" spans="1:5" x14ac:dyDescent="0.2">
      <c r="A819" s="80"/>
      <c r="B819" s="57"/>
      <c r="C819" s="59"/>
      <c r="D819" s="59"/>
      <c r="E819" s="60"/>
    </row>
    <row r="820" spans="1:5" x14ac:dyDescent="0.2">
      <c r="A820" s="80"/>
      <c r="B820" s="57"/>
      <c r="C820" s="59"/>
      <c r="D820" s="59"/>
      <c r="E820" s="60"/>
    </row>
    <row r="821" spans="1:5" x14ac:dyDescent="0.2">
      <c r="A821" s="80"/>
      <c r="B821" s="57"/>
      <c r="C821" s="59"/>
      <c r="D821" s="59"/>
      <c r="E821" s="60"/>
    </row>
    <row r="822" spans="1:5" x14ac:dyDescent="0.2">
      <c r="A822" s="80"/>
      <c r="B822" s="57"/>
      <c r="C822" s="59"/>
      <c r="D822" s="59"/>
      <c r="E822" s="60"/>
    </row>
    <row r="823" spans="1:5" x14ac:dyDescent="0.2">
      <c r="A823" s="80"/>
      <c r="B823" s="57"/>
      <c r="C823" s="59"/>
      <c r="D823" s="59"/>
      <c r="E823" s="60"/>
    </row>
    <row r="824" spans="1:5" x14ac:dyDescent="0.2">
      <c r="A824" s="80"/>
      <c r="B824" s="57"/>
      <c r="C824" s="59"/>
      <c r="D824" s="59"/>
      <c r="E824" s="60"/>
    </row>
    <row r="825" spans="1:5" x14ac:dyDescent="0.2">
      <c r="A825" s="80"/>
      <c r="B825" s="57"/>
      <c r="C825" s="59"/>
      <c r="D825" s="59"/>
      <c r="E825" s="60"/>
    </row>
    <row r="826" spans="1:5" x14ac:dyDescent="0.2">
      <c r="A826" s="80"/>
      <c r="B826" s="57"/>
      <c r="C826" s="59"/>
      <c r="D826" s="59"/>
      <c r="E826" s="60"/>
    </row>
    <row r="827" spans="1:5" x14ac:dyDescent="0.2">
      <c r="A827" s="80"/>
      <c r="B827" s="57"/>
      <c r="C827" s="59"/>
      <c r="D827" s="59"/>
      <c r="E827" s="60"/>
    </row>
    <row r="828" spans="1:5" x14ac:dyDescent="0.2">
      <c r="A828" s="80"/>
      <c r="B828" s="57"/>
      <c r="C828" s="59"/>
      <c r="D828" s="59"/>
      <c r="E828" s="60"/>
    </row>
    <row r="829" spans="1:5" x14ac:dyDescent="0.2">
      <c r="A829" s="80"/>
      <c r="B829" s="57"/>
      <c r="C829" s="59"/>
      <c r="D829" s="59"/>
      <c r="E829" s="60"/>
    </row>
    <row r="830" spans="1:5" x14ac:dyDescent="0.2">
      <c r="A830" s="80"/>
      <c r="B830" s="57"/>
      <c r="C830" s="59"/>
      <c r="D830" s="59"/>
      <c r="E830" s="60"/>
    </row>
    <row r="831" spans="1:5" x14ac:dyDescent="0.2">
      <c r="A831" s="80"/>
      <c r="B831" s="57"/>
      <c r="C831" s="59"/>
      <c r="D831" s="59"/>
      <c r="E831" s="60"/>
    </row>
    <row r="832" spans="1:5" x14ac:dyDescent="0.2">
      <c r="A832" s="80"/>
      <c r="B832" s="57"/>
      <c r="C832" s="59"/>
      <c r="D832" s="59"/>
      <c r="E832" s="60"/>
    </row>
    <row r="833" spans="1:5" x14ac:dyDescent="0.2">
      <c r="A833" s="80"/>
      <c r="B833" s="57"/>
      <c r="C833" s="59"/>
      <c r="D833" s="59"/>
      <c r="E833" s="60"/>
    </row>
    <row r="834" spans="1:5" x14ac:dyDescent="0.2">
      <c r="A834" s="80"/>
      <c r="B834" s="57"/>
      <c r="C834" s="59"/>
      <c r="D834" s="59"/>
      <c r="E834" s="60"/>
    </row>
    <row r="835" spans="1:5" x14ac:dyDescent="0.2">
      <c r="A835" s="80"/>
      <c r="B835" s="57"/>
      <c r="C835" s="59"/>
      <c r="D835" s="59"/>
      <c r="E835" s="60"/>
    </row>
    <row r="836" spans="1:5" x14ac:dyDescent="0.2">
      <c r="A836" s="80"/>
      <c r="B836" s="57"/>
      <c r="C836" s="59"/>
      <c r="D836" s="59"/>
      <c r="E836" s="60"/>
    </row>
    <row r="837" spans="1:5" x14ac:dyDescent="0.2">
      <c r="A837" s="80"/>
      <c r="B837" s="57"/>
      <c r="C837" s="59"/>
      <c r="D837" s="59"/>
      <c r="E837" s="60"/>
    </row>
    <row r="838" spans="1:5" x14ac:dyDescent="0.2">
      <c r="A838" s="80"/>
      <c r="B838" s="57"/>
      <c r="C838" s="59"/>
      <c r="D838" s="59"/>
      <c r="E838" s="60"/>
    </row>
    <row r="839" spans="1:5" x14ac:dyDescent="0.2">
      <c r="A839" s="80"/>
      <c r="B839" s="57"/>
      <c r="C839" s="59"/>
      <c r="D839" s="59"/>
      <c r="E839" s="60"/>
    </row>
    <row r="840" spans="1:5" x14ac:dyDescent="0.2">
      <c r="A840" s="80"/>
      <c r="B840" s="57"/>
      <c r="C840" s="59"/>
      <c r="D840" s="59"/>
      <c r="E840" s="60"/>
    </row>
    <row r="841" spans="1:5" x14ac:dyDescent="0.2">
      <c r="A841" s="80"/>
      <c r="B841" s="57"/>
      <c r="C841" s="59"/>
      <c r="D841" s="59"/>
      <c r="E841" s="60"/>
    </row>
    <row r="842" spans="1:5" x14ac:dyDescent="0.2">
      <c r="A842" s="80"/>
      <c r="B842" s="57"/>
      <c r="C842" s="59"/>
      <c r="D842" s="59"/>
      <c r="E842" s="60"/>
    </row>
    <row r="843" spans="1:5" x14ac:dyDescent="0.2">
      <c r="A843" s="80"/>
      <c r="B843" s="57"/>
      <c r="C843" s="59"/>
      <c r="D843" s="59"/>
      <c r="E843" s="60"/>
    </row>
    <row r="844" spans="1:5" x14ac:dyDescent="0.2">
      <c r="A844" s="80"/>
      <c r="B844" s="57"/>
      <c r="C844" s="59"/>
      <c r="D844" s="59"/>
      <c r="E844" s="60"/>
    </row>
    <row r="845" spans="1:5" x14ac:dyDescent="0.2">
      <c r="A845" s="80"/>
      <c r="B845" s="57"/>
      <c r="C845" s="59"/>
      <c r="D845" s="59"/>
      <c r="E845" s="60"/>
    </row>
    <row r="846" spans="1:5" x14ac:dyDescent="0.2">
      <c r="A846" s="80"/>
      <c r="B846" s="57"/>
      <c r="C846" s="59"/>
      <c r="D846" s="59"/>
      <c r="E846" s="60"/>
    </row>
    <row r="847" spans="1:5" x14ac:dyDescent="0.2">
      <c r="A847" s="80"/>
      <c r="B847" s="57"/>
      <c r="C847" s="59"/>
      <c r="D847" s="59"/>
      <c r="E847" s="60"/>
    </row>
    <row r="848" spans="1:5" x14ac:dyDescent="0.2">
      <c r="A848" s="80"/>
      <c r="B848" s="57"/>
      <c r="C848" s="59"/>
      <c r="D848" s="59"/>
      <c r="E848" s="60"/>
    </row>
    <row r="849" spans="1:5" x14ac:dyDescent="0.2">
      <c r="A849" s="80"/>
      <c r="B849" s="57"/>
      <c r="C849" s="59"/>
      <c r="D849" s="59"/>
      <c r="E849" s="60"/>
    </row>
    <row r="850" spans="1:5" x14ac:dyDescent="0.2">
      <c r="A850" s="80"/>
      <c r="B850" s="57"/>
      <c r="C850" s="59"/>
      <c r="D850" s="59"/>
      <c r="E850" s="60"/>
    </row>
    <row r="851" spans="1:5" x14ac:dyDescent="0.2">
      <c r="A851" s="80"/>
      <c r="B851" s="57"/>
      <c r="C851" s="59"/>
      <c r="D851" s="59"/>
      <c r="E851" s="60"/>
    </row>
    <row r="852" spans="1:5" x14ac:dyDescent="0.2">
      <c r="A852" s="80"/>
      <c r="B852" s="57"/>
      <c r="C852" s="59"/>
      <c r="D852" s="59"/>
      <c r="E852" s="60"/>
    </row>
    <row r="853" spans="1:5" x14ac:dyDescent="0.2">
      <c r="A853" s="80"/>
      <c r="B853" s="57"/>
      <c r="C853" s="59"/>
      <c r="D853" s="59"/>
      <c r="E853" s="60"/>
    </row>
    <row r="854" spans="1:5" x14ac:dyDescent="0.2">
      <c r="A854" s="80"/>
      <c r="B854" s="57"/>
      <c r="C854" s="59"/>
      <c r="D854" s="59"/>
      <c r="E854" s="60"/>
    </row>
    <row r="855" spans="1:5" x14ac:dyDescent="0.2">
      <c r="A855" s="80"/>
      <c r="B855" s="57"/>
      <c r="C855" s="59"/>
      <c r="D855" s="59"/>
      <c r="E855" s="60"/>
    </row>
    <row r="856" spans="1:5" x14ac:dyDescent="0.2">
      <c r="A856" s="80"/>
      <c r="B856" s="57"/>
      <c r="C856" s="59"/>
      <c r="D856" s="59"/>
      <c r="E856" s="60"/>
    </row>
    <row r="857" spans="1:5" x14ac:dyDescent="0.2">
      <c r="A857" s="80"/>
      <c r="B857" s="57"/>
      <c r="C857" s="59"/>
      <c r="D857" s="59"/>
      <c r="E857" s="60"/>
    </row>
    <row r="858" spans="1:5" x14ac:dyDescent="0.2">
      <c r="A858" s="80"/>
      <c r="B858" s="57"/>
      <c r="C858" s="59"/>
      <c r="D858" s="59"/>
      <c r="E858" s="60"/>
    </row>
    <row r="859" spans="1:5" x14ac:dyDescent="0.2">
      <c r="A859" s="80"/>
      <c r="B859" s="57"/>
      <c r="C859" s="59"/>
      <c r="D859" s="59"/>
      <c r="E859" s="60"/>
    </row>
    <row r="860" spans="1:5" x14ac:dyDescent="0.2">
      <c r="A860" s="80"/>
      <c r="B860" s="57"/>
      <c r="C860" s="59"/>
      <c r="D860" s="59"/>
      <c r="E860" s="60"/>
    </row>
    <row r="861" spans="1:5" x14ac:dyDescent="0.2">
      <c r="A861" s="80"/>
      <c r="B861" s="57"/>
      <c r="C861" s="59"/>
      <c r="D861" s="59"/>
      <c r="E861" s="60"/>
    </row>
    <row r="862" spans="1:5" x14ac:dyDescent="0.2">
      <c r="A862" s="80"/>
      <c r="B862" s="57"/>
      <c r="C862" s="59"/>
      <c r="D862" s="59"/>
      <c r="E862" s="60"/>
    </row>
    <row r="863" spans="1:5" x14ac:dyDescent="0.2">
      <c r="A863" s="80"/>
      <c r="B863" s="57"/>
      <c r="C863" s="59"/>
      <c r="D863" s="59"/>
      <c r="E863" s="60"/>
    </row>
    <row r="864" spans="1:5" x14ac:dyDescent="0.2">
      <c r="A864" s="80"/>
      <c r="B864" s="57"/>
      <c r="C864" s="59"/>
      <c r="D864" s="59"/>
      <c r="E864" s="60"/>
    </row>
    <row r="865" spans="1:5" x14ac:dyDescent="0.2">
      <c r="A865" s="80"/>
      <c r="B865" s="57"/>
      <c r="C865" s="59"/>
      <c r="D865" s="59"/>
      <c r="E865" s="60"/>
    </row>
    <row r="866" spans="1:5" x14ac:dyDescent="0.2">
      <c r="A866" s="80"/>
      <c r="B866" s="57"/>
      <c r="C866" s="59"/>
      <c r="D866" s="59"/>
      <c r="E866" s="60"/>
    </row>
    <row r="867" spans="1:5" x14ac:dyDescent="0.2">
      <c r="A867" s="80"/>
      <c r="B867" s="57"/>
      <c r="C867" s="59"/>
      <c r="D867" s="59"/>
      <c r="E867" s="60"/>
    </row>
    <row r="868" spans="1:5" x14ac:dyDescent="0.2">
      <c r="A868" s="80"/>
      <c r="B868" s="57"/>
      <c r="C868" s="59"/>
      <c r="D868" s="59"/>
      <c r="E868" s="60"/>
    </row>
    <row r="869" spans="1:5" x14ac:dyDescent="0.2">
      <c r="A869" s="80"/>
      <c r="B869" s="57"/>
      <c r="C869" s="59"/>
      <c r="D869" s="59"/>
      <c r="E869" s="60"/>
    </row>
    <row r="870" spans="1:5" x14ac:dyDescent="0.2">
      <c r="A870" s="80"/>
      <c r="B870" s="57"/>
      <c r="C870" s="59"/>
      <c r="D870" s="59"/>
      <c r="E870" s="60"/>
    </row>
    <row r="871" spans="1:5" x14ac:dyDescent="0.2">
      <c r="A871" s="80"/>
      <c r="B871" s="57"/>
      <c r="C871" s="59"/>
      <c r="D871" s="59"/>
      <c r="E871" s="60"/>
    </row>
    <row r="872" spans="1:5" x14ac:dyDescent="0.2">
      <c r="A872" s="80"/>
      <c r="B872" s="57"/>
      <c r="C872" s="59"/>
      <c r="D872" s="59"/>
      <c r="E872" s="60"/>
    </row>
    <row r="873" spans="1:5" x14ac:dyDescent="0.2">
      <c r="A873" s="80"/>
      <c r="B873" s="57"/>
      <c r="C873" s="59"/>
      <c r="D873" s="59"/>
      <c r="E873" s="60"/>
    </row>
    <row r="874" spans="1:5" x14ac:dyDescent="0.2">
      <c r="A874" s="80"/>
      <c r="B874" s="57"/>
      <c r="C874" s="59"/>
      <c r="D874" s="59"/>
      <c r="E874" s="60"/>
    </row>
    <row r="875" spans="1:5" x14ac:dyDescent="0.2">
      <c r="A875" s="80"/>
      <c r="B875" s="57"/>
      <c r="C875" s="59"/>
      <c r="D875" s="59"/>
      <c r="E875" s="60"/>
    </row>
    <row r="876" spans="1:5" x14ac:dyDescent="0.2">
      <c r="A876" s="80"/>
      <c r="B876" s="57"/>
      <c r="C876" s="59"/>
      <c r="D876" s="59"/>
      <c r="E876" s="60"/>
    </row>
    <row r="877" spans="1:5" x14ac:dyDescent="0.2">
      <c r="A877" s="80"/>
      <c r="B877" s="57"/>
      <c r="C877" s="59"/>
      <c r="D877" s="59"/>
      <c r="E877" s="60"/>
    </row>
    <row r="878" spans="1:5" x14ac:dyDescent="0.2">
      <c r="A878" s="80"/>
      <c r="B878" s="57"/>
      <c r="C878" s="59"/>
      <c r="D878" s="59"/>
      <c r="E878" s="60"/>
    </row>
    <row r="879" spans="1:5" x14ac:dyDescent="0.2">
      <c r="A879" s="80"/>
      <c r="B879" s="57"/>
      <c r="C879" s="59"/>
      <c r="D879" s="59"/>
      <c r="E879" s="60"/>
    </row>
    <row r="880" spans="1:5" x14ac:dyDescent="0.2">
      <c r="A880" s="80"/>
      <c r="B880" s="57"/>
      <c r="C880" s="59"/>
      <c r="D880" s="59"/>
      <c r="E880" s="60"/>
    </row>
    <row r="881" spans="1:5" x14ac:dyDescent="0.2">
      <c r="A881" s="80"/>
      <c r="B881" s="57"/>
      <c r="C881" s="59"/>
      <c r="D881" s="59"/>
      <c r="E881" s="60"/>
    </row>
    <row r="882" spans="1:5" x14ac:dyDescent="0.2">
      <c r="A882" s="80"/>
      <c r="B882" s="57"/>
      <c r="C882" s="59"/>
      <c r="D882" s="59"/>
      <c r="E882" s="60"/>
    </row>
    <row r="883" spans="1:5" x14ac:dyDescent="0.2">
      <c r="A883" s="80"/>
      <c r="B883" s="57"/>
      <c r="C883" s="59"/>
      <c r="D883" s="59"/>
      <c r="E883" s="60"/>
    </row>
    <row r="884" spans="1:5" x14ac:dyDescent="0.2">
      <c r="A884" s="80"/>
      <c r="B884" s="57"/>
      <c r="C884" s="59"/>
      <c r="D884" s="59"/>
      <c r="E884" s="60"/>
    </row>
    <row r="885" spans="1:5" x14ac:dyDescent="0.2">
      <c r="A885" s="80"/>
      <c r="B885" s="57"/>
      <c r="C885" s="59"/>
      <c r="D885" s="59"/>
      <c r="E885" s="60"/>
    </row>
    <row r="886" spans="1:5" x14ac:dyDescent="0.2">
      <c r="A886" s="80"/>
      <c r="B886" s="57"/>
      <c r="C886" s="59"/>
      <c r="D886" s="59"/>
      <c r="E886" s="60"/>
    </row>
    <row r="887" spans="1:5" x14ac:dyDescent="0.2">
      <c r="A887" s="80"/>
      <c r="B887" s="57"/>
      <c r="C887" s="59"/>
      <c r="D887" s="59"/>
      <c r="E887" s="60"/>
    </row>
    <row r="888" spans="1:5" x14ac:dyDescent="0.2">
      <c r="A888" s="80"/>
      <c r="B888" s="57"/>
      <c r="C888" s="59"/>
      <c r="D888" s="59"/>
      <c r="E888" s="60"/>
    </row>
    <row r="889" spans="1:5" x14ac:dyDescent="0.2">
      <c r="A889" s="80"/>
      <c r="B889" s="57"/>
      <c r="C889" s="59"/>
      <c r="D889" s="59"/>
      <c r="E889" s="60"/>
    </row>
    <row r="890" spans="1:5" x14ac:dyDescent="0.2">
      <c r="A890" s="80"/>
      <c r="B890" s="57"/>
      <c r="C890" s="59"/>
      <c r="D890" s="59"/>
      <c r="E890" s="60"/>
    </row>
    <row r="891" spans="1:5" x14ac:dyDescent="0.2">
      <c r="A891" s="80"/>
      <c r="B891" s="57"/>
      <c r="C891" s="59"/>
      <c r="D891" s="59"/>
      <c r="E891" s="60"/>
    </row>
    <row r="892" spans="1:5" x14ac:dyDescent="0.2">
      <c r="A892" s="80"/>
      <c r="B892" s="57"/>
      <c r="C892" s="59"/>
      <c r="D892" s="59"/>
      <c r="E892" s="60"/>
    </row>
    <row r="893" spans="1:5" x14ac:dyDescent="0.2">
      <c r="A893" s="80"/>
      <c r="B893" s="57"/>
      <c r="C893" s="59"/>
      <c r="D893" s="59"/>
      <c r="E893" s="60"/>
    </row>
    <row r="894" spans="1:5" x14ac:dyDescent="0.2">
      <c r="A894" s="80"/>
      <c r="B894" s="57"/>
      <c r="C894" s="59"/>
      <c r="D894" s="59"/>
      <c r="E894" s="60"/>
    </row>
    <row r="895" spans="1:5" x14ac:dyDescent="0.2">
      <c r="A895" s="80"/>
      <c r="B895" s="57"/>
      <c r="C895" s="59"/>
      <c r="D895" s="59"/>
      <c r="E895" s="60"/>
    </row>
    <row r="896" spans="1:5" x14ac:dyDescent="0.2">
      <c r="A896" s="80"/>
      <c r="B896" s="57"/>
      <c r="C896" s="59"/>
      <c r="D896" s="59"/>
      <c r="E896" s="60"/>
    </row>
    <row r="897" spans="1:5" x14ac:dyDescent="0.2">
      <c r="A897" s="80"/>
      <c r="B897" s="57"/>
      <c r="C897" s="59"/>
      <c r="D897" s="59"/>
      <c r="E897" s="60"/>
    </row>
    <row r="898" spans="1:5" x14ac:dyDescent="0.2">
      <c r="A898" s="80"/>
      <c r="B898" s="57"/>
      <c r="C898" s="59"/>
      <c r="D898" s="59"/>
      <c r="E898" s="60"/>
    </row>
    <row r="899" spans="1:5" x14ac:dyDescent="0.2">
      <c r="A899" s="80"/>
      <c r="B899" s="57"/>
      <c r="C899" s="59"/>
      <c r="D899" s="59"/>
      <c r="E899" s="60"/>
    </row>
    <row r="900" spans="1:5" x14ac:dyDescent="0.2">
      <c r="A900" s="80"/>
      <c r="B900" s="57"/>
      <c r="C900" s="59"/>
      <c r="D900" s="59"/>
      <c r="E900" s="60"/>
    </row>
    <row r="901" spans="1:5" x14ac:dyDescent="0.2">
      <c r="A901" s="80"/>
      <c r="B901" s="57"/>
      <c r="C901" s="59"/>
      <c r="D901" s="59"/>
      <c r="E901" s="60"/>
    </row>
    <row r="902" spans="1:5" x14ac:dyDescent="0.2">
      <c r="A902" s="80"/>
      <c r="B902" s="57"/>
      <c r="C902" s="59"/>
      <c r="D902" s="59"/>
      <c r="E902" s="60"/>
    </row>
    <row r="903" spans="1:5" x14ac:dyDescent="0.2">
      <c r="A903" s="80"/>
      <c r="B903" s="57"/>
      <c r="C903" s="59"/>
      <c r="D903" s="59"/>
      <c r="E903" s="60"/>
    </row>
    <row r="904" spans="1:5" x14ac:dyDescent="0.2">
      <c r="A904" s="80"/>
      <c r="B904" s="57"/>
      <c r="C904" s="59"/>
      <c r="D904" s="59"/>
      <c r="E904" s="60"/>
    </row>
    <row r="905" spans="1:5" x14ac:dyDescent="0.2">
      <c r="A905" s="80"/>
      <c r="B905" s="57"/>
      <c r="C905" s="59"/>
      <c r="D905" s="59"/>
      <c r="E905" s="60"/>
    </row>
    <row r="906" spans="1:5" x14ac:dyDescent="0.2">
      <c r="A906" s="80"/>
      <c r="B906" s="57"/>
      <c r="C906" s="59"/>
      <c r="D906" s="59"/>
      <c r="E906" s="60"/>
    </row>
    <row r="907" spans="1:5" x14ac:dyDescent="0.2">
      <c r="A907" s="80"/>
      <c r="B907" s="57"/>
      <c r="C907" s="59"/>
      <c r="D907" s="59"/>
      <c r="E907" s="60"/>
    </row>
    <row r="908" spans="1:5" x14ac:dyDescent="0.2">
      <c r="A908" s="80"/>
      <c r="B908" s="57"/>
      <c r="C908" s="59"/>
      <c r="D908" s="59"/>
      <c r="E908" s="60"/>
    </row>
    <row r="909" spans="1:5" x14ac:dyDescent="0.2">
      <c r="A909" s="80"/>
      <c r="B909" s="57"/>
      <c r="C909" s="59"/>
      <c r="D909" s="59"/>
      <c r="E909" s="60"/>
    </row>
    <row r="910" spans="1:5" x14ac:dyDescent="0.2">
      <c r="A910" s="80"/>
      <c r="B910" s="57"/>
      <c r="C910" s="59"/>
      <c r="D910" s="59"/>
      <c r="E910" s="60"/>
    </row>
    <row r="911" spans="1:5" x14ac:dyDescent="0.2">
      <c r="A911" s="80"/>
      <c r="B911" s="57"/>
      <c r="C911" s="59"/>
      <c r="D911" s="59"/>
      <c r="E911" s="60"/>
    </row>
    <row r="912" spans="1:5" x14ac:dyDescent="0.2">
      <c r="A912" s="80"/>
      <c r="B912" s="57"/>
      <c r="C912" s="59"/>
      <c r="D912" s="59"/>
      <c r="E912" s="60"/>
    </row>
    <row r="913" spans="1:5" x14ac:dyDescent="0.2">
      <c r="A913" s="80"/>
      <c r="B913" s="57"/>
      <c r="C913" s="59"/>
      <c r="D913" s="59"/>
      <c r="E913" s="60"/>
    </row>
    <row r="914" spans="1:5" x14ac:dyDescent="0.2">
      <c r="A914" s="80"/>
      <c r="B914" s="57"/>
      <c r="C914" s="59"/>
      <c r="D914" s="59"/>
      <c r="E914" s="60"/>
    </row>
    <row r="915" spans="1:5" x14ac:dyDescent="0.2">
      <c r="A915" s="80"/>
      <c r="B915" s="57"/>
      <c r="C915" s="59"/>
      <c r="D915" s="59"/>
      <c r="E915" s="60"/>
    </row>
    <row r="916" spans="1:5" x14ac:dyDescent="0.2">
      <c r="A916" s="80"/>
      <c r="B916" s="57"/>
      <c r="C916" s="59"/>
      <c r="D916" s="59"/>
      <c r="E916" s="60"/>
    </row>
    <row r="917" spans="1:5" x14ac:dyDescent="0.2">
      <c r="A917" s="80"/>
      <c r="B917" s="57"/>
      <c r="C917" s="59"/>
      <c r="D917" s="59"/>
      <c r="E917" s="60"/>
    </row>
    <row r="918" spans="1:5" x14ac:dyDescent="0.2">
      <c r="A918" s="80"/>
      <c r="B918" s="57"/>
      <c r="C918" s="59"/>
      <c r="D918" s="59"/>
      <c r="E918" s="60"/>
    </row>
    <row r="919" spans="1:5" x14ac:dyDescent="0.2">
      <c r="A919" s="80"/>
      <c r="B919" s="57"/>
      <c r="C919" s="59"/>
      <c r="D919" s="59"/>
      <c r="E919" s="60"/>
    </row>
    <row r="920" spans="1:5" x14ac:dyDescent="0.2">
      <c r="A920" s="80"/>
      <c r="B920" s="57"/>
      <c r="C920" s="59"/>
      <c r="D920" s="59"/>
      <c r="E920" s="60"/>
    </row>
    <row r="921" spans="1:5" x14ac:dyDescent="0.2">
      <c r="A921" s="80"/>
      <c r="B921" s="57"/>
      <c r="C921" s="59"/>
      <c r="D921" s="59"/>
      <c r="E921" s="60"/>
    </row>
    <row r="922" spans="1:5" x14ac:dyDescent="0.2">
      <c r="A922" s="80"/>
      <c r="B922" s="57"/>
      <c r="C922" s="59"/>
      <c r="D922" s="59"/>
      <c r="E922" s="60"/>
    </row>
    <row r="923" spans="1:5" x14ac:dyDescent="0.2">
      <c r="A923" s="80"/>
      <c r="B923" s="57"/>
      <c r="C923" s="59"/>
      <c r="D923" s="59"/>
      <c r="E923" s="60"/>
    </row>
    <row r="924" spans="1:5" x14ac:dyDescent="0.2">
      <c r="A924" s="80"/>
      <c r="B924" s="57"/>
      <c r="C924" s="59"/>
      <c r="D924" s="59"/>
      <c r="E924" s="60"/>
    </row>
    <row r="925" spans="1:5" x14ac:dyDescent="0.2">
      <c r="A925" s="80"/>
      <c r="B925" s="57"/>
      <c r="C925" s="59"/>
      <c r="D925" s="59"/>
      <c r="E925" s="60"/>
    </row>
    <row r="926" spans="1:5" x14ac:dyDescent="0.2">
      <c r="A926" s="80"/>
      <c r="B926" s="57"/>
      <c r="C926" s="59"/>
      <c r="D926" s="59"/>
      <c r="E926" s="60"/>
    </row>
    <row r="927" spans="1:5" x14ac:dyDescent="0.2">
      <c r="A927" s="80"/>
      <c r="B927" s="57"/>
      <c r="C927" s="59"/>
      <c r="D927" s="59"/>
      <c r="E927" s="60"/>
    </row>
    <row r="928" spans="1:5" x14ac:dyDescent="0.2">
      <c r="A928" s="80"/>
      <c r="B928" s="57"/>
      <c r="C928" s="59"/>
      <c r="D928" s="59"/>
      <c r="E928" s="60"/>
    </row>
    <row r="929" spans="1:5" x14ac:dyDescent="0.2">
      <c r="A929" s="80"/>
      <c r="B929" s="57"/>
      <c r="C929" s="59"/>
      <c r="D929" s="59"/>
      <c r="E929" s="60"/>
    </row>
    <row r="930" spans="1:5" x14ac:dyDescent="0.2">
      <c r="A930" s="80"/>
      <c r="B930" s="57"/>
      <c r="C930" s="59"/>
      <c r="D930" s="59"/>
      <c r="E930" s="60"/>
    </row>
    <row r="931" spans="1:5" x14ac:dyDescent="0.2">
      <c r="A931" s="80"/>
      <c r="B931" s="57"/>
      <c r="C931" s="59"/>
      <c r="D931" s="59"/>
      <c r="E931" s="60"/>
    </row>
    <row r="932" spans="1:5" x14ac:dyDescent="0.2">
      <c r="A932" s="80"/>
      <c r="B932" s="57"/>
      <c r="C932" s="59"/>
      <c r="D932" s="59"/>
      <c r="E932" s="60"/>
    </row>
    <row r="933" spans="1:5" x14ac:dyDescent="0.2">
      <c r="A933" s="80"/>
      <c r="B933" s="57"/>
      <c r="C933" s="59"/>
      <c r="D933" s="59"/>
      <c r="E933" s="60"/>
    </row>
    <row r="934" spans="1:5" x14ac:dyDescent="0.2">
      <c r="A934" s="80"/>
      <c r="B934" s="57"/>
      <c r="C934" s="59"/>
      <c r="D934" s="59"/>
      <c r="E934" s="60"/>
    </row>
    <row r="935" spans="1:5" x14ac:dyDescent="0.2">
      <c r="A935" s="80"/>
      <c r="B935" s="57"/>
      <c r="C935" s="59"/>
      <c r="D935" s="59"/>
      <c r="E935" s="60"/>
    </row>
    <row r="936" spans="1:5" x14ac:dyDescent="0.2">
      <c r="A936" s="80"/>
      <c r="B936" s="57"/>
      <c r="C936" s="59"/>
      <c r="D936" s="59"/>
      <c r="E936" s="60"/>
    </row>
    <row r="937" spans="1:5" x14ac:dyDescent="0.2">
      <c r="A937" s="80"/>
      <c r="B937" s="57"/>
      <c r="C937" s="59"/>
      <c r="D937" s="59"/>
      <c r="E937" s="60"/>
    </row>
    <row r="938" spans="1:5" x14ac:dyDescent="0.2">
      <c r="A938" s="80"/>
      <c r="B938" s="57"/>
      <c r="C938" s="59"/>
      <c r="D938" s="59"/>
      <c r="E938" s="60"/>
    </row>
    <row r="939" spans="1:5" x14ac:dyDescent="0.2">
      <c r="A939" s="80"/>
      <c r="B939" s="57"/>
      <c r="C939" s="59"/>
      <c r="D939" s="59"/>
      <c r="E939" s="60"/>
    </row>
    <row r="940" spans="1:5" x14ac:dyDescent="0.2">
      <c r="A940" s="80"/>
      <c r="B940" s="57"/>
      <c r="C940" s="59"/>
      <c r="D940" s="59"/>
      <c r="E940" s="60"/>
    </row>
    <row r="941" spans="1:5" x14ac:dyDescent="0.2">
      <c r="A941" s="80"/>
      <c r="B941" s="57"/>
      <c r="C941" s="59"/>
      <c r="D941" s="59"/>
      <c r="E941" s="60"/>
    </row>
    <row r="942" spans="1:5" x14ac:dyDescent="0.2">
      <c r="A942" s="80"/>
      <c r="B942" s="57"/>
      <c r="C942" s="59"/>
      <c r="D942" s="59"/>
      <c r="E942" s="60"/>
    </row>
    <row r="943" spans="1:5" x14ac:dyDescent="0.2">
      <c r="A943" s="80"/>
      <c r="B943" s="57"/>
      <c r="C943" s="59"/>
      <c r="D943" s="59"/>
      <c r="E943" s="60"/>
    </row>
    <row r="944" spans="1:5" x14ac:dyDescent="0.2">
      <c r="A944" s="80"/>
      <c r="B944" s="57"/>
      <c r="C944" s="59"/>
      <c r="D944" s="59"/>
      <c r="E944" s="60"/>
    </row>
    <row r="945" spans="1:5" x14ac:dyDescent="0.2">
      <c r="A945" s="80"/>
      <c r="B945" s="57"/>
      <c r="C945" s="59"/>
      <c r="D945" s="59"/>
      <c r="E945" s="60"/>
    </row>
    <row r="946" spans="1:5" x14ac:dyDescent="0.2">
      <c r="A946" s="80"/>
      <c r="B946" s="57"/>
      <c r="C946" s="59"/>
      <c r="D946" s="59"/>
      <c r="E946" s="60"/>
    </row>
    <row r="947" spans="1:5" x14ac:dyDescent="0.2">
      <c r="A947" s="80"/>
      <c r="B947" s="57"/>
      <c r="C947" s="59"/>
      <c r="D947" s="59"/>
      <c r="E947" s="60"/>
    </row>
    <row r="948" spans="1:5" x14ac:dyDescent="0.2">
      <c r="A948" s="80"/>
      <c r="B948" s="57"/>
      <c r="C948" s="59"/>
      <c r="D948" s="59"/>
      <c r="E948" s="60"/>
    </row>
    <row r="949" spans="1:5" x14ac:dyDescent="0.2">
      <c r="A949" s="80"/>
      <c r="B949" s="57"/>
      <c r="C949" s="59"/>
      <c r="D949" s="59"/>
      <c r="E949" s="60"/>
    </row>
    <row r="950" spans="1:5" x14ac:dyDescent="0.2">
      <c r="A950" s="80"/>
      <c r="B950" s="57"/>
      <c r="C950" s="59"/>
      <c r="D950" s="59"/>
      <c r="E950" s="60"/>
    </row>
    <row r="951" spans="1:5" x14ac:dyDescent="0.2">
      <c r="A951" s="80"/>
      <c r="B951" s="57"/>
      <c r="C951" s="59"/>
      <c r="D951" s="59"/>
      <c r="E951" s="60"/>
    </row>
    <row r="952" spans="1:5" x14ac:dyDescent="0.2">
      <c r="A952" s="80"/>
      <c r="B952" s="57"/>
      <c r="C952" s="59"/>
      <c r="D952" s="59"/>
      <c r="E952" s="60"/>
    </row>
    <row r="953" spans="1:5" x14ac:dyDescent="0.2">
      <c r="A953" s="80"/>
      <c r="B953" s="57"/>
      <c r="C953" s="59"/>
      <c r="D953" s="59"/>
      <c r="E953" s="60"/>
    </row>
    <row r="954" spans="1:5" x14ac:dyDescent="0.2">
      <c r="A954" s="80"/>
      <c r="B954" s="57"/>
      <c r="C954" s="59"/>
      <c r="D954" s="59"/>
      <c r="E954" s="60"/>
    </row>
    <row r="955" spans="1:5" x14ac:dyDescent="0.2">
      <c r="A955" s="80"/>
      <c r="B955" s="57"/>
      <c r="C955" s="59"/>
      <c r="D955" s="59"/>
      <c r="E955" s="60"/>
    </row>
    <row r="956" spans="1:5" x14ac:dyDescent="0.2">
      <c r="A956" s="80"/>
      <c r="B956" s="57"/>
      <c r="C956" s="59"/>
      <c r="D956" s="59"/>
      <c r="E956" s="60"/>
    </row>
    <row r="957" spans="1:5" x14ac:dyDescent="0.2">
      <c r="A957" s="80"/>
      <c r="B957" s="57"/>
      <c r="C957" s="59"/>
      <c r="D957" s="59"/>
      <c r="E957" s="60"/>
    </row>
    <row r="958" spans="1:5" x14ac:dyDescent="0.2">
      <c r="A958" s="80"/>
      <c r="B958" s="57"/>
      <c r="C958" s="59"/>
      <c r="D958" s="59"/>
      <c r="E958" s="60"/>
    </row>
    <row r="959" spans="1:5" x14ac:dyDescent="0.2">
      <c r="A959" s="80"/>
      <c r="B959" s="57"/>
      <c r="C959" s="59"/>
      <c r="D959" s="59"/>
      <c r="E959" s="60"/>
    </row>
    <row r="960" spans="1:5" x14ac:dyDescent="0.2">
      <c r="A960" s="80"/>
      <c r="B960" s="57"/>
      <c r="C960" s="59"/>
      <c r="D960" s="59"/>
      <c r="E960" s="60"/>
    </row>
    <row r="961" spans="1:5" x14ac:dyDescent="0.2">
      <c r="A961" s="80"/>
      <c r="B961" s="57"/>
      <c r="C961" s="59"/>
      <c r="D961" s="59"/>
      <c r="E961" s="60"/>
    </row>
    <row r="962" spans="1:5" x14ac:dyDescent="0.2">
      <c r="A962" s="80"/>
      <c r="B962" s="57"/>
      <c r="C962" s="59"/>
      <c r="D962" s="59"/>
      <c r="E962" s="60"/>
    </row>
    <row r="963" spans="1:5" x14ac:dyDescent="0.2">
      <c r="A963" s="80"/>
      <c r="B963" s="57"/>
      <c r="C963" s="59"/>
      <c r="D963" s="59"/>
      <c r="E963" s="60"/>
    </row>
    <row r="964" spans="1:5" x14ac:dyDescent="0.2">
      <c r="A964" s="80"/>
      <c r="B964" s="57"/>
      <c r="C964" s="59"/>
      <c r="D964" s="59"/>
      <c r="E964" s="60"/>
    </row>
    <row r="965" spans="1:5" x14ac:dyDescent="0.2">
      <c r="A965" s="80"/>
      <c r="B965" s="57"/>
      <c r="C965" s="59"/>
      <c r="D965" s="59"/>
      <c r="E965" s="60"/>
    </row>
    <row r="966" spans="1:5" x14ac:dyDescent="0.2">
      <c r="A966" s="80"/>
      <c r="B966" s="57"/>
      <c r="C966" s="59"/>
      <c r="D966" s="59"/>
      <c r="E966" s="60"/>
    </row>
    <row r="967" spans="1:5" x14ac:dyDescent="0.2">
      <c r="A967" s="80"/>
      <c r="B967" s="57"/>
      <c r="C967" s="59"/>
      <c r="D967" s="59"/>
      <c r="E967" s="60"/>
    </row>
    <row r="968" spans="1:5" x14ac:dyDescent="0.2">
      <c r="A968" s="80"/>
      <c r="B968" s="57"/>
      <c r="C968" s="59"/>
      <c r="D968" s="59"/>
      <c r="E968" s="60"/>
    </row>
    <row r="969" spans="1:5" x14ac:dyDescent="0.2">
      <c r="A969" s="80"/>
      <c r="B969" s="57"/>
      <c r="C969" s="59"/>
      <c r="D969" s="59"/>
      <c r="E969" s="60"/>
    </row>
    <row r="970" spans="1:5" x14ac:dyDescent="0.2">
      <c r="A970" s="80"/>
      <c r="B970" s="57"/>
      <c r="C970" s="59"/>
      <c r="D970" s="59"/>
      <c r="E970" s="60"/>
    </row>
    <row r="971" spans="1:5" x14ac:dyDescent="0.2">
      <c r="A971" s="80"/>
      <c r="B971" s="57"/>
      <c r="C971" s="59"/>
      <c r="D971" s="59"/>
      <c r="E971" s="60"/>
    </row>
    <row r="972" spans="1:5" x14ac:dyDescent="0.2">
      <c r="A972" s="80"/>
      <c r="B972" s="57"/>
      <c r="C972" s="59"/>
      <c r="D972" s="59"/>
      <c r="E972" s="60"/>
    </row>
    <row r="973" spans="1:5" x14ac:dyDescent="0.2">
      <c r="A973" s="80"/>
      <c r="B973" s="57"/>
      <c r="C973" s="59"/>
      <c r="D973" s="59"/>
      <c r="E973" s="60"/>
    </row>
    <row r="974" spans="1:5" x14ac:dyDescent="0.2">
      <c r="A974" s="80"/>
      <c r="B974" s="57"/>
      <c r="C974" s="59"/>
      <c r="D974" s="59"/>
      <c r="E974" s="60"/>
    </row>
    <row r="975" spans="1:5" x14ac:dyDescent="0.2">
      <c r="A975" s="80"/>
      <c r="B975" s="57"/>
      <c r="C975" s="59"/>
      <c r="D975" s="59"/>
      <c r="E975" s="60"/>
    </row>
    <row r="976" spans="1:5" x14ac:dyDescent="0.2">
      <c r="A976" s="80"/>
      <c r="B976" s="57"/>
      <c r="C976" s="59"/>
      <c r="D976" s="59"/>
      <c r="E976" s="60"/>
    </row>
    <row r="977" spans="1:5" x14ac:dyDescent="0.2">
      <c r="A977" s="80"/>
      <c r="B977" s="57"/>
      <c r="C977" s="59"/>
      <c r="D977" s="59"/>
      <c r="E977" s="60"/>
    </row>
    <row r="978" spans="1:5" x14ac:dyDescent="0.2">
      <c r="A978" s="80"/>
      <c r="B978" s="57"/>
      <c r="C978" s="59"/>
      <c r="D978" s="59"/>
      <c r="E978" s="60"/>
    </row>
    <row r="979" spans="1:5" x14ac:dyDescent="0.2">
      <c r="A979" s="80"/>
      <c r="B979" s="57"/>
      <c r="C979" s="59"/>
      <c r="D979" s="59"/>
      <c r="E979" s="60"/>
    </row>
    <row r="980" spans="1:5" x14ac:dyDescent="0.2">
      <c r="A980" s="80"/>
      <c r="B980" s="57"/>
      <c r="C980" s="59"/>
      <c r="D980" s="59"/>
      <c r="E980" s="60"/>
    </row>
    <row r="981" spans="1:5" x14ac:dyDescent="0.2">
      <c r="A981" s="80"/>
      <c r="B981" s="57"/>
      <c r="C981" s="59"/>
      <c r="D981" s="59"/>
      <c r="E981" s="60"/>
    </row>
    <row r="982" spans="1:5" x14ac:dyDescent="0.2">
      <c r="A982" s="80"/>
      <c r="B982" s="57"/>
      <c r="C982" s="59"/>
      <c r="D982" s="59"/>
      <c r="E982" s="60"/>
    </row>
    <row r="983" spans="1:5" x14ac:dyDescent="0.2">
      <c r="A983" s="80"/>
      <c r="B983" s="57"/>
      <c r="C983" s="59"/>
      <c r="D983" s="59"/>
      <c r="E983" s="60"/>
    </row>
    <row r="984" spans="1:5" x14ac:dyDescent="0.2">
      <c r="A984" s="80"/>
      <c r="B984" s="57"/>
      <c r="C984" s="59"/>
      <c r="D984" s="59"/>
      <c r="E984" s="60"/>
    </row>
    <row r="985" spans="1:5" x14ac:dyDescent="0.2">
      <c r="A985" s="80"/>
      <c r="B985" s="57"/>
      <c r="C985" s="59"/>
      <c r="D985" s="59"/>
      <c r="E985" s="60"/>
    </row>
    <row r="986" spans="1:5" x14ac:dyDescent="0.2">
      <c r="A986" s="80"/>
      <c r="B986" s="57"/>
      <c r="C986" s="59"/>
      <c r="D986" s="59"/>
      <c r="E986" s="60"/>
    </row>
    <row r="987" spans="1:5" x14ac:dyDescent="0.2">
      <c r="A987" s="80"/>
      <c r="B987" s="57"/>
      <c r="C987" s="59"/>
      <c r="D987" s="59"/>
      <c r="E987" s="60"/>
    </row>
    <row r="988" spans="1:5" x14ac:dyDescent="0.2">
      <c r="A988" s="80"/>
      <c r="B988" s="57"/>
      <c r="C988" s="59"/>
      <c r="D988" s="59"/>
      <c r="E988" s="60"/>
    </row>
    <row r="989" spans="1:5" x14ac:dyDescent="0.2">
      <c r="A989" s="80"/>
      <c r="B989" s="57"/>
      <c r="C989" s="59"/>
      <c r="D989" s="59"/>
      <c r="E989" s="60"/>
    </row>
    <row r="990" spans="1:5" x14ac:dyDescent="0.2">
      <c r="A990" s="80"/>
      <c r="B990" s="57"/>
      <c r="C990" s="59"/>
      <c r="D990" s="59"/>
      <c r="E990" s="60"/>
    </row>
    <row r="991" spans="1:5" x14ac:dyDescent="0.2">
      <c r="A991" s="80"/>
      <c r="B991" s="57"/>
      <c r="C991" s="59"/>
      <c r="D991" s="59"/>
      <c r="E991" s="60"/>
    </row>
    <row r="992" spans="1:5" x14ac:dyDescent="0.2">
      <c r="A992" s="80"/>
      <c r="B992" s="57"/>
      <c r="C992" s="59"/>
      <c r="D992" s="59"/>
      <c r="E992" s="60"/>
    </row>
    <row r="993" spans="1:5" x14ac:dyDescent="0.2">
      <c r="A993" s="80"/>
      <c r="B993" s="57"/>
      <c r="C993" s="59"/>
      <c r="D993" s="59"/>
      <c r="E993" s="60"/>
    </row>
    <row r="994" spans="1:5" x14ac:dyDescent="0.2">
      <c r="A994" s="80"/>
      <c r="B994" s="57"/>
      <c r="C994" s="59"/>
      <c r="D994" s="59"/>
      <c r="E994" s="60"/>
    </row>
    <row r="995" spans="1:5" x14ac:dyDescent="0.2">
      <c r="A995" s="80"/>
      <c r="B995" s="57"/>
      <c r="C995" s="59"/>
      <c r="D995" s="59"/>
      <c r="E995" s="60"/>
    </row>
    <row r="996" spans="1:5" x14ac:dyDescent="0.2">
      <c r="A996" s="80"/>
      <c r="B996" s="57"/>
      <c r="C996" s="59"/>
      <c r="D996" s="59"/>
      <c r="E996" s="60"/>
    </row>
    <row r="997" spans="1:5" x14ac:dyDescent="0.2">
      <c r="A997" s="80"/>
      <c r="B997" s="57"/>
      <c r="C997" s="59"/>
      <c r="D997" s="59"/>
      <c r="E997" s="60"/>
    </row>
    <row r="998" spans="1:5" x14ac:dyDescent="0.2">
      <c r="A998" s="80"/>
      <c r="B998" s="57"/>
      <c r="C998" s="59"/>
      <c r="D998" s="59"/>
      <c r="E998" s="60"/>
    </row>
    <row r="999" spans="1:5" x14ac:dyDescent="0.2">
      <c r="A999" s="80"/>
      <c r="B999" s="57"/>
      <c r="C999" s="59"/>
      <c r="D999" s="59"/>
      <c r="E999" s="60"/>
    </row>
    <row r="1000" spans="1:5" x14ac:dyDescent="0.2">
      <c r="A1000" s="80"/>
      <c r="B1000" s="57"/>
      <c r="C1000" s="59"/>
      <c r="D1000" s="59"/>
      <c r="E1000" s="60"/>
    </row>
    <row r="1001" spans="1:5" x14ac:dyDescent="0.2">
      <c r="A1001" s="80"/>
      <c r="B1001" s="57"/>
      <c r="C1001" s="59"/>
      <c r="D1001" s="59"/>
      <c r="E1001" s="60"/>
    </row>
    <row r="1002" spans="1:5" x14ac:dyDescent="0.2">
      <c r="A1002" s="80"/>
      <c r="B1002" s="57"/>
      <c r="C1002" s="59"/>
      <c r="D1002" s="59"/>
      <c r="E1002" s="60"/>
    </row>
    <row r="1003" spans="1:5" x14ac:dyDescent="0.2">
      <c r="A1003" s="80"/>
      <c r="B1003" s="57"/>
      <c r="C1003" s="59"/>
      <c r="D1003" s="59"/>
      <c r="E1003" s="60"/>
    </row>
    <row r="1004" spans="1:5" x14ac:dyDescent="0.2">
      <c r="A1004" s="80"/>
      <c r="B1004" s="57"/>
      <c r="C1004" s="59"/>
      <c r="D1004" s="59"/>
      <c r="E1004" s="60"/>
    </row>
    <row r="1005" spans="1:5" x14ac:dyDescent="0.2">
      <c r="A1005" s="80"/>
      <c r="B1005" s="57"/>
      <c r="C1005" s="59"/>
      <c r="D1005" s="59"/>
      <c r="E1005" s="60"/>
    </row>
    <row r="1006" spans="1:5" x14ac:dyDescent="0.2">
      <c r="A1006" s="80"/>
      <c r="B1006" s="57"/>
      <c r="C1006" s="59"/>
      <c r="D1006" s="59"/>
      <c r="E1006" s="60"/>
    </row>
    <row r="1007" spans="1:5" x14ac:dyDescent="0.2">
      <c r="A1007" s="80"/>
      <c r="B1007" s="57"/>
      <c r="C1007" s="59"/>
      <c r="D1007" s="59"/>
      <c r="E1007" s="60"/>
    </row>
    <row r="1008" spans="1:5" x14ac:dyDescent="0.2">
      <c r="A1008" s="80"/>
      <c r="B1008" s="57"/>
      <c r="C1008" s="59"/>
      <c r="D1008" s="59"/>
      <c r="E1008" s="60"/>
    </row>
    <row r="1009" spans="1:5" x14ac:dyDescent="0.2">
      <c r="A1009" s="80"/>
      <c r="B1009" s="57"/>
      <c r="C1009" s="59"/>
      <c r="D1009" s="59"/>
      <c r="E1009" s="60"/>
    </row>
    <row r="1010" spans="1:5" x14ac:dyDescent="0.2">
      <c r="A1010" s="80"/>
      <c r="B1010" s="57"/>
      <c r="C1010" s="59"/>
      <c r="D1010" s="59"/>
      <c r="E1010" s="60"/>
    </row>
    <row r="1011" spans="1:5" x14ac:dyDescent="0.2">
      <c r="A1011" s="80"/>
      <c r="B1011" s="57"/>
      <c r="C1011" s="59"/>
      <c r="D1011" s="59"/>
      <c r="E1011" s="60"/>
    </row>
    <row r="1012" spans="1:5" x14ac:dyDescent="0.2">
      <c r="A1012" s="80"/>
      <c r="B1012" s="57"/>
      <c r="C1012" s="59"/>
      <c r="D1012" s="59"/>
      <c r="E1012" s="60"/>
    </row>
    <row r="1013" spans="1:5" x14ac:dyDescent="0.2">
      <c r="A1013" s="80"/>
      <c r="B1013" s="57"/>
      <c r="C1013" s="59"/>
      <c r="D1013" s="59"/>
      <c r="E1013" s="60"/>
    </row>
    <row r="1014" spans="1:5" x14ac:dyDescent="0.2">
      <c r="A1014" s="80"/>
      <c r="B1014" s="57"/>
      <c r="C1014" s="59"/>
      <c r="D1014" s="59"/>
      <c r="E1014" s="60"/>
    </row>
    <row r="1015" spans="1:5" x14ac:dyDescent="0.2">
      <c r="A1015" s="80"/>
      <c r="B1015" s="57"/>
      <c r="C1015" s="59"/>
      <c r="D1015" s="59"/>
      <c r="E1015" s="60"/>
    </row>
    <row r="1016" spans="1:5" x14ac:dyDescent="0.2">
      <c r="A1016" s="80"/>
      <c r="B1016" s="57"/>
      <c r="C1016" s="59"/>
      <c r="D1016" s="59"/>
      <c r="E1016" s="60"/>
    </row>
    <row r="1017" spans="1:5" x14ac:dyDescent="0.2">
      <c r="A1017" s="80"/>
      <c r="B1017" s="57"/>
      <c r="C1017" s="59"/>
      <c r="D1017" s="59"/>
      <c r="E1017" s="60"/>
    </row>
    <row r="1018" spans="1:5" x14ac:dyDescent="0.2">
      <c r="A1018" s="80"/>
      <c r="B1018" s="57"/>
      <c r="C1018" s="59"/>
      <c r="D1018" s="59"/>
      <c r="E1018" s="60"/>
    </row>
    <row r="1019" spans="1:5" x14ac:dyDescent="0.2">
      <c r="A1019" s="80"/>
      <c r="B1019" s="57"/>
      <c r="C1019" s="59"/>
      <c r="D1019" s="59"/>
      <c r="E1019" s="60"/>
    </row>
    <row r="1020" spans="1:5" x14ac:dyDescent="0.2">
      <c r="A1020" s="80"/>
      <c r="B1020" s="57"/>
      <c r="C1020" s="59"/>
      <c r="D1020" s="59"/>
      <c r="E1020" s="60"/>
    </row>
    <row r="1021" spans="1:5" x14ac:dyDescent="0.2">
      <c r="A1021" s="80"/>
      <c r="B1021" s="57"/>
      <c r="C1021" s="59"/>
      <c r="D1021" s="59"/>
      <c r="E1021" s="60"/>
    </row>
    <row r="1022" spans="1:5" x14ac:dyDescent="0.2">
      <c r="A1022" s="80"/>
      <c r="B1022" s="57"/>
      <c r="C1022" s="59"/>
      <c r="D1022" s="59"/>
      <c r="E1022" s="60"/>
    </row>
    <row r="1023" spans="1:5" x14ac:dyDescent="0.2">
      <c r="A1023" s="80"/>
      <c r="B1023" s="57"/>
      <c r="C1023" s="59"/>
      <c r="D1023" s="59"/>
      <c r="E1023" s="60"/>
    </row>
    <row r="1024" spans="1:5" x14ac:dyDescent="0.2">
      <c r="A1024" s="80"/>
      <c r="B1024" s="57"/>
      <c r="C1024" s="59"/>
      <c r="D1024" s="59"/>
      <c r="E1024" s="60"/>
    </row>
    <row r="1025" spans="1:5" x14ac:dyDescent="0.2">
      <c r="A1025" s="80"/>
      <c r="B1025" s="57"/>
      <c r="C1025" s="59"/>
      <c r="D1025" s="59"/>
      <c r="E1025" s="60"/>
    </row>
    <row r="1026" spans="1:5" x14ac:dyDescent="0.2">
      <c r="A1026" s="80"/>
      <c r="B1026" s="57"/>
      <c r="C1026" s="59"/>
      <c r="D1026" s="59"/>
      <c r="E1026" s="60"/>
    </row>
    <row r="1027" spans="1:5" x14ac:dyDescent="0.2">
      <c r="A1027" s="80"/>
      <c r="B1027" s="57"/>
      <c r="C1027" s="59"/>
      <c r="D1027" s="59"/>
      <c r="E1027" s="60"/>
    </row>
    <row r="1028" spans="1:5" x14ac:dyDescent="0.2">
      <c r="A1028" s="80"/>
      <c r="B1028" s="57"/>
      <c r="C1028" s="59"/>
      <c r="D1028" s="59"/>
      <c r="E1028" s="60"/>
    </row>
    <row r="1029" spans="1:5" x14ac:dyDescent="0.2">
      <c r="A1029" s="80"/>
      <c r="B1029" s="57"/>
      <c r="C1029" s="59"/>
      <c r="D1029" s="59"/>
      <c r="E1029" s="60"/>
    </row>
    <row r="1030" spans="1:5" x14ac:dyDescent="0.2">
      <c r="A1030" s="80"/>
      <c r="B1030" s="57"/>
      <c r="C1030" s="59"/>
      <c r="D1030" s="59"/>
      <c r="E1030" s="60"/>
    </row>
    <row r="1031" spans="1:5" x14ac:dyDescent="0.2">
      <c r="A1031" s="80"/>
      <c r="B1031" s="57"/>
      <c r="C1031" s="59"/>
      <c r="D1031" s="59"/>
      <c r="E1031" s="60"/>
    </row>
    <row r="1032" spans="1:5" x14ac:dyDescent="0.2">
      <c r="A1032" s="80"/>
      <c r="B1032" s="57"/>
      <c r="C1032" s="59"/>
      <c r="D1032" s="59"/>
      <c r="E1032" s="60"/>
    </row>
    <row r="1033" spans="1:5" x14ac:dyDescent="0.2">
      <c r="A1033" s="80"/>
      <c r="B1033" s="57"/>
      <c r="C1033" s="59"/>
      <c r="D1033" s="59"/>
      <c r="E1033" s="60"/>
    </row>
    <row r="1034" spans="1:5" x14ac:dyDescent="0.2">
      <c r="A1034" s="80"/>
      <c r="B1034" s="57"/>
      <c r="C1034" s="59"/>
      <c r="D1034" s="59"/>
      <c r="E1034" s="60"/>
    </row>
    <row r="1035" spans="1:5" x14ac:dyDescent="0.2">
      <c r="A1035" s="80"/>
      <c r="B1035" s="57"/>
      <c r="C1035" s="59"/>
      <c r="D1035" s="59"/>
      <c r="E1035" s="60"/>
    </row>
    <row r="1036" spans="1:5" x14ac:dyDescent="0.2">
      <c r="A1036" s="80"/>
      <c r="B1036" s="57"/>
      <c r="C1036" s="59"/>
      <c r="D1036" s="59"/>
      <c r="E1036" s="60"/>
    </row>
    <row r="1037" spans="1:5" x14ac:dyDescent="0.2">
      <c r="A1037" s="80"/>
      <c r="B1037" s="57"/>
      <c r="C1037" s="59"/>
      <c r="D1037" s="59"/>
      <c r="E1037" s="60"/>
    </row>
    <row r="1038" spans="1:5" x14ac:dyDescent="0.2">
      <c r="A1038" s="80"/>
      <c r="B1038" s="57"/>
      <c r="C1038" s="59"/>
      <c r="D1038" s="59"/>
      <c r="E1038" s="60"/>
    </row>
    <row r="1039" spans="1:5" x14ac:dyDescent="0.2">
      <c r="A1039" s="80"/>
      <c r="B1039" s="57"/>
      <c r="C1039" s="59"/>
      <c r="D1039" s="59"/>
      <c r="E1039" s="60"/>
    </row>
    <row r="1040" spans="1:5" x14ac:dyDescent="0.2">
      <c r="A1040" s="80"/>
      <c r="B1040" s="57"/>
      <c r="C1040" s="59"/>
      <c r="D1040" s="59"/>
      <c r="E1040" s="60"/>
    </row>
    <row r="1041" spans="1:5" x14ac:dyDescent="0.2">
      <c r="A1041" s="80"/>
      <c r="B1041" s="57"/>
      <c r="C1041" s="59"/>
      <c r="D1041" s="59"/>
      <c r="E1041" s="60"/>
    </row>
    <row r="1042" spans="1:5" x14ac:dyDescent="0.2">
      <c r="A1042" s="80"/>
      <c r="B1042" s="57"/>
      <c r="C1042" s="59"/>
      <c r="D1042" s="59"/>
      <c r="E1042" s="60"/>
    </row>
    <row r="1043" spans="1:5" x14ac:dyDescent="0.2">
      <c r="A1043" s="80"/>
      <c r="B1043" s="57"/>
      <c r="C1043" s="59"/>
      <c r="D1043" s="59"/>
      <c r="E1043" s="60"/>
    </row>
    <row r="1044" spans="1:5" x14ac:dyDescent="0.2">
      <c r="A1044" s="80"/>
      <c r="B1044" s="57"/>
      <c r="C1044" s="59"/>
      <c r="D1044" s="59"/>
      <c r="E1044" s="60"/>
    </row>
    <row r="1045" spans="1:5" x14ac:dyDescent="0.2">
      <c r="A1045" s="80"/>
      <c r="B1045" s="57"/>
      <c r="C1045" s="59"/>
      <c r="D1045" s="59"/>
      <c r="E1045" s="60"/>
    </row>
    <row r="1046" spans="1:5" x14ac:dyDescent="0.2">
      <c r="A1046" s="80"/>
      <c r="B1046" s="57"/>
      <c r="C1046" s="59"/>
      <c r="D1046" s="59"/>
      <c r="E1046" s="60"/>
    </row>
    <row r="1047" spans="1:5" x14ac:dyDescent="0.2">
      <c r="A1047" s="80"/>
      <c r="B1047" s="57"/>
      <c r="C1047" s="59"/>
      <c r="D1047" s="59"/>
      <c r="E1047" s="60"/>
    </row>
    <row r="1048" spans="1:5" x14ac:dyDescent="0.2">
      <c r="A1048" s="80"/>
      <c r="B1048" s="57"/>
      <c r="C1048" s="59"/>
      <c r="D1048" s="59"/>
      <c r="E1048" s="60"/>
    </row>
    <row r="1049" spans="1:5" x14ac:dyDescent="0.2">
      <c r="A1049" s="80"/>
      <c r="B1049" s="57"/>
      <c r="C1049" s="59"/>
      <c r="D1049" s="59"/>
      <c r="E1049" s="60"/>
    </row>
    <row r="1050" spans="1:5" x14ac:dyDescent="0.2">
      <c r="A1050" s="80"/>
      <c r="B1050" s="57"/>
      <c r="C1050" s="59"/>
      <c r="D1050" s="59"/>
      <c r="E1050" s="60"/>
    </row>
    <row r="1051" spans="1:5" x14ac:dyDescent="0.2">
      <c r="A1051" s="80"/>
      <c r="B1051" s="57"/>
      <c r="C1051" s="59"/>
      <c r="D1051" s="59"/>
      <c r="E1051" s="60"/>
    </row>
    <row r="1052" spans="1:5" x14ac:dyDescent="0.2">
      <c r="A1052" s="80"/>
      <c r="B1052" s="57"/>
      <c r="C1052" s="59"/>
      <c r="D1052" s="59"/>
      <c r="E1052" s="60"/>
    </row>
    <row r="1053" spans="1:5" x14ac:dyDescent="0.2">
      <c r="A1053" s="80"/>
      <c r="B1053" s="57"/>
      <c r="C1053" s="59"/>
      <c r="D1053" s="59"/>
      <c r="E1053" s="60"/>
    </row>
    <row r="1054" spans="1:5" x14ac:dyDescent="0.2">
      <c r="A1054" s="80"/>
      <c r="B1054" s="57"/>
      <c r="C1054" s="59"/>
      <c r="D1054" s="59"/>
      <c r="E1054" s="60"/>
    </row>
    <row r="1055" spans="1:5" x14ac:dyDescent="0.2">
      <c r="A1055" s="80"/>
      <c r="B1055" s="57"/>
      <c r="C1055" s="59"/>
      <c r="D1055" s="59"/>
      <c r="E1055" s="60"/>
    </row>
    <row r="1056" spans="1:5" x14ac:dyDescent="0.2">
      <c r="A1056" s="80"/>
      <c r="B1056" s="57"/>
      <c r="C1056" s="59"/>
      <c r="D1056" s="59"/>
      <c r="E1056" s="60"/>
    </row>
    <row r="1057" spans="1:5" x14ac:dyDescent="0.2">
      <c r="A1057" s="80"/>
      <c r="B1057" s="57"/>
      <c r="C1057" s="59"/>
      <c r="D1057" s="59"/>
      <c r="E1057" s="60"/>
    </row>
    <row r="1058" spans="1:5" x14ac:dyDescent="0.2">
      <c r="A1058" s="80"/>
      <c r="B1058" s="57"/>
      <c r="C1058" s="59"/>
      <c r="D1058" s="59"/>
      <c r="E1058" s="60"/>
    </row>
    <row r="1059" spans="1:5" x14ac:dyDescent="0.2">
      <c r="A1059" s="80"/>
      <c r="B1059" s="57"/>
      <c r="C1059" s="59"/>
      <c r="D1059" s="59"/>
      <c r="E1059" s="60"/>
    </row>
    <row r="1060" spans="1:5" x14ac:dyDescent="0.2">
      <c r="A1060" s="80"/>
      <c r="B1060" s="57"/>
      <c r="C1060" s="59"/>
      <c r="D1060" s="59"/>
      <c r="E1060" s="60"/>
    </row>
    <row r="1061" spans="1:5" x14ac:dyDescent="0.2">
      <c r="A1061" s="80"/>
      <c r="B1061" s="57"/>
      <c r="C1061" s="59"/>
      <c r="D1061" s="59"/>
      <c r="E1061" s="60"/>
    </row>
    <row r="1062" spans="1:5" x14ac:dyDescent="0.2">
      <c r="A1062" s="80"/>
      <c r="B1062" s="57"/>
      <c r="C1062" s="59"/>
      <c r="D1062" s="59"/>
      <c r="E1062" s="60"/>
    </row>
    <row r="1063" spans="1:5" x14ac:dyDescent="0.2">
      <c r="A1063" s="80"/>
      <c r="B1063" s="57"/>
      <c r="C1063" s="59"/>
      <c r="D1063" s="59"/>
      <c r="E1063" s="60"/>
    </row>
    <row r="1064" spans="1:5" x14ac:dyDescent="0.2">
      <c r="A1064" s="80"/>
      <c r="B1064" s="57"/>
      <c r="C1064" s="59"/>
      <c r="D1064" s="59"/>
      <c r="E1064" s="60"/>
    </row>
    <row r="1065" spans="1:5" x14ac:dyDescent="0.2">
      <c r="A1065" s="80"/>
      <c r="B1065" s="57"/>
      <c r="C1065" s="59"/>
      <c r="D1065" s="59"/>
      <c r="E1065" s="60"/>
    </row>
    <row r="1066" spans="1:5" x14ac:dyDescent="0.2">
      <c r="A1066" s="80"/>
      <c r="B1066" s="57"/>
      <c r="C1066" s="59"/>
      <c r="D1066" s="59"/>
      <c r="E1066" s="60"/>
    </row>
    <row r="1067" spans="1:5" x14ac:dyDescent="0.2">
      <c r="A1067" s="80"/>
      <c r="B1067" s="57"/>
      <c r="C1067" s="59"/>
      <c r="D1067" s="59"/>
      <c r="E1067" s="60"/>
    </row>
    <row r="1068" spans="1:5" x14ac:dyDescent="0.2">
      <c r="A1068" s="80"/>
      <c r="B1068" s="57"/>
      <c r="C1068" s="59"/>
      <c r="D1068" s="59"/>
      <c r="E1068" s="60"/>
    </row>
    <row r="1069" spans="1:5" x14ac:dyDescent="0.2">
      <c r="A1069" s="80"/>
      <c r="B1069" s="57"/>
      <c r="C1069" s="59"/>
      <c r="D1069" s="59"/>
      <c r="E1069" s="60"/>
    </row>
    <row r="1070" spans="1:5" x14ac:dyDescent="0.2">
      <c r="A1070" s="80"/>
      <c r="B1070" s="57"/>
      <c r="C1070" s="59"/>
      <c r="D1070" s="59"/>
      <c r="E1070" s="60"/>
    </row>
    <row r="1071" spans="1:5" x14ac:dyDescent="0.2">
      <c r="A1071" s="80"/>
      <c r="B1071" s="57"/>
      <c r="C1071" s="59"/>
      <c r="D1071" s="59"/>
      <c r="E1071" s="60"/>
    </row>
    <row r="1072" spans="1:5" x14ac:dyDescent="0.2">
      <c r="A1072" s="80"/>
      <c r="B1072" s="57"/>
      <c r="C1072" s="59"/>
      <c r="D1072" s="59"/>
      <c r="E1072" s="60"/>
    </row>
    <row r="1073" spans="1:5" x14ac:dyDescent="0.2">
      <c r="A1073" s="80"/>
      <c r="B1073" s="57"/>
      <c r="C1073" s="59"/>
      <c r="D1073" s="59"/>
      <c r="E1073" s="60"/>
    </row>
    <row r="1074" spans="1:5" x14ac:dyDescent="0.2">
      <c r="A1074" s="80"/>
      <c r="B1074" s="57"/>
      <c r="C1074" s="59"/>
      <c r="D1074" s="59"/>
      <c r="E1074" s="60"/>
    </row>
    <row r="1075" spans="1:5" x14ac:dyDescent="0.2">
      <c r="A1075" s="80"/>
      <c r="B1075" s="57"/>
      <c r="C1075" s="59"/>
      <c r="D1075" s="59"/>
      <c r="E1075" s="60"/>
    </row>
    <row r="1076" spans="1:5" x14ac:dyDescent="0.2">
      <c r="A1076" s="80"/>
      <c r="B1076" s="57"/>
      <c r="C1076" s="59"/>
      <c r="D1076" s="59"/>
      <c r="E1076" s="60"/>
    </row>
    <row r="1077" spans="1:5" x14ac:dyDescent="0.2">
      <c r="A1077" s="80"/>
      <c r="B1077" s="57"/>
      <c r="C1077" s="59"/>
      <c r="D1077" s="59"/>
      <c r="E1077" s="60"/>
    </row>
    <row r="1078" spans="1:5" x14ac:dyDescent="0.2">
      <c r="A1078" s="80"/>
      <c r="B1078" s="57"/>
      <c r="C1078" s="59"/>
      <c r="D1078" s="59"/>
      <c r="E1078" s="60"/>
    </row>
    <row r="1079" spans="1:5" x14ac:dyDescent="0.2">
      <c r="A1079" s="80"/>
      <c r="B1079" s="57"/>
      <c r="C1079" s="59"/>
      <c r="D1079" s="59"/>
      <c r="E1079" s="60"/>
    </row>
    <row r="1080" spans="1:5" x14ac:dyDescent="0.2">
      <c r="A1080" s="80"/>
      <c r="B1080" s="57"/>
      <c r="C1080" s="59"/>
      <c r="D1080" s="59"/>
      <c r="E1080" s="60"/>
    </row>
    <row r="1081" spans="1:5" x14ac:dyDescent="0.2">
      <c r="A1081" s="80"/>
      <c r="B1081" s="57"/>
      <c r="C1081" s="59"/>
      <c r="D1081" s="59"/>
      <c r="E1081" s="60"/>
    </row>
    <row r="1082" spans="1:5" x14ac:dyDescent="0.2">
      <c r="A1082" s="80"/>
      <c r="B1082" s="57"/>
      <c r="C1082" s="59"/>
      <c r="D1082" s="59"/>
      <c r="E1082" s="60"/>
    </row>
    <row r="1083" spans="1:5" x14ac:dyDescent="0.2">
      <c r="A1083" s="80"/>
      <c r="B1083" s="57"/>
      <c r="C1083" s="59"/>
      <c r="D1083" s="59"/>
      <c r="E1083" s="60"/>
    </row>
    <row r="1084" spans="1:5" x14ac:dyDescent="0.2">
      <c r="A1084" s="80"/>
      <c r="B1084" s="57"/>
      <c r="C1084" s="59"/>
      <c r="D1084" s="59"/>
      <c r="E1084" s="60"/>
    </row>
    <row r="1085" spans="1:5" x14ac:dyDescent="0.2">
      <c r="A1085" s="80"/>
      <c r="B1085" s="57"/>
      <c r="C1085" s="59"/>
      <c r="D1085" s="59"/>
      <c r="E1085" s="60"/>
    </row>
    <row r="1086" spans="1:5" x14ac:dyDescent="0.2">
      <c r="A1086" s="80"/>
      <c r="B1086" s="57"/>
      <c r="C1086" s="59"/>
      <c r="D1086" s="59"/>
      <c r="E1086" s="60"/>
    </row>
    <row r="1087" spans="1:5" x14ac:dyDescent="0.2">
      <c r="A1087" s="80"/>
      <c r="B1087" s="57"/>
      <c r="C1087" s="59"/>
      <c r="D1087" s="59"/>
      <c r="E1087" s="60"/>
    </row>
    <row r="1088" spans="1:5" x14ac:dyDescent="0.2">
      <c r="A1088" s="80"/>
      <c r="B1088" s="57"/>
      <c r="C1088" s="59"/>
      <c r="D1088" s="59"/>
      <c r="E1088" s="60"/>
    </row>
    <row r="1089" spans="1:5" x14ac:dyDescent="0.2">
      <c r="A1089" s="80"/>
      <c r="B1089" s="57"/>
      <c r="C1089" s="59"/>
      <c r="D1089" s="59"/>
      <c r="E1089" s="60"/>
    </row>
    <row r="1090" spans="1:5" x14ac:dyDescent="0.2">
      <c r="A1090" s="80"/>
      <c r="B1090" s="57"/>
      <c r="C1090" s="59"/>
      <c r="D1090" s="59"/>
      <c r="E1090" s="60"/>
    </row>
    <row r="1091" spans="1:5" x14ac:dyDescent="0.2">
      <c r="A1091" s="80"/>
      <c r="B1091" s="57"/>
      <c r="C1091" s="59"/>
      <c r="D1091" s="59"/>
      <c r="E1091" s="60"/>
    </row>
    <row r="1092" spans="1:5" x14ac:dyDescent="0.2">
      <c r="A1092" s="80"/>
      <c r="B1092" s="57"/>
      <c r="C1092" s="59"/>
      <c r="D1092" s="59"/>
      <c r="E1092" s="60"/>
    </row>
    <row r="1093" spans="1:5" x14ac:dyDescent="0.2">
      <c r="A1093" s="80"/>
      <c r="B1093" s="57"/>
      <c r="C1093" s="59"/>
      <c r="D1093" s="59"/>
      <c r="E1093" s="60"/>
    </row>
    <row r="1094" spans="1:5" x14ac:dyDescent="0.2">
      <c r="A1094" s="80"/>
      <c r="B1094" s="57"/>
      <c r="C1094" s="59"/>
      <c r="D1094" s="59"/>
      <c r="E1094" s="60"/>
    </row>
    <row r="1095" spans="1:5" x14ac:dyDescent="0.2">
      <c r="A1095" s="80"/>
      <c r="B1095" s="57"/>
      <c r="C1095" s="59"/>
      <c r="D1095" s="59"/>
      <c r="E1095" s="60"/>
    </row>
    <row r="1096" spans="1:5" x14ac:dyDescent="0.2">
      <c r="A1096" s="80"/>
      <c r="B1096" s="57"/>
      <c r="C1096" s="59"/>
      <c r="D1096" s="59"/>
      <c r="E1096" s="60"/>
    </row>
    <row r="1097" spans="1:5" x14ac:dyDescent="0.2">
      <c r="A1097" s="80"/>
      <c r="B1097" s="57"/>
      <c r="C1097" s="59"/>
      <c r="D1097" s="59"/>
      <c r="E1097" s="60"/>
    </row>
    <row r="1098" spans="1:5" x14ac:dyDescent="0.2">
      <c r="A1098" s="80"/>
      <c r="B1098" s="57"/>
      <c r="C1098" s="59"/>
      <c r="D1098" s="59"/>
      <c r="E1098" s="60"/>
    </row>
    <row r="1099" spans="1:5" x14ac:dyDescent="0.2">
      <c r="A1099" s="80"/>
      <c r="B1099" s="57"/>
      <c r="C1099" s="59"/>
      <c r="D1099" s="59"/>
      <c r="E1099" s="60"/>
    </row>
    <row r="1100" spans="1:5" x14ac:dyDescent="0.2">
      <c r="A1100" s="80"/>
      <c r="B1100" s="57"/>
      <c r="C1100" s="59"/>
      <c r="D1100" s="59"/>
      <c r="E1100" s="60"/>
    </row>
    <row r="1101" spans="1:5" x14ac:dyDescent="0.2">
      <c r="A1101" s="80"/>
      <c r="B1101" s="57"/>
      <c r="C1101" s="59"/>
      <c r="D1101" s="59"/>
      <c r="E1101" s="60"/>
    </row>
    <row r="1102" spans="1:5" x14ac:dyDescent="0.2">
      <c r="A1102" s="80"/>
      <c r="B1102" s="57"/>
      <c r="C1102" s="59"/>
      <c r="D1102" s="59"/>
      <c r="E1102" s="60"/>
    </row>
    <row r="1103" spans="1:5" x14ac:dyDescent="0.2">
      <c r="A1103" s="80"/>
      <c r="B1103" s="57"/>
      <c r="C1103" s="59"/>
      <c r="D1103" s="59"/>
      <c r="E1103" s="60"/>
    </row>
    <row r="1104" spans="1:5" x14ac:dyDescent="0.2">
      <c r="A1104" s="80"/>
      <c r="B1104" s="57"/>
      <c r="C1104" s="59"/>
      <c r="D1104" s="59"/>
      <c r="E1104" s="60"/>
    </row>
    <row r="1105" spans="1:5" x14ac:dyDescent="0.2">
      <c r="A1105" s="80"/>
      <c r="B1105" s="57"/>
      <c r="C1105" s="59"/>
      <c r="D1105" s="59"/>
      <c r="E1105" s="60"/>
    </row>
    <row r="1106" spans="1:5" x14ac:dyDescent="0.2">
      <c r="A1106" s="80"/>
      <c r="B1106" s="57"/>
      <c r="C1106" s="59"/>
      <c r="D1106" s="59"/>
      <c r="E1106" s="60"/>
    </row>
    <row r="1107" spans="1:5" x14ac:dyDescent="0.2">
      <c r="A1107" s="80"/>
      <c r="B1107" s="57"/>
      <c r="C1107" s="59"/>
      <c r="D1107" s="59"/>
      <c r="E1107" s="60"/>
    </row>
    <row r="1108" spans="1:5" x14ac:dyDescent="0.2">
      <c r="A1108" s="80"/>
      <c r="B1108" s="57"/>
      <c r="C1108" s="59"/>
      <c r="D1108" s="59"/>
      <c r="E1108" s="60"/>
    </row>
    <row r="1109" spans="1:5" x14ac:dyDescent="0.2">
      <c r="A1109" s="80"/>
      <c r="B1109" s="57"/>
      <c r="C1109" s="59"/>
      <c r="D1109" s="59"/>
      <c r="E1109" s="60"/>
    </row>
    <row r="1110" spans="1:5" x14ac:dyDescent="0.2">
      <c r="A1110" s="80"/>
      <c r="B1110" s="57"/>
      <c r="C1110" s="59"/>
      <c r="D1110" s="59"/>
      <c r="E1110" s="60"/>
    </row>
    <row r="1111" spans="1:5" x14ac:dyDescent="0.2">
      <c r="A1111" s="80"/>
      <c r="B1111" s="57"/>
      <c r="C1111" s="59"/>
      <c r="D1111" s="59"/>
      <c r="E1111" s="60"/>
    </row>
    <row r="1112" spans="1:5" x14ac:dyDescent="0.2">
      <c r="A1112" s="80"/>
      <c r="B1112" s="57"/>
      <c r="C1112" s="59"/>
      <c r="D1112" s="59"/>
      <c r="E1112" s="60"/>
    </row>
    <row r="1113" spans="1:5" x14ac:dyDescent="0.2">
      <c r="A1113" s="80"/>
      <c r="B1113" s="57"/>
      <c r="C1113" s="59"/>
      <c r="D1113" s="59"/>
      <c r="E1113" s="60"/>
    </row>
    <row r="1114" spans="1:5" x14ac:dyDescent="0.2">
      <c r="A1114" s="80"/>
      <c r="B1114" s="57"/>
      <c r="C1114" s="59"/>
      <c r="D1114" s="59"/>
      <c r="E1114" s="60"/>
    </row>
    <row r="1115" spans="1:5" x14ac:dyDescent="0.2">
      <c r="A1115" s="80"/>
      <c r="B1115" s="57"/>
      <c r="C1115" s="59"/>
      <c r="D1115" s="59"/>
      <c r="E1115" s="60"/>
    </row>
    <row r="1116" spans="1:5" x14ac:dyDescent="0.2">
      <c r="A1116" s="80"/>
      <c r="B1116" s="57"/>
      <c r="C1116" s="59"/>
      <c r="D1116" s="59"/>
      <c r="E1116" s="60"/>
    </row>
    <row r="1117" spans="1:5" x14ac:dyDescent="0.2">
      <c r="A1117" s="80"/>
      <c r="B1117" s="57"/>
      <c r="C1117" s="59"/>
      <c r="D1117" s="59"/>
      <c r="E1117" s="60"/>
    </row>
    <row r="1118" spans="1:5" x14ac:dyDescent="0.2">
      <c r="A1118" s="80"/>
      <c r="B1118" s="57"/>
      <c r="C1118" s="59"/>
      <c r="D1118" s="59"/>
      <c r="E1118" s="60"/>
    </row>
    <row r="1119" spans="1:5" x14ac:dyDescent="0.2">
      <c r="A1119" s="80"/>
      <c r="B1119" s="57"/>
      <c r="C1119" s="59"/>
      <c r="D1119" s="59"/>
      <c r="E1119" s="60"/>
    </row>
    <row r="1120" spans="1:5" x14ac:dyDescent="0.2">
      <c r="A1120" s="80"/>
      <c r="B1120" s="57"/>
      <c r="C1120" s="59"/>
      <c r="D1120" s="59"/>
      <c r="E1120" s="60"/>
    </row>
    <row r="1121" spans="1:5" x14ac:dyDescent="0.2">
      <c r="A1121" s="80"/>
      <c r="B1121" s="57"/>
      <c r="C1121" s="59"/>
      <c r="D1121" s="59"/>
      <c r="E1121" s="60"/>
    </row>
    <row r="1122" spans="1:5" x14ac:dyDescent="0.2">
      <c r="A1122" s="80"/>
      <c r="B1122" s="57"/>
      <c r="C1122" s="59"/>
      <c r="D1122" s="59"/>
      <c r="E1122" s="60"/>
    </row>
    <row r="1123" spans="1:5" x14ac:dyDescent="0.2">
      <c r="A1123" s="80"/>
      <c r="B1123" s="57"/>
      <c r="C1123" s="59"/>
      <c r="D1123" s="59"/>
      <c r="E1123" s="60"/>
    </row>
    <row r="1124" spans="1:5" x14ac:dyDescent="0.2">
      <c r="A1124" s="80"/>
      <c r="B1124" s="57"/>
      <c r="C1124" s="59"/>
      <c r="D1124" s="59"/>
      <c r="E1124" s="60"/>
    </row>
    <row r="1125" spans="1:5" x14ac:dyDescent="0.2">
      <c r="A1125" s="80"/>
      <c r="B1125" s="57"/>
      <c r="C1125" s="59"/>
      <c r="D1125" s="59"/>
      <c r="E1125" s="60"/>
    </row>
    <row r="1126" spans="1:5" x14ac:dyDescent="0.2">
      <c r="A1126" s="80"/>
      <c r="B1126" s="57"/>
      <c r="C1126" s="59"/>
      <c r="D1126" s="59"/>
      <c r="E1126" s="60"/>
    </row>
    <row r="1127" spans="1:5" x14ac:dyDescent="0.2">
      <c r="A1127" s="80"/>
      <c r="B1127" s="57"/>
      <c r="C1127" s="59"/>
      <c r="D1127" s="59"/>
      <c r="E1127" s="60"/>
    </row>
    <row r="1128" spans="1:5" x14ac:dyDescent="0.2">
      <c r="A1128" s="80"/>
      <c r="B1128" s="57"/>
      <c r="C1128" s="59"/>
      <c r="D1128" s="59"/>
      <c r="E1128" s="60"/>
    </row>
    <row r="1129" spans="1:5" x14ac:dyDescent="0.2">
      <c r="A1129" s="80"/>
      <c r="B1129" s="57"/>
      <c r="C1129" s="59"/>
      <c r="D1129" s="59"/>
      <c r="E1129" s="60"/>
    </row>
    <row r="1130" spans="1:5" x14ac:dyDescent="0.2">
      <c r="A1130" s="80"/>
      <c r="B1130" s="57"/>
      <c r="C1130" s="59"/>
      <c r="D1130" s="59"/>
      <c r="E1130" s="60"/>
    </row>
    <row r="1131" spans="1:5" x14ac:dyDescent="0.2">
      <c r="A1131" s="80"/>
      <c r="B1131" s="57"/>
      <c r="C1131" s="59"/>
      <c r="D1131" s="59"/>
      <c r="E1131" s="60"/>
    </row>
    <row r="1132" spans="1:5" x14ac:dyDescent="0.2">
      <c r="A1132" s="80"/>
      <c r="B1132" s="57"/>
      <c r="C1132" s="59"/>
      <c r="D1132" s="59"/>
      <c r="E1132" s="60"/>
    </row>
    <row r="1133" spans="1:5" x14ac:dyDescent="0.2">
      <c r="A1133" s="80"/>
      <c r="B1133" s="57"/>
      <c r="C1133" s="59"/>
      <c r="D1133" s="59"/>
      <c r="E1133" s="60"/>
    </row>
    <row r="1134" spans="1:5" x14ac:dyDescent="0.2">
      <c r="A1134" s="80"/>
      <c r="B1134" s="57"/>
      <c r="C1134" s="59"/>
      <c r="D1134" s="59"/>
      <c r="E1134" s="60"/>
    </row>
    <row r="1135" spans="1:5" x14ac:dyDescent="0.2">
      <c r="A1135" s="80"/>
      <c r="B1135" s="57"/>
      <c r="C1135" s="59"/>
      <c r="D1135" s="59"/>
      <c r="E1135" s="60"/>
    </row>
    <row r="1136" spans="1:5" x14ac:dyDescent="0.2">
      <c r="A1136" s="80"/>
      <c r="B1136" s="57"/>
      <c r="C1136" s="59"/>
      <c r="D1136" s="59"/>
      <c r="E1136" s="60"/>
    </row>
    <row r="1137" spans="1:5" x14ac:dyDescent="0.2">
      <c r="A1137" s="80"/>
      <c r="B1137" s="57"/>
      <c r="C1137" s="59"/>
      <c r="D1137" s="59"/>
      <c r="E1137" s="60"/>
    </row>
    <row r="1138" spans="1:5" x14ac:dyDescent="0.2">
      <c r="A1138" s="80"/>
      <c r="B1138" s="57"/>
      <c r="C1138" s="59"/>
      <c r="D1138" s="59"/>
      <c r="E1138" s="60"/>
    </row>
    <row r="1139" spans="1:5" x14ac:dyDescent="0.2">
      <c r="A1139" s="80"/>
      <c r="B1139" s="57"/>
      <c r="C1139" s="59"/>
      <c r="D1139" s="59"/>
      <c r="E1139" s="60"/>
    </row>
    <row r="1140" spans="1:5" x14ac:dyDescent="0.2">
      <c r="A1140" s="80"/>
      <c r="B1140" s="57"/>
      <c r="C1140" s="59"/>
      <c r="D1140" s="59"/>
      <c r="E1140" s="60"/>
    </row>
    <row r="1141" spans="1:5" x14ac:dyDescent="0.2">
      <c r="A1141" s="80"/>
      <c r="B1141" s="57"/>
      <c r="C1141" s="59"/>
      <c r="D1141" s="59"/>
      <c r="E1141" s="60"/>
    </row>
    <row r="1142" spans="1:5" x14ac:dyDescent="0.2">
      <c r="A1142" s="80"/>
      <c r="B1142" s="57"/>
      <c r="C1142" s="59"/>
      <c r="D1142" s="59"/>
      <c r="E1142" s="60"/>
    </row>
    <row r="1143" spans="1:5" x14ac:dyDescent="0.2">
      <c r="A1143" s="80"/>
      <c r="B1143" s="57"/>
      <c r="C1143" s="59"/>
      <c r="D1143" s="59"/>
      <c r="E1143" s="60"/>
    </row>
    <row r="1144" spans="1:5" x14ac:dyDescent="0.2">
      <c r="A1144" s="80"/>
      <c r="B1144" s="57"/>
      <c r="C1144" s="59"/>
      <c r="D1144" s="59"/>
      <c r="E1144" s="60"/>
    </row>
    <row r="1145" spans="1:5" x14ac:dyDescent="0.2">
      <c r="A1145" s="80"/>
      <c r="B1145" s="57"/>
      <c r="C1145" s="59"/>
      <c r="D1145" s="59"/>
      <c r="E1145" s="60"/>
    </row>
    <row r="1146" spans="1:5" x14ac:dyDescent="0.2">
      <c r="A1146" s="80"/>
      <c r="B1146" s="57"/>
      <c r="C1146" s="59"/>
      <c r="D1146" s="59"/>
      <c r="E1146" s="60"/>
    </row>
    <row r="1147" spans="1:5" x14ac:dyDescent="0.2">
      <c r="A1147" s="80"/>
      <c r="B1147" s="57"/>
      <c r="C1147" s="59"/>
      <c r="D1147" s="59"/>
      <c r="E1147" s="60"/>
    </row>
    <row r="1148" spans="1:5" x14ac:dyDescent="0.2">
      <c r="A1148" s="80"/>
      <c r="B1148" s="57"/>
      <c r="C1148" s="59"/>
      <c r="D1148" s="59"/>
      <c r="E1148" s="60"/>
    </row>
    <row r="1149" spans="1:5" x14ac:dyDescent="0.2">
      <c r="A1149" s="80"/>
      <c r="B1149" s="57"/>
      <c r="C1149" s="59"/>
      <c r="D1149" s="59"/>
      <c r="E1149" s="60"/>
    </row>
    <row r="1150" spans="1:5" x14ac:dyDescent="0.2">
      <c r="A1150" s="80"/>
      <c r="B1150" s="57"/>
      <c r="C1150" s="59"/>
      <c r="D1150" s="59"/>
      <c r="E1150" s="60"/>
    </row>
    <row r="1151" spans="1:5" x14ac:dyDescent="0.2">
      <c r="A1151" s="80"/>
      <c r="B1151" s="57"/>
      <c r="C1151" s="59"/>
      <c r="D1151" s="59"/>
      <c r="E1151" s="60"/>
    </row>
    <row r="1152" spans="1:5" x14ac:dyDescent="0.2">
      <c r="A1152" s="80"/>
      <c r="B1152" s="57"/>
      <c r="C1152" s="59"/>
      <c r="D1152" s="59"/>
      <c r="E1152" s="60"/>
    </row>
    <row r="1153" spans="1:5" x14ac:dyDescent="0.2">
      <c r="A1153" s="80"/>
      <c r="B1153" s="57"/>
      <c r="C1153" s="59"/>
      <c r="D1153" s="59"/>
      <c r="E1153" s="60"/>
    </row>
    <row r="1154" spans="1:5" x14ac:dyDescent="0.2">
      <c r="A1154" s="80"/>
      <c r="B1154" s="57"/>
      <c r="C1154" s="59"/>
      <c r="D1154" s="59"/>
      <c r="E1154" s="60"/>
    </row>
    <row r="1155" spans="1:5" x14ac:dyDescent="0.2">
      <c r="A1155" s="80"/>
      <c r="B1155" s="57"/>
      <c r="C1155" s="59"/>
      <c r="D1155" s="59"/>
      <c r="E1155" s="60"/>
    </row>
    <row r="1156" spans="1:5" x14ac:dyDescent="0.2">
      <c r="A1156" s="80"/>
      <c r="B1156" s="57"/>
      <c r="C1156" s="59"/>
      <c r="D1156" s="59"/>
      <c r="E1156" s="60"/>
    </row>
    <row r="1157" spans="1:5" x14ac:dyDescent="0.2">
      <c r="A1157" s="80"/>
      <c r="B1157" s="57"/>
      <c r="C1157" s="59"/>
      <c r="D1157" s="59"/>
      <c r="E1157" s="60"/>
    </row>
    <row r="1158" spans="1:5" x14ac:dyDescent="0.2">
      <c r="A1158" s="80"/>
      <c r="B1158" s="57"/>
      <c r="C1158" s="59"/>
      <c r="D1158" s="59"/>
      <c r="E1158" s="60"/>
    </row>
    <row r="1159" spans="1:5" x14ac:dyDescent="0.2">
      <c r="A1159" s="80"/>
      <c r="B1159" s="57"/>
      <c r="C1159" s="59"/>
      <c r="D1159" s="59"/>
      <c r="E1159" s="60"/>
    </row>
    <row r="1160" spans="1:5" x14ac:dyDescent="0.2">
      <c r="A1160" s="80"/>
      <c r="B1160" s="57"/>
      <c r="C1160" s="59"/>
      <c r="D1160" s="59"/>
      <c r="E1160" s="60"/>
    </row>
    <row r="1161" spans="1:5" x14ac:dyDescent="0.2">
      <c r="A1161" s="80"/>
      <c r="B1161" s="57"/>
      <c r="C1161" s="59"/>
      <c r="D1161" s="59"/>
      <c r="E1161" s="60"/>
    </row>
    <row r="1162" spans="1:5" x14ac:dyDescent="0.2">
      <c r="A1162" s="80"/>
      <c r="B1162" s="57"/>
      <c r="C1162" s="59"/>
      <c r="D1162" s="59"/>
      <c r="E1162" s="60"/>
    </row>
    <row r="1163" spans="1:5" x14ac:dyDescent="0.2">
      <c r="A1163" s="80"/>
      <c r="B1163" s="57"/>
      <c r="C1163" s="59"/>
      <c r="D1163" s="59"/>
      <c r="E1163" s="60"/>
    </row>
    <row r="1164" spans="1:5" x14ac:dyDescent="0.2">
      <c r="A1164" s="80"/>
      <c r="B1164" s="57"/>
      <c r="C1164" s="59"/>
      <c r="D1164" s="59"/>
      <c r="E1164" s="60"/>
    </row>
    <row r="1165" spans="1:5" x14ac:dyDescent="0.2">
      <c r="A1165" s="80"/>
      <c r="B1165" s="57"/>
      <c r="C1165" s="59"/>
      <c r="D1165" s="59"/>
      <c r="E1165" s="60"/>
    </row>
    <row r="1166" spans="1:5" x14ac:dyDescent="0.2">
      <c r="A1166" s="80"/>
      <c r="B1166" s="57"/>
      <c r="C1166" s="59"/>
      <c r="D1166" s="59"/>
      <c r="E1166" s="60"/>
    </row>
    <row r="1167" spans="1:5" x14ac:dyDescent="0.2">
      <c r="A1167" s="80"/>
      <c r="B1167" s="57"/>
      <c r="C1167" s="59"/>
      <c r="D1167" s="59"/>
      <c r="E1167" s="60"/>
    </row>
    <row r="1168" spans="1:5" x14ac:dyDescent="0.2">
      <c r="A1168" s="80"/>
      <c r="B1168" s="57"/>
      <c r="C1168" s="59"/>
      <c r="D1168" s="59"/>
      <c r="E1168" s="60"/>
    </row>
    <row r="1169" spans="1:5" x14ac:dyDescent="0.2">
      <c r="A1169" s="80"/>
      <c r="B1169" s="57"/>
      <c r="C1169" s="59"/>
      <c r="D1169" s="59"/>
      <c r="E1169" s="60"/>
    </row>
    <row r="1170" spans="1:5" x14ac:dyDescent="0.2">
      <c r="A1170" s="80"/>
      <c r="B1170" s="57"/>
      <c r="C1170" s="59"/>
      <c r="D1170" s="59"/>
      <c r="E1170" s="60"/>
    </row>
    <row r="1171" spans="1:5" x14ac:dyDescent="0.2">
      <c r="A1171" s="80"/>
      <c r="B1171" s="57"/>
      <c r="C1171" s="59"/>
      <c r="D1171" s="59"/>
      <c r="E1171" s="60"/>
    </row>
    <row r="1172" spans="1:5" x14ac:dyDescent="0.2">
      <c r="A1172" s="80"/>
      <c r="B1172" s="57"/>
      <c r="C1172" s="59"/>
      <c r="D1172" s="59"/>
      <c r="E1172" s="60"/>
    </row>
    <row r="1173" spans="1:5" x14ac:dyDescent="0.2">
      <c r="A1173" s="80"/>
      <c r="B1173" s="57"/>
      <c r="C1173" s="59"/>
      <c r="D1173" s="59"/>
      <c r="E1173" s="60"/>
    </row>
    <row r="1174" spans="1:5" x14ac:dyDescent="0.2">
      <c r="A1174" s="80"/>
      <c r="B1174" s="57"/>
      <c r="C1174" s="59"/>
      <c r="D1174" s="59"/>
      <c r="E1174" s="60"/>
    </row>
    <row r="1175" spans="1:5" x14ac:dyDescent="0.2">
      <c r="A1175" s="80"/>
      <c r="B1175" s="57"/>
      <c r="C1175" s="59"/>
      <c r="D1175" s="59"/>
      <c r="E1175" s="60"/>
    </row>
    <row r="1176" spans="1:5" x14ac:dyDescent="0.2">
      <c r="A1176" s="80"/>
      <c r="B1176" s="57"/>
      <c r="C1176" s="59"/>
      <c r="D1176" s="59"/>
      <c r="E1176" s="60"/>
    </row>
    <row r="1177" spans="1:5" x14ac:dyDescent="0.2">
      <c r="A1177" s="80"/>
      <c r="B1177" s="57"/>
      <c r="C1177" s="59"/>
      <c r="D1177" s="59"/>
      <c r="E1177" s="60"/>
    </row>
    <row r="1178" spans="1:5" x14ac:dyDescent="0.2">
      <c r="A1178" s="80"/>
      <c r="B1178" s="57"/>
      <c r="C1178" s="59"/>
      <c r="D1178" s="59"/>
      <c r="E1178" s="60"/>
    </row>
    <row r="1179" spans="1:5" x14ac:dyDescent="0.2">
      <c r="A1179" s="80"/>
      <c r="B1179" s="57"/>
      <c r="C1179" s="59"/>
      <c r="D1179" s="59"/>
      <c r="E1179" s="60"/>
    </row>
    <row r="1180" spans="1:5" x14ac:dyDescent="0.2">
      <c r="A1180" s="80"/>
      <c r="B1180" s="57"/>
      <c r="C1180" s="59"/>
      <c r="D1180" s="59"/>
      <c r="E1180" s="60"/>
    </row>
    <row r="1181" spans="1:5" x14ac:dyDescent="0.2">
      <c r="A1181" s="80"/>
      <c r="B1181" s="57"/>
      <c r="C1181" s="59"/>
      <c r="D1181" s="59"/>
      <c r="E1181" s="60"/>
    </row>
    <row r="1182" spans="1:5" x14ac:dyDescent="0.2">
      <c r="A1182" s="80"/>
      <c r="B1182" s="57"/>
      <c r="C1182" s="59"/>
      <c r="D1182" s="59"/>
      <c r="E1182" s="60"/>
    </row>
    <row r="1183" spans="1:5" x14ac:dyDescent="0.2">
      <c r="A1183" s="80"/>
      <c r="B1183" s="57"/>
      <c r="C1183" s="59"/>
      <c r="D1183" s="59"/>
      <c r="E1183" s="60"/>
    </row>
    <row r="1184" spans="1:5" x14ac:dyDescent="0.2">
      <c r="A1184" s="80"/>
      <c r="B1184" s="57"/>
      <c r="C1184" s="59"/>
      <c r="D1184" s="59"/>
      <c r="E1184" s="60"/>
    </row>
    <row r="1185" spans="1:5" x14ac:dyDescent="0.2">
      <c r="A1185" s="80"/>
      <c r="B1185" s="57"/>
      <c r="C1185" s="59"/>
      <c r="D1185" s="59"/>
      <c r="E1185" s="60"/>
    </row>
    <row r="1186" spans="1:5" x14ac:dyDescent="0.2">
      <c r="A1186" s="80"/>
      <c r="B1186" s="57"/>
      <c r="C1186" s="59"/>
      <c r="D1186" s="59"/>
      <c r="E1186" s="60"/>
    </row>
    <row r="1187" spans="1:5" x14ac:dyDescent="0.2">
      <c r="A1187" s="80"/>
      <c r="B1187" s="57"/>
      <c r="C1187" s="59"/>
      <c r="D1187" s="59"/>
      <c r="E1187" s="60"/>
    </row>
    <row r="1188" spans="1:5" x14ac:dyDescent="0.2">
      <c r="A1188" s="80"/>
      <c r="B1188" s="57"/>
      <c r="C1188" s="59"/>
      <c r="D1188" s="59"/>
      <c r="E1188" s="60"/>
    </row>
    <row r="1189" spans="1:5" x14ac:dyDescent="0.2">
      <c r="A1189" s="80"/>
      <c r="B1189" s="57"/>
      <c r="C1189" s="59"/>
      <c r="D1189" s="59"/>
      <c r="E1189" s="60"/>
    </row>
    <row r="1190" spans="1:5" x14ac:dyDescent="0.2">
      <c r="A1190" s="80"/>
      <c r="B1190" s="57"/>
      <c r="C1190" s="59"/>
      <c r="D1190" s="59"/>
      <c r="E1190" s="60"/>
    </row>
    <row r="1191" spans="1:5" x14ac:dyDescent="0.2">
      <c r="A1191" s="80"/>
      <c r="B1191" s="57"/>
      <c r="C1191" s="59"/>
      <c r="D1191" s="59"/>
      <c r="E1191" s="60"/>
    </row>
    <row r="1192" spans="1:5" x14ac:dyDescent="0.2">
      <c r="A1192" s="80"/>
      <c r="B1192" s="57"/>
      <c r="C1192" s="59"/>
      <c r="D1192" s="59"/>
      <c r="E1192" s="60"/>
    </row>
    <row r="1193" spans="1:5" x14ac:dyDescent="0.2">
      <c r="A1193" s="80"/>
      <c r="B1193" s="57"/>
      <c r="C1193" s="59"/>
      <c r="D1193" s="59"/>
      <c r="E1193" s="60"/>
    </row>
    <row r="1194" spans="1:5" x14ac:dyDescent="0.2">
      <c r="A1194" s="80"/>
      <c r="B1194" s="57"/>
      <c r="C1194" s="59"/>
      <c r="D1194" s="59"/>
      <c r="E1194" s="60"/>
    </row>
    <row r="1195" spans="1:5" x14ac:dyDescent="0.2">
      <c r="A1195" s="80"/>
      <c r="B1195" s="57"/>
      <c r="C1195" s="59"/>
      <c r="D1195" s="59"/>
      <c r="E1195" s="60"/>
    </row>
    <row r="1196" spans="1:5" x14ac:dyDescent="0.2">
      <c r="A1196" s="80"/>
      <c r="B1196" s="57"/>
      <c r="C1196" s="59"/>
      <c r="D1196" s="59"/>
      <c r="E1196" s="60"/>
    </row>
    <row r="1197" spans="1:5" x14ac:dyDescent="0.2">
      <c r="A1197" s="80"/>
      <c r="B1197" s="57"/>
      <c r="C1197" s="59"/>
      <c r="D1197" s="59"/>
      <c r="E1197" s="60"/>
    </row>
    <row r="1198" spans="1:5" x14ac:dyDescent="0.2">
      <c r="A1198" s="80"/>
      <c r="B1198" s="57"/>
      <c r="C1198" s="59"/>
      <c r="D1198" s="59"/>
      <c r="E1198" s="60"/>
    </row>
    <row r="1199" spans="1:5" x14ac:dyDescent="0.2">
      <c r="A1199" s="80"/>
      <c r="B1199" s="57"/>
      <c r="C1199" s="59"/>
      <c r="D1199" s="59"/>
      <c r="E1199" s="60"/>
    </row>
    <row r="1200" spans="1:5" x14ac:dyDescent="0.2">
      <c r="A1200" s="80"/>
      <c r="B1200" s="57"/>
      <c r="C1200" s="59"/>
      <c r="D1200" s="59"/>
      <c r="E1200" s="60"/>
    </row>
    <row r="1201" spans="1:5" x14ac:dyDescent="0.2">
      <c r="A1201" s="80"/>
      <c r="B1201" s="57"/>
      <c r="C1201" s="59"/>
      <c r="D1201" s="59"/>
      <c r="E1201" s="60"/>
    </row>
    <row r="1202" spans="1:5" x14ac:dyDescent="0.2">
      <c r="A1202" s="80"/>
      <c r="B1202" s="57"/>
      <c r="C1202" s="59"/>
      <c r="D1202" s="59"/>
      <c r="E1202" s="60"/>
    </row>
    <row r="1203" spans="1:5" x14ac:dyDescent="0.2">
      <c r="A1203" s="80"/>
      <c r="B1203" s="57"/>
      <c r="C1203" s="59"/>
      <c r="D1203" s="59"/>
      <c r="E1203" s="60"/>
    </row>
    <row r="1204" spans="1:5" x14ac:dyDescent="0.2">
      <c r="A1204" s="80"/>
      <c r="B1204" s="57"/>
      <c r="C1204" s="59"/>
      <c r="D1204" s="59"/>
      <c r="E1204" s="60"/>
    </row>
    <row r="1205" spans="1:5" x14ac:dyDescent="0.2">
      <c r="A1205" s="80"/>
      <c r="B1205" s="57"/>
      <c r="C1205" s="59"/>
      <c r="D1205" s="59"/>
      <c r="E1205" s="60"/>
    </row>
    <row r="1206" spans="1:5" x14ac:dyDescent="0.2">
      <c r="A1206" s="80"/>
      <c r="B1206" s="57"/>
      <c r="C1206" s="59"/>
      <c r="D1206" s="59"/>
      <c r="E1206" s="60"/>
    </row>
    <row r="1207" spans="1:5" x14ac:dyDescent="0.2">
      <c r="A1207" s="80"/>
      <c r="B1207" s="57"/>
      <c r="C1207" s="59"/>
      <c r="D1207" s="59"/>
      <c r="E1207" s="60"/>
    </row>
    <row r="1208" spans="1:5" x14ac:dyDescent="0.2">
      <c r="A1208" s="80"/>
      <c r="B1208" s="57"/>
      <c r="C1208" s="59"/>
      <c r="D1208" s="59"/>
      <c r="E1208" s="60"/>
    </row>
    <row r="1209" spans="1:5" x14ac:dyDescent="0.2">
      <c r="A1209" s="80"/>
      <c r="B1209" s="57"/>
      <c r="C1209" s="59"/>
      <c r="D1209" s="59"/>
      <c r="E1209" s="60"/>
    </row>
    <row r="1210" spans="1:5" x14ac:dyDescent="0.2">
      <c r="A1210" s="80"/>
      <c r="B1210" s="57"/>
      <c r="C1210" s="59"/>
      <c r="D1210" s="59"/>
      <c r="E1210" s="60"/>
    </row>
    <row r="1211" spans="1:5" x14ac:dyDescent="0.2">
      <c r="A1211" s="80"/>
      <c r="B1211" s="57"/>
      <c r="C1211" s="59"/>
      <c r="D1211" s="59"/>
      <c r="E1211" s="60"/>
    </row>
    <row r="1212" spans="1:5" x14ac:dyDescent="0.2">
      <c r="A1212" s="80"/>
      <c r="B1212" s="57"/>
      <c r="C1212" s="59"/>
      <c r="D1212" s="59"/>
      <c r="E1212" s="60"/>
    </row>
    <row r="1213" spans="1:5" x14ac:dyDescent="0.2">
      <c r="A1213" s="80"/>
      <c r="B1213" s="57"/>
      <c r="C1213" s="59"/>
      <c r="D1213" s="59"/>
      <c r="E1213" s="60"/>
    </row>
    <row r="1214" spans="1:5" x14ac:dyDescent="0.2">
      <c r="A1214" s="80"/>
      <c r="B1214" s="57"/>
      <c r="C1214" s="59"/>
      <c r="D1214" s="59"/>
      <c r="E1214" s="60"/>
    </row>
    <row r="1215" spans="1:5" x14ac:dyDescent="0.2">
      <c r="A1215" s="80"/>
      <c r="B1215" s="57"/>
      <c r="C1215" s="59"/>
      <c r="D1215" s="59"/>
      <c r="E1215" s="60"/>
    </row>
    <row r="1216" spans="1:5" x14ac:dyDescent="0.2">
      <c r="A1216" s="80"/>
      <c r="B1216" s="57"/>
      <c r="C1216" s="59"/>
      <c r="D1216" s="59"/>
      <c r="E1216" s="60"/>
    </row>
    <row r="1217" spans="1:5" x14ac:dyDescent="0.2">
      <c r="A1217" s="80"/>
      <c r="B1217" s="57"/>
      <c r="C1217" s="59"/>
      <c r="D1217" s="59"/>
      <c r="E1217" s="60"/>
    </row>
    <row r="1218" spans="1:5" x14ac:dyDescent="0.2">
      <c r="A1218" s="80"/>
      <c r="B1218" s="57"/>
      <c r="C1218" s="59"/>
      <c r="D1218" s="59"/>
      <c r="E1218" s="60"/>
    </row>
    <row r="1219" spans="1:5" x14ac:dyDescent="0.2">
      <c r="A1219" s="80"/>
      <c r="B1219" s="57"/>
      <c r="C1219" s="59"/>
      <c r="D1219" s="59"/>
      <c r="E1219" s="60"/>
    </row>
    <row r="1220" spans="1:5" x14ac:dyDescent="0.2">
      <c r="A1220" s="80"/>
      <c r="B1220" s="57"/>
      <c r="C1220" s="59"/>
      <c r="D1220" s="59"/>
      <c r="E1220" s="60"/>
    </row>
    <row r="1221" spans="1:5" x14ac:dyDescent="0.2">
      <c r="A1221" s="80"/>
      <c r="B1221" s="57"/>
      <c r="C1221" s="59"/>
      <c r="D1221" s="59"/>
      <c r="E1221" s="60"/>
    </row>
    <row r="1222" spans="1:5" x14ac:dyDescent="0.2">
      <c r="A1222" s="80"/>
      <c r="B1222" s="57"/>
      <c r="C1222" s="59"/>
      <c r="D1222" s="59"/>
      <c r="E1222" s="60"/>
    </row>
    <row r="1223" spans="1:5" x14ac:dyDescent="0.2">
      <c r="A1223" s="80"/>
      <c r="B1223" s="57"/>
      <c r="C1223" s="59"/>
      <c r="D1223" s="59"/>
      <c r="E1223" s="60"/>
    </row>
    <row r="1224" spans="1:5" x14ac:dyDescent="0.2">
      <c r="A1224" s="80"/>
      <c r="B1224" s="57"/>
      <c r="C1224" s="59"/>
      <c r="D1224" s="59"/>
      <c r="E1224" s="60"/>
    </row>
    <row r="1225" spans="1:5" x14ac:dyDescent="0.2">
      <c r="A1225" s="80"/>
      <c r="B1225" s="57"/>
      <c r="C1225" s="59"/>
      <c r="D1225" s="59"/>
      <c r="E1225" s="60"/>
    </row>
    <row r="1226" spans="1:5" x14ac:dyDescent="0.2">
      <c r="A1226" s="80"/>
      <c r="B1226" s="57"/>
      <c r="C1226" s="59"/>
      <c r="D1226" s="59"/>
      <c r="E1226" s="60"/>
    </row>
    <row r="1227" spans="1:5" x14ac:dyDescent="0.2">
      <c r="A1227" s="80"/>
      <c r="B1227" s="57"/>
      <c r="C1227" s="59"/>
      <c r="D1227" s="59"/>
      <c r="E1227" s="60"/>
    </row>
    <row r="1228" spans="1:5" x14ac:dyDescent="0.2">
      <c r="A1228" s="80"/>
      <c r="B1228" s="57"/>
      <c r="C1228" s="59"/>
      <c r="D1228" s="59"/>
      <c r="E1228" s="60"/>
    </row>
    <row r="1229" spans="1:5" x14ac:dyDescent="0.2">
      <c r="A1229" s="80"/>
      <c r="B1229" s="57"/>
      <c r="C1229" s="59"/>
      <c r="D1229" s="59"/>
      <c r="E1229" s="60"/>
    </row>
    <row r="1230" spans="1:5" x14ac:dyDescent="0.2">
      <c r="A1230" s="80"/>
      <c r="B1230" s="57"/>
      <c r="C1230" s="59"/>
      <c r="D1230" s="59"/>
      <c r="E1230" s="60"/>
    </row>
    <row r="1231" spans="1:5" x14ac:dyDescent="0.2">
      <c r="A1231" s="80"/>
      <c r="B1231" s="57"/>
      <c r="C1231" s="59"/>
      <c r="D1231" s="59"/>
      <c r="E1231" s="60"/>
    </row>
    <row r="1232" spans="1:5" x14ac:dyDescent="0.2">
      <c r="A1232" s="80"/>
      <c r="B1232" s="57"/>
      <c r="C1232" s="59"/>
      <c r="D1232" s="59"/>
      <c r="E1232" s="60"/>
    </row>
    <row r="1233" spans="1:5" x14ac:dyDescent="0.2">
      <c r="A1233" s="80"/>
      <c r="B1233" s="57"/>
      <c r="C1233" s="59"/>
      <c r="D1233" s="59"/>
      <c r="E1233" s="60"/>
    </row>
    <row r="1234" spans="1:5" x14ac:dyDescent="0.2">
      <c r="A1234" s="80"/>
      <c r="B1234" s="57"/>
      <c r="C1234" s="59"/>
      <c r="D1234" s="59"/>
      <c r="E1234" s="60"/>
    </row>
    <row r="1235" spans="1:5" x14ac:dyDescent="0.2">
      <c r="A1235" s="80"/>
      <c r="B1235" s="57"/>
      <c r="C1235" s="59"/>
      <c r="D1235" s="59"/>
      <c r="E1235" s="60"/>
    </row>
    <row r="1236" spans="1:5" x14ac:dyDescent="0.2">
      <c r="A1236" s="80"/>
      <c r="B1236" s="57"/>
      <c r="C1236" s="59"/>
      <c r="D1236" s="59"/>
      <c r="E1236" s="60"/>
    </row>
    <row r="1237" spans="1:5" x14ac:dyDescent="0.2">
      <c r="A1237" s="80"/>
      <c r="B1237" s="57"/>
      <c r="C1237" s="59"/>
      <c r="D1237" s="59"/>
      <c r="E1237" s="60"/>
    </row>
    <row r="1238" spans="1:5" x14ac:dyDescent="0.2">
      <c r="A1238" s="80"/>
      <c r="B1238" s="57"/>
      <c r="C1238" s="59"/>
      <c r="D1238" s="59"/>
      <c r="E1238" s="60"/>
    </row>
    <row r="1239" spans="1:5" x14ac:dyDescent="0.2">
      <c r="A1239" s="80"/>
      <c r="B1239" s="57"/>
      <c r="C1239" s="59"/>
      <c r="D1239" s="59"/>
      <c r="E1239" s="60"/>
    </row>
    <row r="1240" spans="1:5" x14ac:dyDescent="0.2">
      <c r="A1240" s="80"/>
      <c r="B1240" s="57"/>
      <c r="C1240" s="59"/>
      <c r="D1240" s="59"/>
      <c r="E1240" s="60"/>
    </row>
    <row r="1241" spans="1:5" x14ac:dyDescent="0.2">
      <c r="A1241" s="80"/>
      <c r="B1241" s="57"/>
      <c r="C1241" s="59"/>
      <c r="D1241" s="59"/>
      <c r="E1241" s="60"/>
    </row>
    <row r="1242" spans="1:5" x14ac:dyDescent="0.2">
      <c r="A1242" s="80"/>
      <c r="B1242" s="57"/>
      <c r="C1242" s="59"/>
      <c r="D1242" s="59"/>
      <c r="E1242" s="60"/>
    </row>
    <row r="1243" spans="1:5" x14ac:dyDescent="0.2">
      <c r="A1243" s="80"/>
      <c r="B1243" s="57"/>
      <c r="C1243" s="59"/>
      <c r="D1243" s="59"/>
      <c r="E1243" s="60"/>
    </row>
    <row r="1244" spans="1:5" x14ac:dyDescent="0.2">
      <c r="A1244" s="80"/>
      <c r="B1244" s="57"/>
      <c r="C1244" s="59"/>
      <c r="D1244" s="59"/>
      <c r="E1244" s="60"/>
    </row>
    <row r="1245" spans="1:5" x14ac:dyDescent="0.2">
      <c r="A1245" s="80"/>
      <c r="B1245" s="57"/>
      <c r="C1245" s="59"/>
      <c r="D1245" s="59"/>
      <c r="E1245" s="60"/>
    </row>
    <row r="1246" spans="1:5" x14ac:dyDescent="0.2">
      <c r="A1246" s="80"/>
      <c r="B1246" s="57"/>
      <c r="C1246" s="59"/>
      <c r="D1246" s="59"/>
      <c r="E1246" s="60"/>
    </row>
    <row r="1247" spans="1:5" x14ac:dyDescent="0.2">
      <c r="A1247" s="80"/>
      <c r="B1247" s="57"/>
      <c r="C1247" s="59"/>
      <c r="D1247" s="59"/>
      <c r="E1247" s="60"/>
    </row>
    <row r="1248" spans="1:5" x14ac:dyDescent="0.2">
      <c r="A1248" s="80"/>
      <c r="B1248" s="57"/>
      <c r="C1248" s="59"/>
      <c r="D1248" s="59"/>
      <c r="E1248" s="60"/>
    </row>
    <row r="1249" spans="1:5" x14ac:dyDescent="0.2">
      <c r="A1249" s="80"/>
      <c r="B1249" s="57"/>
      <c r="C1249" s="59"/>
      <c r="D1249" s="59"/>
      <c r="E1249" s="60"/>
    </row>
    <row r="1250" spans="1:5" x14ac:dyDescent="0.2">
      <c r="A1250" s="80"/>
      <c r="B1250" s="57"/>
      <c r="C1250" s="59"/>
      <c r="D1250" s="59"/>
      <c r="E1250" s="60"/>
    </row>
    <row r="1251" spans="1:5" x14ac:dyDescent="0.2">
      <c r="A1251" s="80"/>
      <c r="B1251" s="57"/>
      <c r="C1251" s="59"/>
      <c r="D1251" s="59"/>
      <c r="E1251" s="60"/>
    </row>
    <row r="1252" spans="1:5" x14ac:dyDescent="0.2">
      <c r="A1252" s="80"/>
      <c r="B1252" s="57"/>
      <c r="C1252" s="59"/>
      <c r="D1252" s="59"/>
      <c r="E1252" s="60"/>
    </row>
    <row r="1253" spans="1:5" x14ac:dyDescent="0.2">
      <c r="A1253" s="80"/>
      <c r="B1253" s="57"/>
      <c r="C1253" s="59"/>
      <c r="D1253" s="59"/>
      <c r="E1253" s="60"/>
    </row>
    <row r="1254" spans="1:5" x14ac:dyDescent="0.2">
      <c r="A1254" s="80"/>
      <c r="B1254" s="57"/>
      <c r="C1254" s="59"/>
      <c r="D1254" s="59"/>
      <c r="E1254" s="60"/>
    </row>
    <row r="1255" spans="1:5" x14ac:dyDescent="0.2">
      <c r="A1255" s="80"/>
      <c r="B1255" s="57"/>
      <c r="C1255" s="59"/>
      <c r="D1255" s="59"/>
      <c r="E1255" s="60"/>
    </row>
    <row r="1256" spans="1:5" x14ac:dyDescent="0.2">
      <c r="A1256" s="80"/>
      <c r="B1256" s="57"/>
      <c r="C1256" s="59"/>
      <c r="D1256" s="59"/>
      <c r="E1256" s="60"/>
    </row>
    <row r="1257" spans="1:5" x14ac:dyDescent="0.2">
      <c r="A1257" s="80"/>
      <c r="B1257" s="57"/>
      <c r="C1257" s="59"/>
      <c r="D1257" s="59"/>
      <c r="E1257" s="60"/>
    </row>
    <row r="1258" spans="1:5" x14ac:dyDescent="0.2">
      <c r="A1258" s="80"/>
      <c r="B1258" s="57"/>
      <c r="C1258" s="59"/>
      <c r="D1258" s="59"/>
      <c r="E1258" s="60"/>
    </row>
    <row r="1259" spans="1:5" x14ac:dyDescent="0.2">
      <c r="A1259" s="80"/>
      <c r="B1259" s="57"/>
      <c r="C1259" s="59"/>
      <c r="D1259" s="59"/>
      <c r="E1259" s="60"/>
    </row>
    <row r="1260" spans="1:5" x14ac:dyDescent="0.2">
      <c r="A1260" s="80"/>
      <c r="B1260" s="57"/>
      <c r="C1260" s="59"/>
      <c r="D1260" s="59"/>
      <c r="E1260" s="60"/>
    </row>
    <row r="1261" spans="1:5" x14ac:dyDescent="0.2">
      <c r="A1261" s="80"/>
      <c r="B1261" s="57"/>
      <c r="C1261" s="59"/>
      <c r="D1261" s="59"/>
      <c r="E1261" s="60"/>
    </row>
    <row r="1262" spans="1:5" x14ac:dyDescent="0.2">
      <c r="A1262" s="80"/>
      <c r="B1262" s="57"/>
      <c r="C1262" s="59"/>
      <c r="D1262" s="59"/>
      <c r="E1262" s="60"/>
    </row>
    <row r="1263" spans="1:5" x14ac:dyDescent="0.2">
      <c r="A1263" s="80"/>
      <c r="B1263" s="57"/>
      <c r="C1263" s="59"/>
      <c r="D1263" s="59"/>
      <c r="E1263" s="60"/>
    </row>
    <row r="1264" spans="1:5" x14ac:dyDescent="0.2">
      <c r="A1264" s="80"/>
      <c r="B1264" s="57"/>
      <c r="C1264" s="59"/>
      <c r="D1264" s="59"/>
      <c r="E1264" s="60"/>
    </row>
    <row r="1265" spans="1:5" x14ac:dyDescent="0.2">
      <c r="A1265" s="80"/>
      <c r="B1265" s="57"/>
      <c r="C1265" s="59"/>
      <c r="D1265" s="59"/>
      <c r="E1265" s="60"/>
    </row>
    <row r="1266" spans="1:5" x14ac:dyDescent="0.2">
      <c r="A1266" s="80"/>
      <c r="B1266" s="57"/>
      <c r="C1266" s="59"/>
      <c r="D1266" s="59"/>
      <c r="E1266" s="60"/>
    </row>
    <row r="1267" spans="1:5" x14ac:dyDescent="0.2">
      <c r="A1267" s="80"/>
      <c r="B1267" s="57"/>
      <c r="C1267" s="59"/>
      <c r="D1267" s="59"/>
      <c r="E1267" s="60"/>
    </row>
    <row r="1268" spans="1:5" x14ac:dyDescent="0.2">
      <c r="A1268" s="80"/>
      <c r="B1268" s="57"/>
      <c r="C1268" s="59"/>
      <c r="D1268" s="59"/>
      <c r="E1268" s="60"/>
    </row>
    <row r="1269" spans="1:5" x14ac:dyDescent="0.2">
      <c r="A1269" s="80"/>
      <c r="B1269" s="57"/>
      <c r="C1269" s="59"/>
      <c r="D1269" s="59"/>
      <c r="E1269" s="60"/>
    </row>
    <row r="1270" spans="1:5" x14ac:dyDescent="0.2">
      <c r="A1270" s="80"/>
      <c r="B1270" s="57"/>
      <c r="C1270" s="59"/>
      <c r="D1270" s="59"/>
      <c r="E1270" s="60"/>
    </row>
    <row r="1271" spans="1:5" x14ac:dyDescent="0.2">
      <c r="A1271" s="80"/>
      <c r="B1271" s="57"/>
      <c r="C1271" s="59"/>
      <c r="D1271" s="59"/>
      <c r="E1271" s="60"/>
    </row>
    <row r="1272" spans="1:5" x14ac:dyDescent="0.2">
      <c r="A1272" s="80"/>
      <c r="B1272" s="57"/>
      <c r="C1272" s="59"/>
      <c r="D1272" s="59"/>
      <c r="E1272" s="60"/>
    </row>
    <row r="1273" spans="1:5" x14ac:dyDescent="0.2">
      <c r="A1273" s="80"/>
      <c r="B1273" s="57"/>
      <c r="C1273" s="59"/>
      <c r="D1273" s="59"/>
      <c r="E1273" s="60"/>
    </row>
    <row r="1274" spans="1:5" x14ac:dyDescent="0.2">
      <c r="A1274" s="80"/>
      <c r="B1274" s="57"/>
      <c r="C1274" s="59"/>
      <c r="D1274" s="59"/>
      <c r="E1274" s="60"/>
    </row>
    <row r="1275" spans="1:5" x14ac:dyDescent="0.2">
      <c r="A1275" s="80"/>
      <c r="B1275" s="57"/>
      <c r="C1275" s="59"/>
      <c r="D1275" s="59"/>
      <c r="E1275" s="60"/>
    </row>
    <row r="1276" spans="1:5" x14ac:dyDescent="0.2">
      <c r="A1276" s="80"/>
      <c r="B1276" s="57"/>
      <c r="C1276" s="59"/>
      <c r="D1276" s="59"/>
      <c r="E1276" s="60"/>
    </row>
    <row r="1277" spans="1:5" x14ac:dyDescent="0.2">
      <c r="A1277" s="80"/>
      <c r="B1277" s="57"/>
      <c r="C1277" s="59"/>
      <c r="D1277" s="59"/>
      <c r="E1277" s="60"/>
    </row>
    <row r="1278" spans="1:5" x14ac:dyDescent="0.2">
      <c r="A1278" s="80"/>
      <c r="B1278" s="57"/>
      <c r="C1278" s="59"/>
      <c r="D1278" s="59"/>
      <c r="E1278" s="60"/>
    </row>
    <row r="1279" spans="1:5" x14ac:dyDescent="0.2">
      <c r="A1279" s="80"/>
      <c r="B1279" s="57"/>
      <c r="C1279" s="59"/>
      <c r="D1279" s="59"/>
      <c r="E1279" s="60"/>
    </row>
    <row r="1280" spans="1:5" x14ac:dyDescent="0.2">
      <c r="A1280" s="80"/>
      <c r="B1280" s="57"/>
      <c r="C1280" s="59"/>
      <c r="D1280" s="59"/>
      <c r="E1280" s="60"/>
    </row>
    <row r="1281" spans="1:5" x14ac:dyDescent="0.2">
      <c r="A1281" s="80"/>
      <c r="B1281" s="57"/>
      <c r="C1281" s="59"/>
      <c r="D1281" s="59"/>
      <c r="E1281" s="60"/>
    </row>
    <row r="1282" spans="1:5" x14ac:dyDescent="0.2">
      <c r="A1282" s="80"/>
      <c r="B1282" s="57"/>
      <c r="C1282" s="59"/>
      <c r="D1282" s="59"/>
      <c r="E1282" s="60"/>
    </row>
    <row r="1283" spans="1:5" x14ac:dyDescent="0.2">
      <c r="A1283" s="80"/>
      <c r="B1283" s="57"/>
      <c r="C1283" s="59"/>
      <c r="D1283" s="59"/>
      <c r="E1283" s="60"/>
    </row>
    <row r="1284" spans="1:5" x14ac:dyDescent="0.2">
      <c r="A1284" s="80"/>
      <c r="B1284" s="57"/>
      <c r="C1284" s="59"/>
      <c r="D1284" s="59"/>
      <c r="E1284" s="60"/>
    </row>
    <row r="1285" spans="1:5" x14ac:dyDescent="0.2">
      <c r="A1285" s="80"/>
      <c r="B1285" s="57"/>
      <c r="C1285" s="59"/>
      <c r="D1285" s="59"/>
      <c r="E1285" s="60"/>
    </row>
    <row r="1286" spans="1:5" x14ac:dyDescent="0.2">
      <c r="A1286" s="80"/>
      <c r="B1286" s="57"/>
      <c r="C1286" s="59"/>
      <c r="D1286" s="59"/>
      <c r="E1286" s="60"/>
    </row>
    <row r="1287" spans="1:5" x14ac:dyDescent="0.2">
      <c r="A1287" s="80"/>
      <c r="B1287" s="57"/>
      <c r="C1287" s="59"/>
      <c r="D1287" s="59"/>
      <c r="E1287" s="60"/>
    </row>
    <row r="1288" spans="1:5" x14ac:dyDescent="0.2">
      <c r="A1288" s="80"/>
      <c r="B1288" s="57"/>
      <c r="C1288" s="59"/>
      <c r="D1288" s="59"/>
      <c r="E1288" s="60"/>
    </row>
    <row r="1289" spans="1:5" x14ac:dyDescent="0.2">
      <c r="A1289" s="80"/>
      <c r="B1289" s="57"/>
      <c r="C1289" s="59"/>
      <c r="D1289" s="59"/>
      <c r="E1289" s="60"/>
    </row>
    <row r="1290" spans="1:5" x14ac:dyDescent="0.2">
      <c r="A1290" s="80"/>
      <c r="B1290" s="57"/>
      <c r="C1290" s="59"/>
      <c r="D1290" s="59"/>
      <c r="E1290" s="60"/>
    </row>
    <row r="1291" spans="1:5" x14ac:dyDescent="0.2">
      <c r="A1291" s="80"/>
      <c r="B1291" s="57"/>
      <c r="C1291" s="59"/>
      <c r="D1291" s="59"/>
      <c r="E1291" s="60"/>
    </row>
    <row r="1292" spans="1:5" x14ac:dyDescent="0.2">
      <c r="A1292" s="80"/>
      <c r="B1292" s="57"/>
      <c r="C1292" s="59"/>
      <c r="D1292" s="59"/>
      <c r="E1292" s="60"/>
    </row>
    <row r="1293" spans="1:5" x14ac:dyDescent="0.2">
      <c r="A1293" s="80"/>
      <c r="B1293" s="57"/>
      <c r="C1293" s="59"/>
      <c r="D1293" s="59"/>
      <c r="E1293" s="60"/>
    </row>
    <row r="1294" spans="1:5" x14ac:dyDescent="0.2">
      <c r="A1294" s="80"/>
      <c r="B1294" s="57"/>
      <c r="C1294" s="59"/>
      <c r="D1294" s="59"/>
      <c r="E1294" s="60"/>
    </row>
    <row r="1295" spans="1:5" x14ac:dyDescent="0.2">
      <c r="A1295" s="80"/>
      <c r="B1295" s="57"/>
      <c r="C1295" s="59"/>
      <c r="D1295" s="59"/>
      <c r="E1295" s="60"/>
    </row>
    <row r="1296" spans="1:5" x14ac:dyDescent="0.2">
      <c r="A1296" s="80"/>
      <c r="B1296" s="57"/>
      <c r="C1296" s="59"/>
      <c r="D1296" s="59"/>
      <c r="E1296" s="60"/>
    </row>
    <row r="1297" spans="1:5" x14ac:dyDescent="0.2">
      <c r="A1297" s="80"/>
      <c r="B1297" s="57"/>
      <c r="C1297" s="59"/>
      <c r="D1297" s="59"/>
      <c r="E1297" s="60"/>
    </row>
    <row r="1298" spans="1:5" x14ac:dyDescent="0.2">
      <c r="A1298" s="80"/>
      <c r="B1298" s="57"/>
      <c r="C1298" s="59"/>
      <c r="D1298" s="59"/>
      <c r="E1298" s="60"/>
    </row>
    <row r="1299" spans="1:5" x14ac:dyDescent="0.2">
      <c r="A1299" s="80"/>
      <c r="B1299" s="57"/>
      <c r="C1299" s="59"/>
      <c r="D1299" s="59"/>
      <c r="E1299" s="60"/>
    </row>
    <row r="1300" spans="1:5" x14ac:dyDescent="0.2">
      <c r="A1300" s="80"/>
      <c r="B1300" s="57"/>
      <c r="C1300" s="59"/>
      <c r="D1300" s="59"/>
      <c r="E1300" s="60"/>
    </row>
    <row r="1301" spans="1:5" x14ac:dyDescent="0.2">
      <c r="A1301" s="80"/>
      <c r="B1301" s="57"/>
      <c r="C1301" s="59"/>
      <c r="D1301" s="59"/>
      <c r="E1301" s="60"/>
    </row>
    <row r="1302" spans="1:5" x14ac:dyDescent="0.2">
      <c r="A1302" s="80"/>
      <c r="B1302" s="57"/>
      <c r="C1302" s="59"/>
      <c r="D1302" s="59"/>
      <c r="E1302" s="60"/>
    </row>
    <row r="1303" spans="1:5" x14ac:dyDescent="0.2">
      <c r="A1303" s="80"/>
      <c r="B1303" s="57"/>
      <c r="C1303" s="59"/>
      <c r="D1303" s="59"/>
      <c r="E1303" s="60"/>
    </row>
    <row r="1304" spans="1:5" x14ac:dyDescent="0.2">
      <c r="A1304" s="80"/>
      <c r="B1304" s="57"/>
      <c r="C1304" s="59"/>
      <c r="D1304" s="59"/>
      <c r="E1304" s="60"/>
    </row>
    <row r="1305" spans="1:5" x14ac:dyDescent="0.2">
      <c r="A1305" s="80"/>
      <c r="B1305" s="57"/>
      <c r="C1305" s="59"/>
      <c r="D1305" s="59"/>
      <c r="E1305" s="60"/>
    </row>
    <row r="1306" spans="1:5" x14ac:dyDescent="0.2">
      <c r="A1306" s="80"/>
      <c r="B1306" s="57"/>
      <c r="C1306" s="59"/>
      <c r="D1306" s="59"/>
      <c r="E1306" s="60"/>
    </row>
    <row r="1307" spans="1:5" x14ac:dyDescent="0.2">
      <c r="A1307" s="80"/>
      <c r="B1307" s="57"/>
      <c r="C1307" s="59"/>
      <c r="D1307" s="59"/>
      <c r="E1307" s="60"/>
    </row>
    <row r="1308" spans="1:5" x14ac:dyDescent="0.2">
      <c r="A1308" s="80"/>
      <c r="B1308" s="57"/>
      <c r="C1308" s="59"/>
      <c r="D1308" s="59"/>
      <c r="E1308" s="60"/>
    </row>
    <row r="1309" spans="1:5" x14ac:dyDescent="0.2">
      <c r="A1309" s="80"/>
      <c r="B1309" s="57"/>
      <c r="C1309" s="59"/>
      <c r="D1309" s="59"/>
      <c r="E1309" s="60"/>
    </row>
    <row r="1310" spans="1:5" x14ac:dyDescent="0.2">
      <c r="A1310" s="80"/>
      <c r="B1310" s="57"/>
      <c r="C1310" s="59"/>
      <c r="D1310" s="59"/>
      <c r="E1310" s="60"/>
    </row>
    <row r="1311" spans="1:5" x14ac:dyDescent="0.2">
      <c r="A1311" s="80"/>
      <c r="B1311" s="57"/>
      <c r="C1311" s="59"/>
      <c r="D1311" s="59"/>
      <c r="E1311" s="60"/>
    </row>
    <row r="1312" spans="1:5" x14ac:dyDescent="0.2">
      <c r="A1312" s="80"/>
      <c r="B1312" s="57"/>
      <c r="C1312" s="59"/>
      <c r="D1312" s="59"/>
      <c r="E1312" s="60"/>
    </row>
    <row r="1313" spans="1:5" x14ac:dyDescent="0.2">
      <c r="A1313" s="80"/>
      <c r="B1313" s="57"/>
      <c r="C1313" s="59"/>
      <c r="D1313" s="59"/>
      <c r="E1313" s="60"/>
    </row>
    <row r="1314" spans="1:5" x14ac:dyDescent="0.2">
      <c r="A1314" s="80"/>
      <c r="B1314" s="57"/>
      <c r="C1314" s="59"/>
      <c r="D1314" s="59"/>
      <c r="E1314" s="60"/>
    </row>
    <row r="1315" spans="1:5" x14ac:dyDescent="0.2">
      <c r="A1315" s="80"/>
      <c r="B1315" s="57"/>
      <c r="C1315" s="59"/>
      <c r="D1315" s="59"/>
      <c r="E1315" s="60"/>
    </row>
    <row r="1316" spans="1:5" x14ac:dyDescent="0.2">
      <c r="A1316" s="80"/>
      <c r="B1316" s="57"/>
      <c r="C1316" s="59"/>
      <c r="D1316" s="59"/>
      <c r="E1316" s="60"/>
    </row>
    <row r="1317" spans="1:5" x14ac:dyDescent="0.2">
      <c r="A1317" s="80"/>
      <c r="B1317" s="57"/>
      <c r="C1317" s="59"/>
      <c r="D1317" s="59"/>
      <c r="E1317" s="60"/>
    </row>
    <row r="1318" spans="1:5" x14ac:dyDescent="0.2">
      <c r="A1318" s="80"/>
      <c r="B1318" s="57"/>
      <c r="C1318" s="59"/>
      <c r="D1318" s="59"/>
      <c r="E1318" s="60"/>
    </row>
    <row r="1319" spans="1:5" x14ac:dyDescent="0.2">
      <c r="A1319" s="80"/>
      <c r="B1319" s="57"/>
      <c r="C1319" s="59"/>
      <c r="D1319" s="59"/>
      <c r="E1319" s="60"/>
    </row>
    <row r="1320" spans="1:5" x14ac:dyDescent="0.2">
      <c r="A1320" s="80"/>
      <c r="B1320" s="57"/>
      <c r="C1320" s="59"/>
      <c r="D1320" s="59"/>
      <c r="E1320" s="60"/>
    </row>
    <row r="1321" spans="1:5" x14ac:dyDescent="0.2">
      <c r="A1321" s="80"/>
      <c r="B1321" s="57"/>
      <c r="C1321" s="59"/>
      <c r="D1321" s="59"/>
      <c r="E1321" s="60"/>
    </row>
    <row r="1322" spans="1:5" x14ac:dyDescent="0.2">
      <c r="A1322" s="80"/>
      <c r="B1322" s="57"/>
      <c r="C1322" s="59"/>
      <c r="D1322" s="59"/>
      <c r="E1322" s="60"/>
    </row>
    <row r="1323" spans="1:5" x14ac:dyDescent="0.2">
      <c r="A1323" s="80"/>
      <c r="B1323" s="57"/>
      <c r="C1323" s="59"/>
      <c r="D1323" s="59"/>
      <c r="E1323" s="60"/>
    </row>
    <row r="1324" spans="1:5" x14ac:dyDescent="0.2">
      <c r="A1324" s="80"/>
      <c r="B1324" s="57"/>
      <c r="C1324" s="59"/>
      <c r="D1324" s="59"/>
      <c r="E1324" s="60"/>
    </row>
    <row r="1325" spans="1:5" x14ac:dyDescent="0.2">
      <c r="A1325" s="80"/>
      <c r="B1325" s="57"/>
      <c r="C1325" s="59"/>
      <c r="D1325" s="59"/>
      <c r="E1325" s="60"/>
    </row>
    <row r="1326" spans="1:5" x14ac:dyDescent="0.2">
      <c r="A1326" s="80"/>
      <c r="B1326" s="57"/>
      <c r="C1326" s="59"/>
      <c r="D1326" s="59"/>
      <c r="E1326" s="60"/>
    </row>
    <row r="1327" spans="1:5" x14ac:dyDescent="0.2">
      <c r="A1327" s="80"/>
      <c r="B1327" s="57"/>
      <c r="C1327" s="59"/>
      <c r="D1327" s="59"/>
      <c r="E1327" s="60"/>
    </row>
    <row r="1328" spans="1:5" x14ac:dyDescent="0.2">
      <c r="A1328" s="80"/>
      <c r="B1328" s="57"/>
      <c r="C1328" s="59"/>
      <c r="D1328" s="59"/>
      <c r="E1328" s="60"/>
    </row>
    <row r="1329" spans="1:5" x14ac:dyDescent="0.2">
      <c r="A1329" s="80"/>
      <c r="B1329" s="57"/>
      <c r="C1329" s="59"/>
      <c r="D1329" s="59"/>
      <c r="E1329" s="60"/>
    </row>
    <row r="1330" spans="1:5" x14ac:dyDescent="0.2">
      <c r="A1330" s="80"/>
      <c r="B1330" s="57"/>
      <c r="C1330" s="59"/>
      <c r="D1330" s="59"/>
      <c r="E1330" s="60"/>
    </row>
    <row r="1331" spans="1:5" x14ac:dyDescent="0.2">
      <c r="A1331" s="80"/>
      <c r="B1331" s="57"/>
      <c r="C1331" s="59"/>
      <c r="D1331" s="59"/>
      <c r="E1331" s="60"/>
    </row>
    <row r="1332" spans="1:5" x14ac:dyDescent="0.2">
      <c r="A1332" s="80"/>
      <c r="B1332" s="57"/>
      <c r="C1332" s="59"/>
      <c r="D1332" s="59"/>
      <c r="E1332" s="60"/>
    </row>
    <row r="1333" spans="1:5" x14ac:dyDescent="0.2">
      <c r="A1333" s="80"/>
      <c r="B1333" s="57"/>
      <c r="C1333" s="59"/>
      <c r="D1333" s="59"/>
      <c r="E1333" s="60"/>
    </row>
    <row r="1334" spans="1:5" x14ac:dyDescent="0.2">
      <c r="A1334" s="80"/>
      <c r="B1334" s="57"/>
      <c r="C1334" s="59"/>
      <c r="D1334" s="59"/>
      <c r="E1334" s="60"/>
    </row>
    <row r="1335" spans="1:5" x14ac:dyDescent="0.2">
      <c r="A1335" s="80"/>
      <c r="B1335" s="57"/>
      <c r="C1335" s="59"/>
      <c r="D1335" s="59"/>
      <c r="E1335" s="60"/>
    </row>
    <row r="1336" spans="1:5" x14ac:dyDescent="0.2">
      <c r="A1336" s="80"/>
      <c r="B1336" s="57"/>
      <c r="C1336" s="59"/>
      <c r="D1336" s="59"/>
      <c r="E1336" s="60"/>
    </row>
    <row r="1337" spans="1:5" x14ac:dyDescent="0.2">
      <c r="A1337" s="80"/>
      <c r="B1337" s="57"/>
      <c r="C1337" s="59"/>
      <c r="D1337" s="59"/>
      <c r="E1337" s="60"/>
    </row>
    <row r="1338" spans="1:5" x14ac:dyDescent="0.2">
      <c r="A1338" s="80"/>
      <c r="B1338" s="57"/>
      <c r="C1338" s="59"/>
      <c r="D1338" s="59"/>
      <c r="E1338" s="60"/>
    </row>
    <row r="1339" spans="1:5" x14ac:dyDescent="0.2">
      <c r="A1339" s="80"/>
      <c r="B1339" s="57"/>
      <c r="C1339" s="59"/>
      <c r="D1339" s="59"/>
      <c r="E1339" s="60"/>
    </row>
    <row r="1340" spans="1:5" x14ac:dyDescent="0.2">
      <c r="A1340" s="80"/>
      <c r="B1340" s="57"/>
      <c r="C1340" s="59"/>
      <c r="D1340" s="59"/>
      <c r="E1340" s="60"/>
    </row>
    <row r="1341" spans="1:5" x14ac:dyDescent="0.2">
      <c r="A1341" s="80"/>
      <c r="B1341" s="57"/>
      <c r="C1341" s="59"/>
      <c r="D1341" s="59"/>
      <c r="E1341" s="60"/>
    </row>
    <row r="1342" spans="1:5" x14ac:dyDescent="0.2">
      <c r="A1342" s="80"/>
      <c r="B1342" s="57"/>
      <c r="C1342" s="59"/>
      <c r="D1342" s="59"/>
      <c r="E1342" s="60"/>
    </row>
    <row r="1343" spans="1:5" x14ac:dyDescent="0.2">
      <c r="A1343" s="80"/>
      <c r="B1343" s="57"/>
      <c r="C1343" s="59"/>
      <c r="D1343" s="59"/>
      <c r="E1343" s="60"/>
    </row>
    <row r="1344" spans="1:5" x14ac:dyDescent="0.2">
      <c r="A1344" s="80"/>
      <c r="B1344" s="57"/>
      <c r="C1344" s="59"/>
      <c r="D1344" s="59"/>
      <c r="E1344" s="60"/>
    </row>
    <row r="1345" spans="1:5" x14ac:dyDescent="0.2">
      <c r="A1345" s="80"/>
      <c r="B1345" s="57"/>
      <c r="C1345" s="59"/>
      <c r="D1345" s="59"/>
      <c r="E1345" s="60"/>
    </row>
    <row r="1346" spans="1:5" x14ac:dyDescent="0.2">
      <c r="A1346" s="80"/>
      <c r="B1346" s="57"/>
      <c r="C1346" s="59"/>
      <c r="D1346" s="59"/>
      <c r="E1346" s="60"/>
    </row>
    <row r="1347" spans="1:5" x14ac:dyDescent="0.2">
      <c r="A1347" s="80"/>
      <c r="B1347" s="57"/>
      <c r="C1347" s="59"/>
      <c r="D1347" s="59"/>
      <c r="E1347" s="60"/>
    </row>
    <row r="1348" spans="1:5" x14ac:dyDescent="0.2">
      <c r="A1348" s="80"/>
      <c r="B1348" s="57"/>
      <c r="C1348" s="59"/>
      <c r="D1348" s="59"/>
      <c r="E1348" s="60"/>
    </row>
    <row r="1349" spans="1:5" x14ac:dyDescent="0.2">
      <c r="A1349" s="80"/>
      <c r="B1349" s="57"/>
      <c r="C1349" s="59"/>
      <c r="D1349" s="59"/>
      <c r="E1349" s="60"/>
    </row>
    <row r="1350" spans="1:5" x14ac:dyDescent="0.2">
      <c r="A1350" s="80"/>
      <c r="B1350" s="57"/>
      <c r="C1350" s="59"/>
      <c r="D1350" s="59"/>
      <c r="E1350" s="60"/>
    </row>
    <row r="1351" spans="1:5" x14ac:dyDescent="0.2">
      <c r="A1351" s="80"/>
      <c r="B1351" s="57"/>
      <c r="C1351" s="59"/>
      <c r="D1351" s="59"/>
      <c r="E1351" s="60"/>
    </row>
    <row r="1352" spans="1:5" x14ac:dyDescent="0.2">
      <c r="A1352" s="80"/>
      <c r="B1352" s="57"/>
      <c r="C1352" s="59"/>
      <c r="D1352" s="59"/>
      <c r="E1352" s="60"/>
    </row>
    <row r="1353" spans="1:5" x14ac:dyDescent="0.2">
      <c r="A1353" s="80"/>
      <c r="B1353" s="57"/>
      <c r="C1353" s="59"/>
      <c r="D1353" s="59"/>
      <c r="E1353" s="60"/>
    </row>
    <row r="1354" spans="1:5" x14ac:dyDescent="0.2">
      <c r="A1354" s="80"/>
      <c r="B1354" s="57"/>
      <c r="C1354" s="59"/>
      <c r="D1354" s="59"/>
      <c r="E1354" s="60"/>
    </row>
    <row r="1355" spans="1:5" x14ac:dyDescent="0.2">
      <c r="A1355" s="80"/>
      <c r="B1355" s="57"/>
      <c r="C1355" s="59"/>
      <c r="D1355" s="59"/>
      <c r="E1355" s="60"/>
    </row>
    <row r="1356" spans="1:5" x14ac:dyDescent="0.2">
      <c r="A1356" s="80"/>
      <c r="B1356" s="57"/>
      <c r="C1356" s="59"/>
      <c r="D1356" s="59"/>
      <c r="E1356" s="60"/>
    </row>
    <row r="1357" spans="1:5" x14ac:dyDescent="0.2">
      <c r="A1357" s="80"/>
      <c r="B1357" s="57"/>
      <c r="C1357" s="59"/>
      <c r="D1357" s="59"/>
      <c r="E1357" s="60"/>
    </row>
    <row r="1358" spans="1:5" x14ac:dyDescent="0.2">
      <c r="A1358" s="80"/>
      <c r="B1358" s="57"/>
      <c r="C1358" s="59"/>
      <c r="D1358" s="59"/>
      <c r="E1358" s="60"/>
    </row>
    <row r="1359" spans="1:5" x14ac:dyDescent="0.2">
      <c r="A1359" s="80"/>
      <c r="B1359" s="57"/>
      <c r="C1359" s="59"/>
      <c r="D1359" s="59"/>
      <c r="E1359" s="60"/>
    </row>
    <row r="1360" spans="1:5" x14ac:dyDescent="0.2">
      <c r="A1360" s="80"/>
      <c r="B1360" s="57"/>
      <c r="C1360" s="59"/>
      <c r="D1360" s="59"/>
      <c r="E1360" s="60"/>
    </row>
    <row r="1361" spans="1:5" x14ac:dyDescent="0.2">
      <c r="A1361" s="80"/>
      <c r="B1361" s="57"/>
      <c r="C1361" s="59"/>
      <c r="D1361" s="59"/>
      <c r="E1361" s="60"/>
    </row>
    <row r="1362" spans="1:5" x14ac:dyDescent="0.2">
      <c r="A1362" s="80"/>
      <c r="B1362" s="57"/>
      <c r="C1362" s="59"/>
      <c r="D1362" s="59"/>
      <c r="E1362" s="60"/>
    </row>
    <row r="1363" spans="1:5" x14ac:dyDescent="0.2">
      <c r="A1363" s="80"/>
      <c r="B1363" s="57"/>
      <c r="C1363" s="59"/>
      <c r="D1363" s="59"/>
      <c r="E1363" s="60"/>
    </row>
    <row r="1364" spans="1:5" x14ac:dyDescent="0.2">
      <c r="A1364" s="80"/>
      <c r="B1364" s="57"/>
      <c r="C1364" s="59"/>
      <c r="D1364" s="59"/>
      <c r="E1364" s="60"/>
    </row>
    <row r="1365" spans="1:5" x14ac:dyDescent="0.2">
      <c r="A1365" s="80"/>
      <c r="B1365" s="57"/>
      <c r="C1365" s="59"/>
      <c r="D1365" s="59"/>
      <c r="E1365" s="60"/>
    </row>
    <row r="1366" spans="1:5" x14ac:dyDescent="0.2">
      <c r="A1366" s="80"/>
      <c r="B1366" s="57"/>
      <c r="C1366" s="59"/>
      <c r="D1366" s="59"/>
      <c r="E1366" s="60"/>
    </row>
    <row r="1367" spans="1:5" x14ac:dyDescent="0.2">
      <c r="A1367" s="80"/>
      <c r="B1367" s="57"/>
      <c r="C1367" s="59"/>
      <c r="D1367" s="59"/>
      <c r="E1367" s="60"/>
    </row>
    <row r="1368" spans="1:5" x14ac:dyDescent="0.2">
      <c r="A1368" s="80"/>
      <c r="B1368" s="57"/>
      <c r="C1368" s="59"/>
      <c r="D1368" s="59"/>
      <c r="E1368" s="60"/>
    </row>
    <row r="1369" spans="1:5" x14ac:dyDescent="0.2">
      <c r="A1369" s="80"/>
      <c r="B1369" s="57"/>
      <c r="C1369" s="59"/>
      <c r="D1369" s="59"/>
      <c r="E1369" s="60"/>
    </row>
    <row r="1370" spans="1:5" x14ac:dyDescent="0.2">
      <c r="A1370" s="80"/>
      <c r="B1370" s="57"/>
      <c r="C1370" s="59"/>
      <c r="D1370" s="59"/>
      <c r="E1370" s="60"/>
    </row>
    <row r="1371" spans="1:5" x14ac:dyDescent="0.2">
      <c r="A1371" s="80"/>
      <c r="B1371" s="57"/>
      <c r="C1371" s="59"/>
      <c r="D1371" s="59"/>
      <c r="E1371" s="60"/>
    </row>
    <row r="1372" spans="1:5" x14ac:dyDescent="0.2">
      <c r="A1372" s="80"/>
      <c r="B1372" s="57"/>
      <c r="C1372" s="59"/>
      <c r="D1372" s="59"/>
      <c r="E1372" s="60"/>
    </row>
    <row r="1373" spans="1:5" x14ac:dyDescent="0.2">
      <c r="A1373" s="80"/>
      <c r="B1373" s="57"/>
      <c r="C1373" s="59"/>
      <c r="D1373" s="59"/>
      <c r="E1373" s="60"/>
    </row>
    <row r="1374" spans="1:5" x14ac:dyDescent="0.2">
      <c r="A1374" s="80"/>
      <c r="B1374" s="57"/>
      <c r="C1374" s="59"/>
      <c r="D1374" s="59"/>
      <c r="E1374" s="60"/>
    </row>
    <row r="1375" spans="1:5" x14ac:dyDescent="0.2">
      <c r="A1375" s="80"/>
      <c r="B1375" s="57"/>
      <c r="C1375" s="59"/>
      <c r="D1375" s="59"/>
      <c r="E1375" s="60"/>
    </row>
    <row r="1376" spans="1:5" x14ac:dyDescent="0.2">
      <c r="A1376" s="80"/>
      <c r="B1376" s="57"/>
      <c r="C1376" s="59"/>
      <c r="D1376" s="59"/>
      <c r="E1376" s="60"/>
    </row>
    <row r="1377" spans="1:5" x14ac:dyDescent="0.2">
      <c r="A1377" s="80"/>
      <c r="B1377" s="57"/>
      <c r="C1377" s="59"/>
      <c r="D1377" s="59"/>
      <c r="E1377" s="60"/>
    </row>
    <row r="1378" spans="1:5" x14ac:dyDescent="0.2">
      <c r="A1378" s="80"/>
      <c r="B1378" s="57"/>
      <c r="C1378" s="59"/>
      <c r="D1378" s="59"/>
      <c r="E1378" s="60"/>
    </row>
    <row r="1379" spans="1:5" x14ac:dyDescent="0.2">
      <c r="A1379" s="80"/>
      <c r="B1379" s="57"/>
      <c r="C1379" s="59"/>
      <c r="D1379" s="59"/>
      <c r="E1379" s="60"/>
    </row>
    <row r="1380" spans="1:5" x14ac:dyDescent="0.2">
      <c r="A1380" s="80"/>
      <c r="B1380" s="57"/>
      <c r="C1380" s="59"/>
      <c r="D1380" s="59"/>
      <c r="E1380" s="60"/>
    </row>
    <row r="1381" spans="1:5" x14ac:dyDescent="0.2">
      <c r="A1381" s="80"/>
      <c r="B1381" s="57"/>
      <c r="C1381" s="59"/>
      <c r="D1381" s="59"/>
      <c r="E1381" s="60"/>
    </row>
    <row r="1382" spans="1:5" x14ac:dyDescent="0.2">
      <c r="A1382" s="80"/>
      <c r="B1382" s="57"/>
      <c r="C1382" s="59"/>
      <c r="D1382" s="59"/>
      <c r="E1382" s="60"/>
    </row>
    <row r="1383" spans="1:5" x14ac:dyDescent="0.2">
      <c r="A1383" s="80"/>
      <c r="B1383" s="57"/>
      <c r="C1383" s="59"/>
      <c r="D1383" s="59"/>
      <c r="E1383" s="60"/>
    </row>
    <row r="1384" spans="1:5" x14ac:dyDescent="0.2">
      <c r="A1384" s="80"/>
      <c r="B1384" s="57"/>
      <c r="C1384" s="59"/>
      <c r="D1384" s="59"/>
      <c r="E1384" s="60"/>
    </row>
    <row r="1385" spans="1:5" x14ac:dyDescent="0.2">
      <c r="A1385" s="80"/>
      <c r="B1385" s="57"/>
      <c r="C1385" s="59"/>
      <c r="D1385" s="59"/>
      <c r="E1385" s="60"/>
    </row>
    <row r="1386" spans="1:5" x14ac:dyDescent="0.2">
      <c r="A1386" s="80"/>
      <c r="B1386" s="57"/>
      <c r="C1386" s="59"/>
      <c r="D1386" s="59"/>
      <c r="E1386" s="60"/>
    </row>
    <row r="1387" spans="1:5" x14ac:dyDescent="0.2">
      <c r="A1387" s="80"/>
      <c r="B1387" s="57"/>
      <c r="C1387" s="59"/>
      <c r="D1387" s="59"/>
      <c r="E1387" s="60"/>
    </row>
    <row r="1388" spans="1:5" x14ac:dyDescent="0.2">
      <c r="A1388" s="80"/>
      <c r="B1388" s="57"/>
      <c r="C1388" s="59"/>
      <c r="D1388" s="59"/>
      <c r="E1388" s="60"/>
    </row>
    <row r="1389" spans="1:5" x14ac:dyDescent="0.2">
      <c r="A1389" s="80"/>
      <c r="B1389" s="57"/>
      <c r="C1389" s="59"/>
      <c r="D1389" s="59"/>
      <c r="E1389" s="60"/>
    </row>
    <row r="1390" spans="1:5" x14ac:dyDescent="0.2">
      <c r="A1390" s="80"/>
      <c r="B1390" s="57"/>
      <c r="C1390" s="59"/>
      <c r="D1390" s="59"/>
      <c r="E1390" s="60"/>
    </row>
    <row r="1391" spans="1:5" x14ac:dyDescent="0.2">
      <c r="A1391" s="80"/>
      <c r="B1391" s="57"/>
      <c r="C1391" s="59"/>
      <c r="D1391" s="59"/>
      <c r="E1391" s="60"/>
    </row>
    <row r="1392" spans="1:5" x14ac:dyDescent="0.2">
      <c r="A1392" s="80"/>
      <c r="B1392" s="57"/>
      <c r="C1392" s="59"/>
      <c r="D1392" s="59"/>
      <c r="E1392" s="60"/>
    </row>
    <row r="1393" spans="1:5" x14ac:dyDescent="0.2">
      <c r="A1393" s="80"/>
      <c r="B1393" s="57"/>
      <c r="C1393" s="59"/>
      <c r="D1393" s="59"/>
      <c r="E1393" s="60"/>
    </row>
    <row r="1394" spans="1:5" x14ac:dyDescent="0.2">
      <c r="A1394" s="80"/>
      <c r="B1394" s="57"/>
      <c r="C1394" s="59"/>
      <c r="D1394" s="59"/>
      <c r="E1394" s="60"/>
    </row>
    <row r="1395" spans="1:5" x14ac:dyDescent="0.2">
      <c r="A1395" s="80"/>
      <c r="B1395" s="57"/>
      <c r="C1395" s="59"/>
      <c r="D1395" s="59"/>
      <c r="E1395" s="60"/>
    </row>
    <row r="1396" spans="1:5" x14ac:dyDescent="0.2">
      <c r="A1396" s="80"/>
      <c r="B1396" s="57"/>
      <c r="C1396" s="59"/>
      <c r="D1396" s="59"/>
      <c r="E1396" s="60"/>
    </row>
    <row r="1397" spans="1:5" x14ac:dyDescent="0.2">
      <c r="A1397" s="80"/>
      <c r="B1397" s="57"/>
      <c r="C1397" s="59"/>
      <c r="D1397" s="59"/>
      <c r="E1397" s="60"/>
    </row>
    <row r="1398" spans="1:5" x14ac:dyDescent="0.2">
      <c r="A1398" s="80"/>
      <c r="B1398" s="57"/>
      <c r="C1398" s="59"/>
      <c r="D1398" s="59"/>
      <c r="E1398" s="60"/>
    </row>
    <row r="1399" spans="1:5" x14ac:dyDescent="0.2">
      <c r="A1399" s="80"/>
      <c r="B1399" s="57"/>
      <c r="C1399" s="59"/>
      <c r="D1399" s="59"/>
      <c r="E1399" s="60"/>
    </row>
    <row r="1400" spans="1:5" x14ac:dyDescent="0.2">
      <c r="A1400" s="80"/>
      <c r="B1400" s="57"/>
      <c r="C1400" s="59"/>
      <c r="D1400" s="59"/>
      <c r="E1400" s="60"/>
    </row>
    <row r="1401" spans="1:5" x14ac:dyDescent="0.2">
      <c r="A1401" s="80"/>
      <c r="B1401" s="57"/>
      <c r="C1401" s="59"/>
      <c r="D1401" s="59"/>
      <c r="E1401" s="60"/>
    </row>
    <row r="1402" spans="1:5" x14ac:dyDescent="0.2">
      <c r="A1402" s="80"/>
      <c r="B1402" s="57"/>
      <c r="C1402" s="59"/>
      <c r="D1402" s="59"/>
      <c r="E1402" s="60"/>
    </row>
    <row r="1403" spans="1:5" x14ac:dyDescent="0.2">
      <c r="A1403" s="80"/>
      <c r="B1403" s="57"/>
      <c r="C1403" s="59"/>
      <c r="D1403" s="59"/>
      <c r="E1403" s="60"/>
    </row>
    <row r="1404" spans="1:5" x14ac:dyDescent="0.2">
      <c r="A1404" s="80"/>
      <c r="B1404" s="57"/>
      <c r="C1404" s="59"/>
      <c r="D1404" s="59"/>
      <c r="E1404" s="60"/>
    </row>
    <row r="1405" spans="1:5" x14ac:dyDescent="0.2">
      <c r="A1405" s="80"/>
      <c r="B1405" s="57"/>
      <c r="C1405" s="59"/>
      <c r="D1405" s="59"/>
      <c r="E1405" s="60"/>
    </row>
    <row r="1406" spans="1:5" x14ac:dyDescent="0.2">
      <c r="A1406" s="80"/>
      <c r="B1406" s="57"/>
      <c r="C1406" s="59"/>
      <c r="D1406" s="59"/>
      <c r="E1406" s="60"/>
    </row>
    <row r="1407" spans="1:5" x14ac:dyDescent="0.2">
      <c r="A1407" s="80"/>
      <c r="B1407" s="57"/>
      <c r="C1407" s="59"/>
      <c r="D1407" s="59"/>
      <c r="E1407" s="60"/>
    </row>
    <row r="1408" spans="1:5" x14ac:dyDescent="0.2">
      <c r="A1408" s="80"/>
      <c r="B1408" s="57"/>
      <c r="C1408" s="59"/>
      <c r="D1408" s="59"/>
      <c r="E1408" s="60"/>
    </row>
    <row r="1409" spans="1:5" x14ac:dyDescent="0.2">
      <c r="A1409" s="80"/>
      <c r="B1409" s="57"/>
      <c r="C1409" s="59"/>
      <c r="D1409" s="59"/>
      <c r="E1409" s="60"/>
    </row>
    <row r="1410" spans="1:5" x14ac:dyDescent="0.2">
      <c r="A1410" s="80"/>
      <c r="B1410" s="57"/>
      <c r="C1410" s="59"/>
      <c r="D1410" s="59"/>
      <c r="E1410" s="60"/>
    </row>
    <row r="1411" spans="1:5" x14ac:dyDescent="0.2">
      <c r="A1411" s="80"/>
      <c r="B1411" s="57"/>
      <c r="C1411" s="59"/>
      <c r="D1411" s="59"/>
      <c r="E1411" s="60"/>
    </row>
    <row r="1412" spans="1:5" x14ac:dyDescent="0.2">
      <c r="A1412" s="80"/>
      <c r="B1412" s="57"/>
      <c r="C1412" s="59"/>
      <c r="D1412" s="59"/>
      <c r="E1412" s="60"/>
    </row>
    <row r="1413" spans="1:5" x14ac:dyDescent="0.2">
      <c r="A1413" s="80"/>
      <c r="B1413" s="57"/>
      <c r="C1413" s="59"/>
      <c r="D1413" s="59"/>
      <c r="E1413" s="60"/>
    </row>
    <row r="1414" spans="1:5" x14ac:dyDescent="0.2">
      <c r="A1414" s="80"/>
      <c r="B1414" s="57"/>
      <c r="C1414" s="59"/>
      <c r="D1414" s="59"/>
      <c r="E1414" s="60"/>
    </row>
    <row r="1415" spans="1:5" x14ac:dyDescent="0.2">
      <c r="A1415" s="80"/>
      <c r="B1415" s="57"/>
      <c r="C1415" s="59"/>
      <c r="D1415" s="59"/>
      <c r="E1415" s="60"/>
    </row>
    <row r="1416" spans="1:5" x14ac:dyDescent="0.2">
      <c r="A1416" s="80"/>
      <c r="B1416" s="57"/>
      <c r="C1416" s="59"/>
      <c r="D1416" s="59"/>
      <c r="E1416" s="60"/>
    </row>
    <row r="1417" spans="1:5" x14ac:dyDescent="0.2">
      <c r="A1417" s="80"/>
      <c r="B1417" s="57"/>
      <c r="C1417" s="59"/>
      <c r="D1417" s="59"/>
      <c r="E1417" s="60"/>
    </row>
    <row r="1418" spans="1:5" x14ac:dyDescent="0.2">
      <c r="A1418" s="80"/>
      <c r="B1418" s="57"/>
      <c r="C1418" s="59"/>
      <c r="D1418" s="59"/>
      <c r="E1418" s="60"/>
    </row>
    <row r="1419" spans="1:5" x14ac:dyDescent="0.2">
      <c r="A1419" s="80"/>
      <c r="B1419" s="57"/>
      <c r="C1419" s="59"/>
      <c r="D1419" s="59"/>
      <c r="E1419" s="60"/>
    </row>
    <row r="1420" spans="1:5" x14ac:dyDescent="0.2">
      <c r="A1420" s="80"/>
      <c r="B1420" s="57"/>
      <c r="C1420" s="59"/>
      <c r="D1420" s="59"/>
      <c r="E1420" s="60"/>
    </row>
    <row r="1421" spans="1:5" x14ac:dyDescent="0.2">
      <c r="A1421" s="80"/>
      <c r="B1421" s="57"/>
      <c r="C1421" s="59"/>
      <c r="D1421" s="59"/>
      <c r="E1421" s="60"/>
    </row>
    <row r="1422" spans="1:5" x14ac:dyDescent="0.2">
      <c r="A1422" s="80"/>
      <c r="B1422" s="57"/>
      <c r="C1422" s="59"/>
      <c r="D1422" s="59"/>
      <c r="E1422" s="60"/>
    </row>
    <row r="1423" spans="1:5" x14ac:dyDescent="0.2">
      <c r="A1423" s="80"/>
      <c r="B1423" s="57"/>
      <c r="C1423" s="59"/>
      <c r="D1423" s="59"/>
      <c r="E1423" s="60"/>
    </row>
    <row r="1424" spans="1:5" x14ac:dyDescent="0.2">
      <c r="A1424" s="80"/>
      <c r="B1424" s="57"/>
      <c r="C1424" s="59"/>
      <c r="D1424" s="59"/>
      <c r="E1424" s="60"/>
    </row>
    <row r="1425" spans="1:5" x14ac:dyDescent="0.2">
      <c r="A1425" s="80"/>
      <c r="B1425" s="57"/>
      <c r="C1425" s="59"/>
      <c r="D1425" s="59"/>
      <c r="E1425" s="60"/>
    </row>
    <row r="1426" spans="1:5" x14ac:dyDescent="0.2">
      <c r="A1426" s="80"/>
      <c r="B1426" s="57"/>
      <c r="C1426" s="59"/>
      <c r="D1426" s="59"/>
      <c r="E1426" s="60"/>
    </row>
    <row r="1427" spans="1:5" x14ac:dyDescent="0.2">
      <c r="A1427" s="80"/>
      <c r="B1427" s="57"/>
      <c r="C1427" s="59"/>
      <c r="D1427" s="59"/>
      <c r="E1427" s="60"/>
    </row>
    <row r="1428" spans="1:5" x14ac:dyDescent="0.2">
      <c r="A1428" s="80"/>
      <c r="B1428" s="57"/>
      <c r="C1428" s="59"/>
      <c r="D1428" s="59"/>
      <c r="E1428" s="60"/>
    </row>
    <row r="1429" spans="1:5" x14ac:dyDescent="0.2">
      <c r="A1429" s="80"/>
      <c r="B1429" s="57"/>
      <c r="C1429" s="59"/>
      <c r="D1429" s="59"/>
      <c r="E1429" s="60"/>
    </row>
    <row r="1430" spans="1:5" x14ac:dyDescent="0.2">
      <c r="A1430" s="80"/>
      <c r="B1430" s="57"/>
      <c r="C1430" s="59"/>
      <c r="D1430" s="59"/>
      <c r="E1430" s="60"/>
    </row>
    <row r="1431" spans="1:5" x14ac:dyDescent="0.2">
      <c r="A1431" s="80"/>
      <c r="B1431" s="57"/>
      <c r="C1431" s="59"/>
      <c r="D1431" s="59"/>
      <c r="E1431" s="60"/>
    </row>
    <row r="1432" spans="1:5" x14ac:dyDescent="0.2">
      <c r="A1432" s="80"/>
      <c r="B1432" s="57"/>
      <c r="C1432" s="59"/>
      <c r="D1432" s="59"/>
      <c r="E1432" s="60"/>
    </row>
    <row r="1433" spans="1:5" x14ac:dyDescent="0.2">
      <c r="A1433" s="80"/>
      <c r="B1433" s="57"/>
      <c r="C1433" s="59"/>
      <c r="D1433" s="59"/>
      <c r="E1433" s="60"/>
    </row>
    <row r="1434" spans="1:5" x14ac:dyDescent="0.2">
      <c r="A1434" s="80"/>
      <c r="B1434" s="57"/>
      <c r="C1434" s="59"/>
      <c r="D1434" s="59"/>
      <c r="E1434" s="60"/>
    </row>
    <row r="1435" spans="1:5" x14ac:dyDescent="0.2">
      <c r="A1435" s="80"/>
      <c r="B1435" s="57"/>
      <c r="C1435" s="59"/>
      <c r="D1435" s="59"/>
      <c r="E1435" s="60"/>
    </row>
    <row r="1436" spans="1:5" x14ac:dyDescent="0.2">
      <c r="A1436" s="80"/>
      <c r="B1436" s="57"/>
      <c r="C1436" s="59"/>
      <c r="D1436" s="59"/>
      <c r="E1436" s="60"/>
    </row>
    <row r="1437" spans="1:5" x14ac:dyDescent="0.2">
      <c r="A1437" s="80"/>
      <c r="B1437" s="57"/>
      <c r="C1437" s="59"/>
      <c r="D1437" s="59"/>
      <c r="E1437" s="60"/>
    </row>
    <row r="1438" spans="1:5" x14ac:dyDescent="0.2">
      <c r="A1438" s="80"/>
      <c r="B1438" s="57"/>
      <c r="C1438" s="59"/>
      <c r="D1438" s="59"/>
      <c r="E1438" s="60"/>
    </row>
    <row r="1439" spans="1:5" x14ac:dyDescent="0.2">
      <c r="A1439" s="80"/>
      <c r="B1439" s="57"/>
      <c r="C1439" s="59"/>
      <c r="D1439" s="59"/>
      <c r="E1439" s="60"/>
    </row>
    <row r="1440" spans="1:5" x14ac:dyDescent="0.2">
      <c r="A1440" s="80"/>
      <c r="B1440" s="57"/>
      <c r="C1440" s="59"/>
      <c r="D1440" s="59"/>
      <c r="E1440" s="60"/>
    </row>
    <row r="1441" spans="1:5" x14ac:dyDescent="0.2">
      <c r="A1441" s="80"/>
      <c r="B1441" s="57"/>
      <c r="C1441" s="59"/>
      <c r="D1441" s="59"/>
      <c r="E1441" s="60"/>
    </row>
    <row r="1442" spans="1:5" x14ac:dyDescent="0.2">
      <c r="A1442" s="80"/>
      <c r="B1442" s="57"/>
      <c r="C1442" s="59"/>
      <c r="D1442" s="59"/>
      <c r="E1442" s="60"/>
    </row>
    <row r="1443" spans="1:5" x14ac:dyDescent="0.2">
      <c r="A1443" s="80"/>
      <c r="B1443" s="57"/>
      <c r="C1443" s="59"/>
      <c r="D1443" s="59"/>
      <c r="E1443" s="60"/>
    </row>
    <row r="1444" spans="1:5" x14ac:dyDescent="0.2">
      <c r="A1444" s="80"/>
      <c r="B1444" s="57"/>
      <c r="C1444" s="59"/>
      <c r="D1444" s="59"/>
      <c r="E1444" s="60"/>
    </row>
    <row r="1445" spans="1:5" x14ac:dyDescent="0.2">
      <c r="A1445" s="80"/>
      <c r="B1445" s="57"/>
      <c r="C1445" s="59"/>
      <c r="D1445" s="59"/>
      <c r="E1445" s="60"/>
    </row>
    <row r="1446" spans="1:5" x14ac:dyDescent="0.2">
      <c r="A1446" s="80"/>
      <c r="B1446" s="57"/>
      <c r="C1446" s="59"/>
      <c r="D1446" s="59"/>
      <c r="E1446" s="60"/>
    </row>
    <row r="1447" spans="1:5" x14ac:dyDescent="0.2">
      <c r="A1447" s="80"/>
      <c r="B1447" s="57"/>
      <c r="C1447" s="59"/>
      <c r="D1447" s="59"/>
      <c r="E1447" s="60"/>
    </row>
    <row r="1448" spans="1:5" x14ac:dyDescent="0.2">
      <c r="A1448" s="80"/>
      <c r="B1448" s="57"/>
      <c r="C1448" s="59"/>
      <c r="D1448" s="59"/>
      <c r="E1448" s="60"/>
    </row>
    <row r="1449" spans="1:5" x14ac:dyDescent="0.2">
      <c r="A1449" s="80"/>
      <c r="B1449" s="57"/>
      <c r="C1449" s="59"/>
      <c r="D1449" s="59"/>
      <c r="E1449" s="60"/>
    </row>
    <row r="1450" spans="1:5" x14ac:dyDescent="0.2">
      <c r="A1450" s="80"/>
      <c r="B1450" s="57"/>
      <c r="C1450" s="59"/>
      <c r="D1450" s="59"/>
      <c r="E1450" s="60"/>
    </row>
    <row r="1451" spans="1:5" x14ac:dyDescent="0.2">
      <c r="A1451" s="80"/>
      <c r="B1451" s="57"/>
      <c r="C1451" s="59"/>
      <c r="D1451" s="59"/>
      <c r="E1451" s="60"/>
    </row>
    <row r="1452" spans="1:5" x14ac:dyDescent="0.2">
      <c r="A1452" s="80"/>
      <c r="B1452" s="57"/>
      <c r="C1452" s="59"/>
      <c r="D1452" s="59"/>
      <c r="E1452" s="60"/>
    </row>
    <row r="1453" spans="1:5" x14ac:dyDescent="0.2">
      <c r="A1453" s="80"/>
      <c r="B1453" s="57"/>
      <c r="C1453" s="59"/>
      <c r="D1453" s="59"/>
      <c r="E1453" s="60"/>
    </row>
    <row r="1454" spans="1:5" x14ac:dyDescent="0.2">
      <c r="A1454" s="80"/>
      <c r="B1454" s="57"/>
      <c r="C1454" s="59"/>
      <c r="D1454" s="59"/>
      <c r="E1454" s="60"/>
    </row>
    <row r="1455" spans="1:5" x14ac:dyDescent="0.2">
      <c r="A1455" s="80"/>
      <c r="B1455" s="57"/>
      <c r="C1455" s="59"/>
      <c r="D1455" s="59"/>
      <c r="E1455" s="60"/>
    </row>
    <row r="1456" spans="1:5" x14ac:dyDescent="0.2">
      <c r="A1456" s="80"/>
      <c r="B1456" s="57"/>
      <c r="C1456" s="59"/>
      <c r="D1456" s="59"/>
      <c r="E1456" s="60"/>
    </row>
    <row r="1457" spans="1:5" x14ac:dyDescent="0.2">
      <c r="A1457" s="80"/>
      <c r="B1457" s="57"/>
      <c r="C1457" s="59"/>
      <c r="D1457" s="59"/>
      <c r="E1457" s="60"/>
    </row>
    <row r="1458" spans="1:5" x14ac:dyDescent="0.2">
      <c r="A1458" s="80"/>
      <c r="B1458" s="57"/>
      <c r="C1458" s="59"/>
      <c r="D1458" s="59"/>
      <c r="E1458" s="60"/>
    </row>
    <row r="1459" spans="1:5" x14ac:dyDescent="0.2">
      <c r="A1459" s="80"/>
      <c r="B1459" s="57"/>
      <c r="C1459" s="59"/>
      <c r="D1459" s="59"/>
      <c r="E1459" s="60"/>
    </row>
    <row r="1460" spans="1:5" x14ac:dyDescent="0.2">
      <c r="A1460" s="80"/>
      <c r="B1460" s="57"/>
      <c r="C1460" s="59"/>
      <c r="D1460" s="59"/>
      <c r="E1460" s="60"/>
    </row>
    <row r="1461" spans="1:5" x14ac:dyDescent="0.2">
      <c r="A1461" s="80"/>
      <c r="B1461" s="57"/>
      <c r="C1461" s="59"/>
      <c r="D1461" s="59"/>
      <c r="E1461" s="60"/>
    </row>
    <row r="1462" spans="1:5" x14ac:dyDescent="0.2">
      <c r="A1462" s="80"/>
      <c r="B1462" s="57"/>
      <c r="C1462" s="59"/>
      <c r="D1462" s="59"/>
      <c r="E1462" s="60"/>
    </row>
    <row r="1463" spans="1:5" x14ac:dyDescent="0.2">
      <c r="A1463" s="80"/>
      <c r="B1463" s="57"/>
      <c r="C1463" s="59"/>
      <c r="D1463" s="59"/>
      <c r="E1463" s="60"/>
    </row>
    <row r="1464" spans="1:5" x14ac:dyDescent="0.2">
      <c r="A1464" s="80"/>
      <c r="B1464" s="57"/>
      <c r="C1464" s="59"/>
      <c r="D1464" s="59"/>
      <c r="E1464" s="60"/>
    </row>
    <row r="1465" spans="1:5" x14ac:dyDescent="0.2">
      <c r="A1465" s="80"/>
      <c r="B1465" s="57"/>
      <c r="C1465" s="59"/>
      <c r="D1465" s="59"/>
      <c r="E1465" s="60"/>
    </row>
    <row r="1466" spans="1:5" x14ac:dyDescent="0.2">
      <c r="A1466" s="80"/>
      <c r="B1466" s="57"/>
      <c r="C1466" s="59"/>
      <c r="D1466" s="59"/>
      <c r="E1466" s="60"/>
    </row>
    <row r="1467" spans="1:5" x14ac:dyDescent="0.2">
      <c r="A1467" s="80"/>
      <c r="B1467" s="57"/>
      <c r="C1467" s="59"/>
      <c r="D1467" s="59"/>
      <c r="E1467" s="60"/>
    </row>
    <row r="1468" spans="1:5" x14ac:dyDescent="0.2">
      <c r="A1468" s="80"/>
      <c r="B1468" s="57"/>
      <c r="C1468" s="59"/>
      <c r="D1468" s="59"/>
      <c r="E1468" s="60"/>
    </row>
    <row r="1469" spans="1:5" x14ac:dyDescent="0.2">
      <c r="A1469" s="80"/>
      <c r="B1469" s="57"/>
      <c r="C1469" s="59"/>
      <c r="D1469" s="59"/>
      <c r="E1469" s="60"/>
    </row>
    <row r="1470" spans="1:5" x14ac:dyDescent="0.2">
      <c r="A1470" s="80"/>
      <c r="B1470" s="57"/>
      <c r="C1470" s="59"/>
      <c r="D1470" s="59"/>
      <c r="E1470" s="60"/>
    </row>
    <row r="1471" spans="1:5" x14ac:dyDescent="0.2">
      <c r="A1471" s="80"/>
      <c r="B1471" s="57"/>
      <c r="C1471" s="59"/>
      <c r="D1471" s="59"/>
      <c r="E1471" s="60"/>
    </row>
    <row r="1472" spans="1:5" x14ac:dyDescent="0.2">
      <c r="A1472" s="80"/>
      <c r="B1472" s="57"/>
      <c r="C1472" s="59"/>
      <c r="D1472" s="59"/>
      <c r="E1472" s="60"/>
    </row>
    <row r="1473" spans="1:5" x14ac:dyDescent="0.2">
      <c r="A1473" s="80"/>
      <c r="B1473" s="57"/>
      <c r="C1473" s="59"/>
      <c r="D1473" s="59"/>
      <c r="E1473" s="60"/>
    </row>
    <row r="1474" spans="1:5" x14ac:dyDescent="0.2">
      <c r="A1474" s="80"/>
      <c r="B1474" s="57"/>
      <c r="C1474" s="59"/>
      <c r="D1474" s="59"/>
      <c r="E1474" s="60"/>
    </row>
    <row r="1475" spans="1:5" x14ac:dyDescent="0.2">
      <c r="A1475" s="80"/>
      <c r="B1475" s="57"/>
      <c r="C1475" s="59"/>
      <c r="D1475" s="59"/>
      <c r="E1475" s="60"/>
    </row>
    <row r="1476" spans="1:5" x14ac:dyDescent="0.2">
      <c r="A1476" s="80"/>
      <c r="B1476" s="57"/>
      <c r="C1476" s="59"/>
      <c r="D1476" s="59"/>
      <c r="E1476" s="60"/>
    </row>
    <row r="1477" spans="1:5" x14ac:dyDescent="0.2">
      <c r="A1477" s="80"/>
      <c r="B1477" s="57"/>
      <c r="C1477" s="59"/>
      <c r="D1477" s="59"/>
      <c r="E1477" s="60"/>
    </row>
    <row r="1478" spans="1:5" x14ac:dyDescent="0.2">
      <c r="A1478" s="80"/>
      <c r="B1478" s="57"/>
      <c r="C1478" s="59"/>
      <c r="D1478" s="59"/>
      <c r="E1478" s="60"/>
    </row>
    <row r="1479" spans="1:5" x14ac:dyDescent="0.2">
      <c r="A1479" s="80"/>
      <c r="B1479" s="57"/>
      <c r="C1479" s="59"/>
      <c r="D1479" s="59"/>
      <c r="E1479" s="60"/>
    </row>
    <row r="1480" spans="1:5" x14ac:dyDescent="0.2">
      <c r="A1480" s="80"/>
      <c r="B1480" s="57"/>
      <c r="C1480" s="59"/>
      <c r="D1480" s="59"/>
      <c r="E1480" s="60"/>
    </row>
    <row r="1481" spans="1:5" x14ac:dyDescent="0.2">
      <c r="A1481" s="80"/>
      <c r="B1481" s="57"/>
      <c r="C1481" s="59"/>
      <c r="D1481" s="59"/>
      <c r="E1481" s="60"/>
    </row>
    <row r="1482" spans="1:5" x14ac:dyDescent="0.2">
      <c r="A1482" s="80"/>
      <c r="B1482" s="57"/>
      <c r="C1482" s="59"/>
      <c r="D1482" s="59"/>
      <c r="E1482" s="60"/>
    </row>
    <row r="1483" spans="1:5" x14ac:dyDescent="0.2">
      <c r="A1483" s="80"/>
      <c r="B1483" s="57"/>
      <c r="C1483" s="59"/>
      <c r="D1483" s="59"/>
      <c r="E1483" s="60"/>
    </row>
    <row r="1484" spans="1:5" x14ac:dyDescent="0.2">
      <c r="A1484" s="80"/>
      <c r="B1484" s="57"/>
      <c r="C1484" s="59"/>
      <c r="D1484" s="59"/>
      <c r="E1484" s="60"/>
    </row>
    <row r="1485" spans="1:5" x14ac:dyDescent="0.2">
      <c r="A1485" s="80"/>
      <c r="B1485" s="57"/>
      <c r="C1485" s="59"/>
      <c r="D1485" s="59"/>
      <c r="E1485" s="60"/>
    </row>
    <row r="1486" spans="1:5" x14ac:dyDescent="0.2">
      <c r="A1486" s="80"/>
      <c r="B1486" s="57"/>
      <c r="C1486" s="59"/>
      <c r="D1486" s="59"/>
      <c r="E1486" s="60"/>
    </row>
    <row r="1487" spans="1:5" x14ac:dyDescent="0.2">
      <c r="A1487" s="80"/>
      <c r="B1487" s="57"/>
      <c r="C1487" s="59"/>
      <c r="D1487" s="59"/>
      <c r="E1487" s="60"/>
    </row>
    <row r="1488" spans="1:5" x14ac:dyDescent="0.2">
      <c r="A1488" s="80"/>
      <c r="B1488" s="57"/>
      <c r="C1488" s="59"/>
      <c r="D1488" s="59"/>
      <c r="E1488" s="60"/>
    </row>
    <row r="1489" spans="1:5" x14ac:dyDescent="0.2">
      <c r="A1489" s="80"/>
      <c r="B1489" s="57"/>
      <c r="C1489" s="59"/>
      <c r="D1489" s="59"/>
      <c r="E1489" s="60"/>
    </row>
    <row r="1490" spans="1:5" x14ac:dyDescent="0.2">
      <c r="A1490" s="80"/>
      <c r="B1490" s="57"/>
      <c r="C1490" s="59"/>
      <c r="D1490" s="59"/>
      <c r="E1490" s="60"/>
    </row>
    <row r="1491" spans="1:5" x14ac:dyDescent="0.2">
      <c r="A1491" s="80"/>
      <c r="B1491" s="57"/>
      <c r="C1491" s="59"/>
      <c r="D1491" s="59"/>
      <c r="E1491" s="60"/>
    </row>
    <row r="1492" spans="1:5" x14ac:dyDescent="0.2">
      <c r="A1492" s="80"/>
      <c r="B1492" s="57"/>
      <c r="C1492" s="59"/>
      <c r="D1492" s="59"/>
      <c r="E1492" s="60"/>
    </row>
    <row r="1493" spans="1:5" x14ac:dyDescent="0.2">
      <c r="A1493" s="80"/>
      <c r="B1493" s="57"/>
      <c r="C1493" s="59"/>
      <c r="D1493" s="59"/>
      <c r="E1493" s="60"/>
    </row>
    <row r="1494" spans="1:5" x14ac:dyDescent="0.2">
      <c r="A1494" s="80"/>
      <c r="B1494" s="57"/>
      <c r="C1494" s="59"/>
      <c r="D1494" s="59"/>
      <c r="E1494" s="60"/>
    </row>
    <row r="1495" spans="1:5" x14ac:dyDescent="0.2">
      <c r="A1495" s="80"/>
      <c r="B1495" s="57"/>
      <c r="C1495" s="59"/>
      <c r="D1495" s="59"/>
      <c r="E1495" s="60"/>
    </row>
    <row r="1496" spans="1:5" x14ac:dyDescent="0.2">
      <c r="A1496" s="80"/>
      <c r="B1496" s="57"/>
      <c r="C1496" s="59"/>
      <c r="D1496" s="59"/>
      <c r="E1496" s="60"/>
    </row>
    <row r="1497" spans="1:5" x14ac:dyDescent="0.2">
      <c r="A1497" s="80"/>
      <c r="B1497" s="57"/>
      <c r="C1497" s="59"/>
      <c r="D1497" s="59"/>
      <c r="E1497" s="60"/>
    </row>
    <row r="1498" spans="1:5" x14ac:dyDescent="0.2">
      <c r="A1498" s="80"/>
      <c r="B1498" s="57"/>
      <c r="C1498" s="59"/>
      <c r="D1498" s="59"/>
      <c r="E1498" s="60"/>
    </row>
    <row r="1499" spans="1:5" x14ac:dyDescent="0.2">
      <c r="A1499" s="80"/>
      <c r="B1499" s="57"/>
      <c r="C1499" s="59"/>
      <c r="D1499" s="59"/>
      <c r="E1499" s="60"/>
    </row>
    <row r="1500" spans="1:5" x14ac:dyDescent="0.2">
      <c r="A1500" s="80"/>
      <c r="B1500" s="57"/>
      <c r="C1500" s="59"/>
      <c r="D1500" s="59"/>
      <c r="E1500" s="60"/>
    </row>
    <row r="1501" spans="1:5" x14ac:dyDescent="0.2">
      <c r="A1501" s="80"/>
      <c r="B1501" s="57"/>
      <c r="C1501" s="59"/>
      <c r="D1501" s="59"/>
      <c r="E1501" s="60"/>
    </row>
    <row r="1502" spans="1:5" x14ac:dyDescent="0.2">
      <c r="A1502" s="80"/>
      <c r="B1502" s="57"/>
      <c r="C1502" s="59"/>
      <c r="D1502" s="59"/>
      <c r="E1502" s="60"/>
    </row>
    <row r="1503" spans="1:5" x14ac:dyDescent="0.2">
      <c r="A1503" s="80"/>
      <c r="B1503" s="57"/>
      <c r="C1503" s="59"/>
      <c r="D1503" s="59"/>
      <c r="E1503" s="60"/>
    </row>
    <row r="1504" spans="1:5" x14ac:dyDescent="0.2">
      <c r="A1504" s="80"/>
      <c r="B1504" s="57"/>
      <c r="C1504" s="59"/>
      <c r="D1504" s="59"/>
      <c r="E1504" s="60"/>
    </row>
    <row r="1505" spans="1:5" x14ac:dyDescent="0.2">
      <c r="A1505" s="80"/>
      <c r="B1505" s="57"/>
      <c r="C1505" s="59"/>
      <c r="D1505" s="59"/>
      <c r="E1505" s="60"/>
    </row>
    <row r="1506" spans="1:5" x14ac:dyDescent="0.2">
      <c r="A1506" s="80"/>
      <c r="B1506" s="57"/>
      <c r="C1506" s="59"/>
      <c r="D1506" s="59"/>
      <c r="E1506" s="60"/>
    </row>
    <row r="1507" spans="1:5" x14ac:dyDescent="0.2">
      <c r="A1507" s="80"/>
      <c r="B1507" s="57"/>
      <c r="C1507" s="59"/>
      <c r="D1507" s="59"/>
      <c r="E1507" s="60"/>
    </row>
    <row r="1508" spans="1:5" x14ac:dyDescent="0.2">
      <c r="A1508" s="80"/>
      <c r="B1508" s="57"/>
      <c r="C1508" s="59"/>
      <c r="D1508" s="59"/>
      <c r="E1508" s="60"/>
    </row>
    <row r="1509" spans="1:5" x14ac:dyDescent="0.2">
      <c r="A1509" s="80"/>
      <c r="B1509" s="57"/>
      <c r="C1509" s="59"/>
      <c r="D1509" s="59"/>
      <c r="E1509" s="60"/>
    </row>
    <row r="1510" spans="1:5" x14ac:dyDescent="0.2">
      <c r="A1510" s="80"/>
      <c r="B1510" s="57"/>
      <c r="C1510" s="59"/>
      <c r="D1510" s="59"/>
      <c r="E1510" s="60"/>
    </row>
    <row r="1511" spans="1:5" x14ac:dyDescent="0.2">
      <c r="A1511" s="80"/>
      <c r="B1511" s="57"/>
      <c r="C1511" s="59"/>
      <c r="D1511" s="59"/>
      <c r="E1511" s="60"/>
    </row>
    <row r="1512" spans="1:5" x14ac:dyDescent="0.2">
      <c r="A1512" s="80"/>
      <c r="B1512" s="57"/>
      <c r="C1512" s="59"/>
      <c r="D1512" s="59"/>
      <c r="E1512" s="60"/>
    </row>
    <row r="1513" spans="1:5" x14ac:dyDescent="0.2">
      <c r="A1513" s="80"/>
      <c r="B1513" s="57"/>
      <c r="C1513" s="59"/>
      <c r="D1513" s="59"/>
      <c r="E1513" s="60"/>
    </row>
    <row r="1514" spans="1:5" x14ac:dyDescent="0.2">
      <c r="A1514" s="80"/>
      <c r="B1514" s="57"/>
      <c r="C1514" s="59"/>
      <c r="D1514" s="59"/>
      <c r="E1514" s="60"/>
    </row>
    <row r="1515" spans="1:5" x14ac:dyDescent="0.2">
      <c r="A1515" s="80"/>
      <c r="B1515" s="57"/>
      <c r="C1515" s="59"/>
      <c r="D1515" s="59"/>
      <c r="E1515" s="60"/>
    </row>
    <row r="1516" spans="1:5" x14ac:dyDescent="0.2">
      <c r="A1516" s="80"/>
      <c r="B1516" s="57"/>
      <c r="C1516" s="59"/>
      <c r="D1516" s="59"/>
      <c r="E1516" s="60"/>
    </row>
    <row r="1517" spans="1:5" x14ac:dyDescent="0.2">
      <c r="A1517" s="80"/>
      <c r="B1517" s="57"/>
      <c r="C1517" s="59"/>
      <c r="D1517" s="59"/>
      <c r="E1517" s="60"/>
    </row>
    <row r="1518" spans="1:5" x14ac:dyDescent="0.2">
      <c r="A1518" s="80"/>
      <c r="B1518" s="57"/>
      <c r="C1518" s="59"/>
      <c r="D1518" s="59"/>
      <c r="E1518" s="60"/>
    </row>
    <row r="1519" spans="1:5" x14ac:dyDescent="0.2">
      <c r="A1519" s="80"/>
      <c r="B1519" s="57"/>
      <c r="C1519" s="59"/>
      <c r="D1519" s="59"/>
      <c r="E1519" s="60"/>
    </row>
    <row r="1520" spans="1:5" x14ac:dyDescent="0.2">
      <c r="A1520" s="80"/>
      <c r="B1520" s="57"/>
      <c r="C1520" s="59"/>
      <c r="D1520" s="59"/>
      <c r="E1520" s="60"/>
    </row>
    <row r="1521" spans="1:5" x14ac:dyDescent="0.2">
      <c r="A1521" s="80"/>
      <c r="B1521" s="57"/>
      <c r="C1521" s="59"/>
      <c r="D1521" s="59"/>
      <c r="E1521" s="60"/>
    </row>
    <row r="1522" spans="1:5" x14ac:dyDescent="0.2">
      <c r="A1522" s="80"/>
      <c r="B1522" s="57"/>
      <c r="C1522" s="59"/>
      <c r="D1522" s="59"/>
      <c r="E1522" s="60"/>
    </row>
    <row r="1523" spans="1:5" x14ac:dyDescent="0.2">
      <c r="A1523" s="80"/>
      <c r="B1523" s="57"/>
      <c r="C1523" s="59"/>
      <c r="D1523" s="59"/>
      <c r="E1523" s="60"/>
    </row>
    <row r="1524" spans="1:5" x14ac:dyDescent="0.2">
      <c r="A1524" s="80"/>
      <c r="B1524" s="57"/>
      <c r="C1524" s="59"/>
      <c r="D1524" s="59"/>
      <c r="E1524" s="60"/>
    </row>
    <row r="1525" spans="1:5" x14ac:dyDescent="0.2">
      <c r="A1525" s="80"/>
      <c r="B1525" s="57"/>
      <c r="C1525" s="59"/>
      <c r="D1525" s="59"/>
      <c r="E1525" s="60"/>
    </row>
    <row r="1526" spans="1:5" x14ac:dyDescent="0.2">
      <c r="A1526" s="80"/>
      <c r="B1526" s="57"/>
      <c r="C1526" s="59"/>
      <c r="D1526" s="59"/>
      <c r="E1526" s="60"/>
    </row>
    <row r="1527" spans="1:5" x14ac:dyDescent="0.2">
      <c r="A1527" s="80"/>
      <c r="B1527" s="57"/>
      <c r="C1527" s="59"/>
      <c r="D1527" s="59"/>
      <c r="E1527" s="60"/>
    </row>
    <row r="1528" spans="1:5" x14ac:dyDescent="0.2">
      <c r="A1528" s="80"/>
      <c r="B1528" s="57"/>
      <c r="C1528" s="59"/>
      <c r="D1528" s="59"/>
      <c r="E1528" s="60"/>
    </row>
    <row r="1529" spans="1:5" x14ac:dyDescent="0.2">
      <c r="A1529" s="80"/>
      <c r="B1529" s="57"/>
      <c r="C1529" s="59"/>
      <c r="D1529" s="59"/>
      <c r="E1529" s="60"/>
    </row>
    <row r="1530" spans="1:5" x14ac:dyDescent="0.2">
      <c r="A1530" s="80"/>
      <c r="B1530" s="57"/>
      <c r="C1530" s="59"/>
      <c r="D1530" s="59"/>
      <c r="E1530" s="60"/>
    </row>
    <row r="1531" spans="1:5" x14ac:dyDescent="0.2">
      <c r="A1531" s="80"/>
      <c r="B1531" s="57"/>
      <c r="C1531" s="59"/>
      <c r="D1531" s="59"/>
      <c r="E1531" s="60"/>
    </row>
    <row r="1532" spans="1:5" x14ac:dyDescent="0.2">
      <c r="A1532" s="80"/>
      <c r="B1532" s="57"/>
      <c r="C1532" s="59"/>
      <c r="D1532" s="59"/>
      <c r="E1532" s="60"/>
    </row>
    <row r="1533" spans="1:5" x14ac:dyDescent="0.2">
      <c r="A1533" s="80"/>
      <c r="B1533" s="57"/>
      <c r="C1533" s="59"/>
      <c r="D1533" s="59"/>
      <c r="E1533" s="60"/>
    </row>
    <row r="1534" spans="1:5" x14ac:dyDescent="0.2">
      <c r="A1534" s="80"/>
      <c r="B1534" s="57"/>
      <c r="C1534" s="59"/>
      <c r="D1534" s="59"/>
      <c r="E1534" s="60"/>
    </row>
    <row r="1535" spans="1:5" x14ac:dyDescent="0.2">
      <c r="A1535" s="80"/>
      <c r="B1535" s="57"/>
      <c r="C1535" s="59"/>
      <c r="D1535" s="59"/>
      <c r="E1535" s="60"/>
    </row>
    <row r="1536" spans="1:5" x14ac:dyDescent="0.2">
      <c r="A1536" s="80"/>
      <c r="B1536" s="57"/>
      <c r="C1536" s="59"/>
      <c r="D1536" s="59"/>
      <c r="E1536" s="60"/>
    </row>
    <row r="1537" spans="1:5" x14ac:dyDescent="0.2">
      <c r="A1537" s="80"/>
      <c r="B1537" s="57"/>
      <c r="C1537" s="59"/>
      <c r="D1537" s="59"/>
      <c r="E1537" s="60"/>
    </row>
    <row r="1538" spans="1:5" x14ac:dyDescent="0.2">
      <c r="A1538" s="80"/>
      <c r="B1538" s="57"/>
      <c r="C1538" s="59"/>
      <c r="D1538" s="59"/>
      <c r="E1538" s="60"/>
    </row>
    <row r="1539" spans="1:5" x14ac:dyDescent="0.2">
      <c r="A1539" s="80"/>
      <c r="B1539" s="57"/>
      <c r="C1539" s="59"/>
      <c r="D1539" s="59"/>
      <c r="E1539" s="60"/>
    </row>
    <row r="1540" spans="1:5" x14ac:dyDescent="0.2">
      <c r="A1540" s="80"/>
      <c r="B1540" s="57"/>
      <c r="C1540" s="59"/>
      <c r="D1540" s="59"/>
      <c r="E1540" s="60"/>
    </row>
    <row r="1541" spans="1:5" x14ac:dyDescent="0.2">
      <c r="A1541" s="80"/>
      <c r="B1541" s="57"/>
      <c r="C1541" s="59"/>
      <c r="D1541" s="59"/>
      <c r="E1541" s="60"/>
    </row>
    <row r="1542" spans="1:5" x14ac:dyDescent="0.2">
      <c r="A1542" s="80"/>
      <c r="B1542" s="57"/>
      <c r="C1542" s="59"/>
      <c r="D1542" s="59"/>
      <c r="E1542" s="60"/>
    </row>
    <row r="1543" spans="1:5" x14ac:dyDescent="0.2">
      <c r="A1543" s="80"/>
      <c r="B1543" s="57"/>
      <c r="C1543" s="59"/>
      <c r="D1543" s="59"/>
      <c r="E1543" s="60"/>
    </row>
    <row r="1544" spans="1:5" x14ac:dyDescent="0.2">
      <c r="A1544" s="80"/>
      <c r="B1544" s="57"/>
      <c r="C1544" s="59"/>
      <c r="D1544" s="59"/>
      <c r="E1544" s="60"/>
    </row>
    <row r="1545" spans="1:5" x14ac:dyDescent="0.2">
      <c r="A1545" s="80"/>
      <c r="B1545" s="57"/>
      <c r="C1545" s="59"/>
      <c r="D1545" s="59"/>
      <c r="E1545" s="60"/>
    </row>
    <row r="1546" spans="1:5" x14ac:dyDescent="0.2">
      <c r="A1546" s="80"/>
      <c r="B1546" s="57"/>
      <c r="C1546" s="59"/>
      <c r="D1546" s="59"/>
      <c r="E1546" s="60"/>
    </row>
    <row r="1547" spans="1:5" x14ac:dyDescent="0.2">
      <c r="A1547" s="80"/>
      <c r="B1547" s="57"/>
      <c r="C1547" s="59"/>
      <c r="D1547" s="59"/>
      <c r="E1547" s="60"/>
    </row>
    <row r="1548" spans="1:5" x14ac:dyDescent="0.2">
      <c r="A1548" s="80"/>
      <c r="B1548" s="57"/>
      <c r="C1548" s="59"/>
      <c r="D1548" s="59"/>
      <c r="E1548" s="60"/>
    </row>
    <row r="1549" spans="1:5" x14ac:dyDescent="0.2">
      <c r="A1549" s="80"/>
      <c r="B1549" s="57"/>
      <c r="C1549" s="59"/>
      <c r="D1549" s="59"/>
      <c r="E1549" s="60"/>
    </row>
    <row r="1550" spans="1:5" x14ac:dyDescent="0.2">
      <c r="A1550" s="80"/>
      <c r="B1550" s="57"/>
      <c r="C1550" s="59"/>
      <c r="D1550" s="59"/>
      <c r="E1550" s="60"/>
    </row>
    <row r="1551" spans="1:5" x14ac:dyDescent="0.2">
      <c r="A1551" s="80"/>
      <c r="B1551" s="57"/>
      <c r="C1551" s="59"/>
      <c r="D1551" s="59"/>
      <c r="E1551" s="60"/>
    </row>
    <row r="1552" spans="1:5" x14ac:dyDescent="0.2">
      <c r="A1552" s="80"/>
      <c r="B1552" s="57"/>
      <c r="C1552" s="59"/>
      <c r="D1552" s="59"/>
      <c r="E1552" s="60"/>
    </row>
    <row r="1553" spans="1:5" x14ac:dyDescent="0.2">
      <c r="A1553" s="80"/>
      <c r="B1553" s="57"/>
      <c r="C1553" s="59"/>
      <c r="D1553" s="59"/>
      <c r="E1553" s="60"/>
    </row>
    <row r="1554" spans="1:5" x14ac:dyDescent="0.2">
      <c r="A1554" s="80"/>
      <c r="B1554" s="57"/>
      <c r="C1554" s="59"/>
      <c r="D1554" s="59"/>
      <c r="E1554" s="60"/>
    </row>
    <row r="1555" spans="1:5" x14ac:dyDescent="0.2">
      <c r="A1555" s="80"/>
      <c r="B1555" s="57"/>
      <c r="C1555" s="59"/>
      <c r="D1555" s="59"/>
      <c r="E1555" s="60"/>
    </row>
    <row r="1556" spans="1:5" x14ac:dyDescent="0.2">
      <c r="A1556" s="80"/>
      <c r="B1556" s="57"/>
      <c r="C1556" s="59"/>
      <c r="D1556" s="59"/>
      <c r="E1556" s="60"/>
    </row>
    <row r="1557" spans="1:5" x14ac:dyDescent="0.2">
      <c r="A1557" s="80"/>
      <c r="B1557" s="57"/>
      <c r="C1557" s="59"/>
      <c r="D1557" s="59"/>
      <c r="E1557" s="60"/>
    </row>
    <row r="1558" spans="1:5" x14ac:dyDescent="0.2">
      <c r="A1558" s="80"/>
      <c r="B1558" s="57"/>
      <c r="C1558" s="59"/>
      <c r="D1558" s="59"/>
      <c r="E1558" s="60"/>
    </row>
    <row r="1559" spans="1:5" x14ac:dyDescent="0.2">
      <c r="A1559" s="80"/>
      <c r="B1559" s="57"/>
      <c r="C1559" s="59"/>
      <c r="D1559" s="59"/>
      <c r="E1559" s="60"/>
    </row>
    <row r="1560" spans="1:5" x14ac:dyDescent="0.2">
      <c r="A1560" s="80"/>
      <c r="B1560" s="57"/>
      <c r="C1560" s="59"/>
      <c r="D1560" s="59"/>
      <c r="E1560" s="60"/>
    </row>
    <row r="1561" spans="1:5" x14ac:dyDescent="0.2">
      <c r="A1561" s="80"/>
      <c r="B1561" s="57"/>
      <c r="C1561" s="59"/>
      <c r="D1561" s="59"/>
      <c r="E1561" s="60"/>
    </row>
    <row r="1562" spans="1:5" x14ac:dyDescent="0.2">
      <c r="A1562" s="80"/>
      <c r="B1562" s="57"/>
      <c r="C1562" s="59"/>
      <c r="D1562" s="59"/>
      <c r="E1562" s="60"/>
    </row>
    <row r="1563" spans="1:5" x14ac:dyDescent="0.2">
      <c r="A1563" s="80"/>
      <c r="B1563" s="57"/>
      <c r="C1563" s="59"/>
      <c r="D1563" s="59"/>
      <c r="E1563" s="60"/>
    </row>
    <row r="1564" spans="1:5" x14ac:dyDescent="0.2">
      <c r="A1564" s="80"/>
      <c r="B1564" s="57"/>
      <c r="C1564" s="59"/>
      <c r="D1564" s="59"/>
      <c r="E1564" s="60"/>
    </row>
    <row r="1565" spans="1:5" x14ac:dyDescent="0.2">
      <c r="A1565" s="80"/>
      <c r="B1565" s="57"/>
      <c r="C1565" s="59"/>
      <c r="D1565" s="59"/>
      <c r="E1565" s="60"/>
    </row>
    <row r="1566" spans="1:5" x14ac:dyDescent="0.2">
      <c r="A1566" s="80"/>
      <c r="B1566" s="57"/>
      <c r="C1566" s="59"/>
      <c r="D1566" s="59"/>
      <c r="E1566" s="60"/>
    </row>
    <row r="1567" spans="1:5" x14ac:dyDescent="0.2">
      <c r="A1567" s="80"/>
      <c r="B1567" s="57"/>
      <c r="C1567" s="59"/>
      <c r="D1567" s="59"/>
      <c r="E1567" s="60"/>
    </row>
    <row r="1568" spans="1:5" x14ac:dyDescent="0.2">
      <c r="A1568" s="80"/>
      <c r="B1568" s="57"/>
      <c r="C1568" s="59"/>
      <c r="D1568" s="59"/>
      <c r="E1568" s="60"/>
    </row>
    <row r="1569" spans="1:5" x14ac:dyDescent="0.2">
      <c r="A1569" s="80"/>
      <c r="B1569" s="57"/>
      <c r="C1569" s="59"/>
      <c r="D1569" s="59"/>
      <c r="E1569" s="60"/>
    </row>
    <row r="1570" spans="1:5" x14ac:dyDescent="0.2">
      <c r="A1570" s="80"/>
      <c r="B1570" s="57"/>
      <c r="C1570" s="59"/>
      <c r="D1570" s="59"/>
      <c r="E1570" s="60"/>
    </row>
    <row r="1571" spans="1:5" x14ac:dyDescent="0.2">
      <c r="A1571" s="80"/>
      <c r="B1571" s="57"/>
      <c r="C1571" s="59"/>
      <c r="D1571" s="59"/>
      <c r="E1571" s="60"/>
    </row>
    <row r="1572" spans="1:5" x14ac:dyDescent="0.2">
      <c r="A1572" s="80"/>
      <c r="B1572" s="57"/>
      <c r="C1572" s="59"/>
      <c r="D1572" s="59"/>
      <c r="E1572" s="60"/>
    </row>
    <row r="1573" spans="1:5" x14ac:dyDescent="0.2">
      <c r="A1573" s="80"/>
      <c r="B1573" s="57"/>
      <c r="C1573" s="59"/>
      <c r="D1573" s="59"/>
      <c r="E1573" s="60"/>
    </row>
    <row r="1574" spans="1:5" x14ac:dyDescent="0.2">
      <c r="A1574" s="80"/>
      <c r="B1574" s="57"/>
      <c r="C1574" s="59"/>
      <c r="D1574" s="59"/>
      <c r="E1574" s="60"/>
    </row>
    <row r="1575" spans="1:5" x14ac:dyDescent="0.2">
      <c r="A1575" s="80"/>
      <c r="B1575" s="57"/>
      <c r="C1575" s="59"/>
      <c r="D1575" s="59"/>
      <c r="E1575" s="60"/>
    </row>
    <row r="1576" spans="1:5" x14ac:dyDescent="0.2">
      <c r="A1576" s="80"/>
      <c r="B1576" s="57"/>
      <c r="C1576" s="59"/>
      <c r="D1576" s="59"/>
      <c r="E1576" s="60"/>
    </row>
    <row r="1577" spans="1:5" x14ac:dyDescent="0.2">
      <c r="A1577" s="80"/>
      <c r="B1577" s="57"/>
      <c r="C1577" s="59"/>
      <c r="D1577" s="59"/>
      <c r="E1577" s="60"/>
    </row>
    <row r="1578" spans="1:5" x14ac:dyDescent="0.2">
      <c r="A1578" s="80"/>
      <c r="B1578" s="57"/>
      <c r="C1578" s="59"/>
      <c r="D1578" s="59"/>
      <c r="E1578" s="60"/>
    </row>
    <row r="1579" spans="1:5" x14ac:dyDescent="0.2">
      <c r="A1579" s="80"/>
      <c r="B1579" s="57"/>
      <c r="C1579" s="59"/>
      <c r="D1579" s="59"/>
      <c r="E1579" s="60"/>
    </row>
    <row r="1580" spans="1:5" x14ac:dyDescent="0.2">
      <c r="A1580" s="80"/>
      <c r="B1580" s="57"/>
      <c r="C1580" s="59"/>
      <c r="D1580" s="59"/>
      <c r="E1580" s="60"/>
    </row>
    <row r="1581" spans="1:5" x14ac:dyDescent="0.2">
      <c r="A1581" s="80"/>
      <c r="B1581" s="57"/>
      <c r="C1581" s="59"/>
      <c r="D1581" s="59"/>
      <c r="E1581" s="60"/>
    </row>
    <row r="1582" spans="1:5" x14ac:dyDescent="0.2">
      <c r="A1582" s="80"/>
      <c r="B1582" s="57"/>
      <c r="C1582" s="59"/>
      <c r="D1582" s="59"/>
      <c r="E1582" s="60"/>
    </row>
    <row r="1583" spans="1:5" x14ac:dyDescent="0.2">
      <c r="A1583" s="80"/>
      <c r="B1583" s="57"/>
      <c r="C1583" s="59"/>
      <c r="D1583" s="59"/>
      <c r="E1583" s="60"/>
    </row>
    <row r="1584" spans="1:5" x14ac:dyDescent="0.2">
      <c r="A1584" s="80"/>
      <c r="B1584" s="57"/>
      <c r="C1584" s="59"/>
      <c r="D1584" s="59"/>
      <c r="E1584" s="60"/>
    </row>
    <row r="1585" spans="1:5" x14ac:dyDescent="0.2">
      <c r="A1585" s="80"/>
      <c r="B1585" s="57"/>
      <c r="C1585" s="59"/>
      <c r="D1585" s="59"/>
      <c r="E1585" s="60"/>
    </row>
    <row r="1586" spans="1:5" x14ac:dyDescent="0.2">
      <c r="A1586" s="80"/>
      <c r="B1586" s="57"/>
      <c r="C1586" s="59"/>
      <c r="D1586" s="59"/>
      <c r="E1586" s="60"/>
    </row>
    <row r="1587" spans="1:5" x14ac:dyDescent="0.2">
      <c r="A1587" s="80"/>
      <c r="B1587" s="57"/>
      <c r="C1587" s="59"/>
      <c r="D1587" s="59"/>
      <c r="E1587" s="60"/>
    </row>
    <row r="1588" spans="1:5" x14ac:dyDescent="0.2">
      <c r="A1588" s="80"/>
      <c r="B1588" s="57"/>
      <c r="C1588" s="59"/>
      <c r="D1588" s="59"/>
      <c r="E1588" s="60"/>
    </row>
    <row r="1589" spans="1:5" x14ac:dyDescent="0.2">
      <c r="A1589" s="80"/>
      <c r="B1589" s="57"/>
      <c r="C1589" s="59"/>
      <c r="D1589" s="59"/>
      <c r="E1589" s="60"/>
    </row>
    <row r="1590" spans="1:5" x14ac:dyDescent="0.2">
      <c r="A1590" s="80"/>
      <c r="B1590" s="57"/>
      <c r="C1590" s="59"/>
      <c r="D1590" s="59"/>
      <c r="E1590" s="60"/>
    </row>
    <row r="1591" spans="1:5" x14ac:dyDescent="0.2">
      <c r="A1591" s="80"/>
      <c r="B1591" s="57"/>
      <c r="C1591" s="59"/>
      <c r="D1591" s="59"/>
      <c r="E1591" s="60"/>
    </row>
    <row r="1592" spans="1:5" x14ac:dyDescent="0.2">
      <c r="A1592" s="80"/>
      <c r="B1592" s="57"/>
      <c r="C1592" s="59"/>
      <c r="D1592" s="59"/>
      <c r="E1592" s="60"/>
    </row>
    <row r="1593" spans="1:5" x14ac:dyDescent="0.2">
      <c r="A1593" s="80"/>
      <c r="B1593" s="57"/>
      <c r="C1593" s="59"/>
      <c r="D1593" s="59"/>
      <c r="E1593" s="60"/>
    </row>
    <row r="1594" spans="1:5" x14ac:dyDescent="0.2">
      <c r="A1594" s="80"/>
      <c r="B1594" s="57"/>
      <c r="C1594" s="59"/>
      <c r="D1594" s="59"/>
      <c r="E1594" s="60"/>
    </row>
    <row r="1595" spans="1:5" x14ac:dyDescent="0.2">
      <c r="A1595" s="80"/>
      <c r="B1595" s="57"/>
      <c r="C1595" s="59"/>
      <c r="D1595" s="59"/>
      <c r="E1595" s="60"/>
    </row>
    <row r="1596" spans="1:5" x14ac:dyDescent="0.2">
      <c r="A1596" s="80"/>
      <c r="B1596" s="57"/>
      <c r="C1596" s="59"/>
      <c r="D1596" s="59"/>
      <c r="E1596" s="60"/>
    </row>
    <row r="1597" spans="1:5" x14ac:dyDescent="0.2">
      <c r="A1597" s="80"/>
      <c r="B1597" s="57"/>
      <c r="C1597" s="59"/>
      <c r="D1597" s="59"/>
      <c r="E1597" s="60"/>
    </row>
    <row r="1598" spans="1:5" x14ac:dyDescent="0.2">
      <c r="A1598" s="80"/>
      <c r="B1598" s="57"/>
      <c r="C1598" s="59"/>
      <c r="D1598" s="59"/>
      <c r="E1598" s="60"/>
    </row>
    <row r="1599" spans="1:5" x14ac:dyDescent="0.2">
      <c r="A1599" s="80"/>
      <c r="B1599" s="57"/>
      <c r="C1599" s="59"/>
      <c r="D1599" s="59"/>
      <c r="E1599" s="60"/>
    </row>
    <row r="1600" spans="1:5" x14ac:dyDescent="0.2">
      <c r="A1600" s="80"/>
      <c r="B1600" s="57"/>
      <c r="C1600" s="59"/>
      <c r="D1600" s="59"/>
      <c r="E1600" s="60"/>
    </row>
    <row r="1601" spans="1:5" x14ac:dyDescent="0.2">
      <c r="A1601" s="80"/>
      <c r="B1601" s="57"/>
      <c r="C1601" s="59"/>
      <c r="D1601" s="59"/>
      <c r="E1601" s="60"/>
    </row>
    <row r="1602" spans="1:5" x14ac:dyDescent="0.2">
      <c r="A1602" s="80"/>
      <c r="B1602" s="57"/>
      <c r="C1602" s="59"/>
      <c r="D1602" s="59"/>
      <c r="E1602" s="60"/>
    </row>
    <row r="1603" spans="1:5" x14ac:dyDescent="0.2">
      <c r="A1603" s="80"/>
      <c r="B1603" s="57"/>
      <c r="C1603" s="59"/>
      <c r="D1603" s="59"/>
      <c r="E1603" s="60"/>
    </row>
    <row r="1604" spans="1:5" x14ac:dyDescent="0.2">
      <c r="A1604" s="80"/>
      <c r="B1604" s="57"/>
      <c r="C1604" s="59"/>
      <c r="D1604" s="59"/>
      <c r="E1604" s="60"/>
    </row>
    <row r="1605" spans="1:5" x14ac:dyDescent="0.2">
      <c r="A1605" s="80"/>
      <c r="B1605" s="57"/>
      <c r="C1605" s="59"/>
      <c r="D1605" s="59"/>
      <c r="E1605" s="60"/>
    </row>
    <row r="1606" spans="1:5" x14ac:dyDescent="0.2">
      <c r="A1606" s="80"/>
      <c r="B1606" s="57"/>
      <c r="C1606" s="59"/>
      <c r="D1606" s="59"/>
      <c r="E1606" s="60"/>
    </row>
    <row r="1607" spans="1:5" x14ac:dyDescent="0.2">
      <c r="A1607" s="80"/>
      <c r="B1607" s="57"/>
      <c r="C1607" s="59"/>
      <c r="D1607" s="59"/>
      <c r="E1607" s="60"/>
    </row>
    <row r="1608" spans="1:5" x14ac:dyDescent="0.2">
      <c r="A1608" s="80"/>
      <c r="B1608" s="57"/>
      <c r="C1608" s="59"/>
      <c r="D1608" s="59"/>
      <c r="E1608" s="60"/>
    </row>
    <row r="1609" spans="1:5" x14ac:dyDescent="0.2">
      <c r="A1609" s="80"/>
      <c r="B1609" s="57"/>
      <c r="C1609" s="59"/>
      <c r="D1609" s="59"/>
      <c r="E1609" s="60"/>
    </row>
    <row r="1610" spans="1:5" x14ac:dyDescent="0.2">
      <c r="A1610" s="80"/>
      <c r="B1610" s="57"/>
      <c r="C1610" s="59"/>
      <c r="D1610" s="59"/>
      <c r="E1610" s="60"/>
    </row>
    <row r="1611" spans="1:5" x14ac:dyDescent="0.2">
      <c r="A1611" s="80"/>
      <c r="B1611" s="57"/>
      <c r="C1611" s="59"/>
      <c r="D1611" s="59"/>
      <c r="E1611" s="60"/>
    </row>
    <row r="1612" spans="1:5" x14ac:dyDescent="0.2">
      <c r="A1612" s="80"/>
      <c r="B1612" s="57"/>
      <c r="C1612" s="59"/>
      <c r="D1612" s="59"/>
      <c r="E1612" s="60"/>
    </row>
    <row r="1613" spans="1:5" x14ac:dyDescent="0.2">
      <c r="A1613" s="80"/>
      <c r="B1613" s="57"/>
      <c r="C1613" s="59"/>
      <c r="D1613" s="59"/>
      <c r="E1613" s="60"/>
    </row>
    <row r="1614" spans="1:5" x14ac:dyDescent="0.2">
      <c r="A1614" s="80"/>
      <c r="B1614" s="57"/>
      <c r="C1614" s="59"/>
      <c r="D1614" s="59"/>
      <c r="E1614" s="60"/>
    </row>
    <row r="1615" spans="1:5" x14ac:dyDescent="0.2">
      <c r="A1615" s="80"/>
      <c r="B1615" s="57"/>
      <c r="C1615" s="59"/>
      <c r="D1615" s="59"/>
      <c r="E1615" s="60"/>
    </row>
    <row r="1616" spans="1:5" x14ac:dyDescent="0.2">
      <c r="A1616" s="80"/>
      <c r="B1616" s="57"/>
      <c r="C1616" s="59"/>
      <c r="D1616" s="59"/>
      <c r="E1616" s="60"/>
    </row>
    <row r="1617" spans="1:5" x14ac:dyDescent="0.2">
      <c r="A1617" s="80"/>
      <c r="B1617" s="57"/>
      <c r="C1617" s="59"/>
      <c r="D1617" s="59"/>
      <c r="E1617" s="60"/>
    </row>
    <row r="1618" spans="1:5" x14ac:dyDescent="0.2">
      <c r="A1618" s="80"/>
      <c r="B1618" s="57"/>
      <c r="C1618" s="59"/>
      <c r="D1618" s="59"/>
      <c r="E1618" s="60"/>
    </row>
    <row r="1619" spans="1:5" x14ac:dyDescent="0.2">
      <c r="A1619" s="80"/>
      <c r="B1619" s="57"/>
      <c r="C1619" s="59"/>
      <c r="D1619" s="59"/>
      <c r="E1619" s="60"/>
    </row>
    <row r="1620" spans="1:5" x14ac:dyDescent="0.2">
      <c r="A1620" s="80"/>
      <c r="B1620" s="57"/>
      <c r="C1620" s="59"/>
      <c r="D1620" s="59"/>
      <c r="E1620" s="60"/>
    </row>
    <row r="1621" spans="1:5" x14ac:dyDescent="0.2">
      <c r="A1621" s="80"/>
      <c r="B1621" s="57"/>
      <c r="C1621" s="59"/>
      <c r="D1621" s="59"/>
      <c r="E1621" s="60"/>
    </row>
    <row r="1622" spans="1:5" x14ac:dyDescent="0.2">
      <c r="A1622" s="80"/>
      <c r="B1622" s="57"/>
      <c r="C1622" s="59"/>
      <c r="D1622" s="59"/>
      <c r="E1622" s="60"/>
    </row>
    <row r="1623" spans="1:5" x14ac:dyDescent="0.2">
      <c r="A1623" s="80"/>
      <c r="B1623" s="57"/>
      <c r="C1623" s="59"/>
      <c r="D1623" s="59"/>
      <c r="E1623" s="60"/>
    </row>
    <row r="1624" spans="1:5" x14ac:dyDescent="0.2">
      <c r="A1624" s="80"/>
      <c r="B1624" s="57"/>
      <c r="C1624" s="59"/>
      <c r="D1624" s="59"/>
      <c r="E1624" s="60"/>
    </row>
    <row r="1625" spans="1:5" x14ac:dyDescent="0.2">
      <c r="A1625" s="80"/>
      <c r="B1625" s="57"/>
      <c r="C1625" s="59"/>
      <c r="D1625" s="59"/>
      <c r="E1625" s="60"/>
    </row>
    <row r="1626" spans="1:5" x14ac:dyDescent="0.2">
      <c r="A1626" s="80"/>
      <c r="B1626" s="57"/>
      <c r="C1626" s="59"/>
      <c r="D1626" s="59"/>
      <c r="E1626" s="60"/>
    </row>
    <row r="1627" spans="1:5" x14ac:dyDescent="0.2">
      <c r="A1627" s="80"/>
      <c r="B1627" s="57"/>
      <c r="C1627" s="59"/>
      <c r="D1627" s="59"/>
      <c r="E1627" s="60"/>
    </row>
    <row r="1628" spans="1:5" x14ac:dyDescent="0.2">
      <c r="A1628" s="80"/>
      <c r="B1628" s="57"/>
      <c r="C1628" s="59"/>
      <c r="D1628" s="59"/>
      <c r="E1628" s="60"/>
    </row>
    <row r="1629" spans="1:5" x14ac:dyDescent="0.2">
      <c r="A1629" s="80"/>
      <c r="B1629" s="57"/>
      <c r="C1629" s="59"/>
      <c r="D1629" s="59"/>
      <c r="E1629" s="60"/>
    </row>
    <row r="1630" spans="1:5" x14ac:dyDescent="0.2">
      <c r="A1630" s="80"/>
      <c r="B1630" s="57"/>
      <c r="C1630" s="59"/>
      <c r="D1630" s="59"/>
      <c r="E1630" s="60"/>
    </row>
    <row r="1631" spans="1:5" x14ac:dyDescent="0.2">
      <c r="A1631" s="80"/>
      <c r="B1631" s="57"/>
      <c r="C1631" s="59"/>
      <c r="D1631" s="59"/>
      <c r="E1631" s="60"/>
    </row>
    <row r="1632" spans="1:5" x14ac:dyDescent="0.2">
      <c r="A1632" s="80"/>
      <c r="B1632" s="57"/>
      <c r="C1632" s="59"/>
      <c r="D1632" s="59"/>
      <c r="E1632" s="60"/>
    </row>
    <row r="1633" spans="1:5" x14ac:dyDescent="0.2">
      <c r="A1633" s="80"/>
      <c r="B1633" s="57"/>
      <c r="C1633" s="59"/>
      <c r="D1633" s="59"/>
      <c r="E1633" s="60"/>
    </row>
    <row r="1634" spans="1:5" x14ac:dyDescent="0.2">
      <c r="A1634" s="80"/>
      <c r="B1634" s="57"/>
      <c r="C1634" s="59"/>
      <c r="D1634" s="59"/>
      <c r="E1634" s="60"/>
    </row>
    <row r="1635" spans="1:5" x14ac:dyDescent="0.2">
      <c r="A1635" s="80"/>
      <c r="B1635" s="57"/>
      <c r="C1635" s="59"/>
      <c r="D1635" s="59"/>
      <c r="E1635" s="60"/>
    </row>
    <row r="1636" spans="1:5" x14ac:dyDescent="0.2">
      <c r="A1636" s="80"/>
      <c r="B1636" s="57"/>
      <c r="C1636" s="59"/>
      <c r="D1636" s="59"/>
      <c r="E1636" s="60"/>
    </row>
    <row r="1637" spans="1:5" x14ac:dyDescent="0.2">
      <c r="A1637" s="80"/>
      <c r="B1637" s="57"/>
      <c r="C1637" s="59"/>
      <c r="D1637" s="59"/>
      <c r="E1637" s="60"/>
    </row>
    <row r="1638" spans="1:5" x14ac:dyDescent="0.2">
      <c r="A1638" s="80"/>
      <c r="B1638" s="57"/>
      <c r="C1638" s="59"/>
      <c r="D1638" s="59"/>
      <c r="E1638" s="60"/>
    </row>
    <row r="1639" spans="1:5" x14ac:dyDescent="0.2">
      <c r="A1639" s="80"/>
      <c r="B1639" s="57"/>
      <c r="C1639" s="59"/>
      <c r="D1639" s="59"/>
      <c r="E1639" s="60"/>
    </row>
    <row r="1640" spans="1:5" x14ac:dyDescent="0.2">
      <c r="A1640" s="80"/>
      <c r="B1640" s="57"/>
      <c r="C1640" s="59"/>
      <c r="D1640" s="59"/>
      <c r="E1640" s="60"/>
    </row>
    <row r="1641" spans="1:5" x14ac:dyDescent="0.2">
      <c r="A1641" s="80"/>
      <c r="B1641" s="57"/>
      <c r="C1641" s="59"/>
      <c r="D1641" s="59"/>
      <c r="E1641" s="60"/>
    </row>
    <row r="1642" spans="1:5" x14ac:dyDescent="0.2">
      <c r="A1642" s="80"/>
      <c r="B1642" s="57"/>
      <c r="C1642" s="59"/>
      <c r="D1642" s="59"/>
      <c r="E1642" s="60"/>
    </row>
    <row r="1643" spans="1:5" x14ac:dyDescent="0.2">
      <c r="A1643" s="80"/>
      <c r="B1643" s="57"/>
      <c r="C1643" s="59"/>
      <c r="D1643" s="59"/>
      <c r="E1643" s="60"/>
    </row>
    <row r="1644" spans="1:5" x14ac:dyDescent="0.2">
      <c r="A1644" s="80"/>
      <c r="B1644" s="57"/>
      <c r="C1644" s="59"/>
      <c r="D1644" s="59"/>
      <c r="E1644" s="60"/>
    </row>
    <row r="1645" spans="1:5" x14ac:dyDescent="0.2">
      <c r="A1645" s="80"/>
      <c r="B1645" s="57"/>
      <c r="C1645" s="59"/>
      <c r="D1645" s="59"/>
      <c r="E1645" s="60"/>
    </row>
    <row r="1646" spans="1:5" x14ac:dyDescent="0.2">
      <c r="A1646" s="80"/>
      <c r="B1646" s="57"/>
      <c r="C1646" s="59"/>
      <c r="D1646" s="59"/>
      <c r="E1646" s="60"/>
    </row>
    <row r="1647" spans="1:5" x14ac:dyDescent="0.2">
      <c r="A1647" s="80"/>
      <c r="B1647" s="57"/>
      <c r="C1647" s="59"/>
      <c r="D1647" s="59"/>
      <c r="E1647" s="60"/>
    </row>
    <row r="1648" spans="1:5" x14ac:dyDescent="0.2">
      <c r="A1648" s="80"/>
      <c r="B1648" s="57"/>
      <c r="C1648" s="59"/>
      <c r="D1648" s="59"/>
      <c r="E1648" s="60"/>
    </row>
    <row r="1649" spans="1:5" x14ac:dyDescent="0.2">
      <c r="A1649" s="80"/>
      <c r="B1649" s="57"/>
      <c r="C1649" s="59"/>
      <c r="D1649" s="59"/>
      <c r="E1649" s="60"/>
    </row>
    <row r="1650" spans="1:5" x14ac:dyDescent="0.2">
      <c r="A1650" s="80"/>
      <c r="B1650" s="57"/>
      <c r="C1650" s="59"/>
      <c r="D1650" s="59"/>
      <c r="E1650" s="60"/>
    </row>
    <row r="1651" spans="1:5" x14ac:dyDescent="0.2">
      <c r="A1651" s="80"/>
      <c r="B1651" s="57"/>
      <c r="C1651" s="59"/>
      <c r="D1651" s="59"/>
      <c r="E1651" s="60"/>
    </row>
    <row r="1652" spans="1:5" x14ac:dyDescent="0.2">
      <c r="A1652" s="80"/>
      <c r="B1652" s="57"/>
      <c r="C1652" s="59"/>
      <c r="D1652" s="59"/>
      <c r="E1652" s="60"/>
    </row>
    <row r="1653" spans="1:5" x14ac:dyDescent="0.2">
      <c r="A1653" s="80"/>
      <c r="B1653" s="57"/>
      <c r="C1653" s="59"/>
      <c r="D1653" s="59"/>
      <c r="E1653" s="60"/>
    </row>
    <row r="1654" spans="1:5" x14ac:dyDescent="0.2">
      <c r="A1654" s="80"/>
      <c r="B1654" s="57"/>
      <c r="C1654" s="59"/>
      <c r="D1654" s="59"/>
      <c r="E1654" s="60"/>
    </row>
    <row r="1655" spans="1:5" x14ac:dyDescent="0.2">
      <c r="A1655" s="80"/>
      <c r="B1655" s="57"/>
      <c r="C1655" s="59"/>
      <c r="D1655" s="59"/>
      <c r="E1655" s="60"/>
    </row>
    <row r="1656" spans="1:5" x14ac:dyDescent="0.2">
      <c r="A1656" s="80"/>
      <c r="B1656" s="57"/>
      <c r="C1656" s="59"/>
      <c r="D1656" s="59"/>
      <c r="E1656" s="60"/>
    </row>
    <row r="1657" spans="1:5" x14ac:dyDescent="0.2">
      <c r="A1657" s="80"/>
      <c r="B1657" s="57"/>
      <c r="C1657" s="59"/>
      <c r="D1657" s="59"/>
      <c r="E1657" s="60"/>
    </row>
    <row r="1658" spans="1:5" x14ac:dyDescent="0.2">
      <c r="A1658" s="80"/>
      <c r="B1658" s="57"/>
      <c r="C1658" s="59"/>
      <c r="D1658" s="59"/>
      <c r="E1658" s="60"/>
    </row>
    <row r="1659" spans="1:5" x14ac:dyDescent="0.2">
      <c r="A1659" s="80"/>
      <c r="B1659" s="57"/>
      <c r="C1659" s="59"/>
      <c r="D1659" s="59"/>
      <c r="E1659" s="60"/>
    </row>
    <row r="1660" spans="1:5" x14ac:dyDescent="0.2">
      <c r="A1660" s="80"/>
      <c r="B1660" s="57"/>
      <c r="C1660" s="59"/>
      <c r="D1660" s="59"/>
      <c r="E1660" s="60"/>
    </row>
    <row r="1661" spans="1:5" x14ac:dyDescent="0.2">
      <c r="A1661" s="80"/>
      <c r="B1661" s="57"/>
      <c r="C1661" s="59"/>
      <c r="D1661" s="59"/>
      <c r="E1661" s="60"/>
    </row>
    <row r="1662" spans="1:5" x14ac:dyDescent="0.2">
      <c r="A1662" s="80"/>
      <c r="B1662" s="57"/>
      <c r="C1662" s="59"/>
      <c r="D1662" s="59"/>
      <c r="E1662" s="60"/>
    </row>
    <row r="1663" spans="1:5" x14ac:dyDescent="0.2">
      <c r="A1663" s="80"/>
      <c r="B1663" s="57"/>
      <c r="C1663" s="59"/>
      <c r="D1663" s="59"/>
      <c r="E1663" s="60"/>
    </row>
    <row r="1664" spans="1:5" x14ac:dyDescent="0.2">
      <c r="A1664" s="80"/>
      <c r="B1664" s="57"/>
      <c r="C1664" s="59"/>
      <c r="D1664" s="59"/>
      <c r="E1664" s="60"/>
    </row>
    <row r="1665" spans="1:5" x14ac:dyDescent="0.2">
      <c r="A1665" s="80"/>
      <c r="B1665" s="57"/>
      <c r="C1665" s="59"/>
      <c r="D1665" s="59"/>
      <c r="E1665" s="60"/>
    </row>
    <row r="1666" spans="1:5" x14ac:dyDescent="0.2">
      <c r="A1666" s="80"/>
      <c r="B1666" s="57"/>
      <c r="C1666" s="59"/>
      <c r="D1666" s="59"/>
      <c r="E1666" s="60"/>
    </row>
    <row r="1667" spans="1:5" x14ac:dyDescent="0.2">
      <c r="A1667" s="80"/>
      <c r="B1667" s="57"/>
      <c r="C1667" s="59"/>
      <c r="D1667" s="59"/>
      <c r="E1667" s="60"/>
    </row>
    <row r="1668" spans="1:5" x14ac:dyDescent="0.2">
      <c r="A1668" s="80"/>
      <c r="B1668" s="57"/>
      <c r="C1668" s="59"/>
      <c r="D1668" s="59"/>
      <c r="E1668" s="60"/>
    </row>
    <row r="1669" spans="1:5" x14ac:dyDescent="0.2">
      <c r="A1669" s="80"/>
      <c r="B1669" s="57"/>
      <c r="C1669" s="59"/>
      <c r="D1669" s="59"/>
      <c r="E1669" s="60"/>
    </row>
    <row r="1670" spans="1:5" x14ac:dyDescent="0.2">
      <c r="A1670" s="80"/>
      <c r="B1670" s="57"/>
      <c r="C1670" s="59"/>
      <c r="D1670" s="59"/>
      <c r="E1670" s="60"/>
    </row>
    <row r="1671" spans="1:5" x14ac:dyDescent="0.2">
      <c r="A1671" s="80"/>
      <c r="B1671" s="57"/>
      <c r="C1671" s="59"/>
      <c r="D1671" s="59"/>
      <c r="E1671" s="60"/>
    </row>
    <row r="1672" spans="1:5" x14ac:dyDescent="0.2">
      <c r="A1672" s="80"/>
      <c r="B1672" s="57"/>
      <c r="C1672" s="59"/>
      <c r="D1672" s="59"/>
      <c r="E1672" s="60"/>
    </row>
    <row r="1673" spans="1:5" x14ac:dyDescent="0.2">
      <c r="A1673" s="80"/>
      <c r="B1673" s="57"/>
      <c r="C1673" s="59"/>
      <c r="D1673" s="59"/>
      <c r="E1673" s="60"/>
    </row>
    <row r="1674" spans="1:5" x14ac:dyDescent="0.2">
      <c r="A1674" s="80"/>
      <c r="B1674" s="57"/>
      <c r="C1674" s="59"/>
      <c r="D1674" s="59"/>
      <c r="E1674" s="60"/>
    </row>
    <row r="1675" spans="1:5" x14ac:dyDescent="0.2">
      <c r="A1675" s="80"/>
      <c r="B1675" s="57"/>
      <c r="C1675" s="59"/>
      <c r="D1675" s="59"/>
      <c r="E1675" s="60"/>
    </row>
    <row r="1676" spans="1:5" x14ac:dyDescent="0.2">
      <c r="A1676" s="80"/>
      <c r="B1676" s="57"/>
      <c r="C1676" s="59"/>
      <c r="D1676" s="59"/>
      <c r="E1676" s="60"/>
    </row>
    <row r="1677" spans="1:5" x14ac:dyDescent="0.2">
      <c r="A1677" s="80"/>
      <c r="B1677" s="57"/>
      <c r="C1677" s="59"/>
      <c r="D1677" s="59"/>
      <c r="E1677" s="60"/>
    </row>
    <row r="1678" spans="1:5" x14ac:dyDescent="0.2">
      <c r="A1678" s="80"/>
      <c r="B1678" s="57"/>
      <c r="C1678" s="59"/>
      <c r="D1678" s="59"/>
      <c r="E1678" s="60"/>
    </row>
    <row r="1679" spans="1:5" x14ac:dyDescent="0.2">
      <c r="A1679" s="80"/>
      <c r="B1679" s="57"/>
      <c r="C1679" s="59"/>
      <c r="D1679" s="59"/>
      <c r="E1679" s="60"/>
    </row>
    <row r="1680" spans="1:5" x14ac:dyDescent="0.2">
      <c r="A1680" s="80"/>
      <c r="B1680" s="57"/>
      <c r="C1680" s="59"/>
      <c r="D1680" s="59"/>
      <c r="E1680" s="60"/>
    </row>
    <row r="1681" spans="1:5" x14ac:dyDescent="0.2">
      <c r="A1681" s="80"/>
      <c r="B1681" s="57"/>
      <c r="C1681" s="59"/>
      <c r="D1681" s="59"/>
      <c r="E1681" s="60"/>
    </row>
    <row r="1682" spans="1:5" x14ac:dyDescent="0.2">
      <c r="A1682" s="80"/>
      <c r="B1682" s="57"/>
      <c r="C1682" s="59"/>
      <c r="D1682" s="59"/>
      <c r="E1682" s="60"/>
    </row>
    <row r="1683" spans="1:5" x14ac:dyDescent="0.2">
      <c r="A1683" s="80"/>
      <c r="B1683" s="57"/>
      <c r="C1683" s="59"/>
      <c r="D1683" s="59"/>
      <c r="E1683" s="60"/>
    </row>
    <row r="1684" spans="1:5" x14ac:dyDescent="0.2">
      <c r="A1684" s="80"/>
      <c r="B1684" s="57"/>
      <c r="C1684" s="59"/>
      <c r="D1684" s="59"/>
      <c r="E1684" s="60"/>
    </row>
    <row r="1685" spans="1:5" x14ac:dyDescent="0.2">
      <c r="A1685" s="80"/>
      <c r="B1685" s="57"/>
      <c r="C1685" s="59"/>
      <c r="D1685" s="59"/>
      <c r="E1685" s="60"/>
    </row>
    <row r="1686" spans="1:5" x14ac:dyDescent="0.2">
      <c r="A1686" s="80"/>
      <c r="B1686" s="57"/>
      <c r="C1686" s="59"/>
      <c r="D1686" s="59"/>
      <c r="E1686" s="60"/>
    </row>
    <row r="1687" spans="1:5" x14ac:dyDescent="0.2">
      <c r="A1687" s="80"/>
      <c r="B1687" s="57"/>
      <c r="C1687" s="59"/>
      <c r="D1687" s="59"/>
      <c r="E1687" s="60"/>
    </row>
    <row r="1688" spans="1:5" x14ac:dyDescent="0.2">
      <c r="A1688" s="80"/>
      <c r="B1688" s="57"/>
      <c r="C1688" s="59"/>
      <c r="D1688" s="59"/>
      <c r="E1688" s="60"/>
    </row>
    <row r="1689" spans="1:5" x14ac:dyDescent="0.2">
      <c r="A1689" s="80"/>
      <c r="B1689" s="57"/>
      <c r="C1689" s="59"/>
      <c r="D1689" s="59"/>
      <c r="E1689" s="60"/>
    </row>
    <row r="1690" spans="1:5" x14ac:dyDescent="0.2">
      <c r="A1690" s="80"/>
      <c r="B1690" s="57"/>
      <c r="C1690" s="59"/>
      <c r="D1690" s="59"/>
      <c r="E1690" s="60"/>
    </row>
    <row r="1691" spans="1:5" x14ac:dyDescent="0.2">
      <c r="A1691" s="80"/>
      <c r="B1691" s="57"/>
      <c r="C1691" s="59"/>
      <c r="D1691" s="59"/>
      <c r="E1691" s="60"/>
    </row>
    <row r="1692" spans="1:5" x14ac:dyDescent="0.2">
      <c r="A1692" s="80"/>
      <c r="B1692" s="57"/>
      <c r="C1692" s="59"/>
      <c r="D1692" s="59"/>
      <c r="E1692" s="60"/>
    </row>
    <row r="1693" spans="1:5" x14ac:dyDescent="0.2">
      <c r="A1693" s="80"/>
      <c r="B1693" s="57"/>
      <c r="C1693" s="59"/>
      <c r="D1693" s="59"/>
      <c r="E1693" s="60"/>
    </row>
    <row r="1694" spans="1:5" x14ac:dyDescent="0.2">
      <c r="A1694" s="80"/>
      <c r="B1694" s="57"/>
      <c r="C1694" s="59"/>
      <c r="D1694" s="59"/>
      <c r="E1694" s="60"/>
    </row>
    <row r="1695" spans="1:5" x14ac:dyDescent="0.2">
      <c r="A1695" s="80"/>
      <c r="B1695" s="57"/>
      <c r="C1695" s="59"/>
      <c r="D1695" s="59"/>
      <c r="E1695" s="60"/>
    </row>
    <row r="1696" spans="1:5" x14ac:dyDescent="0.2">
      <c r="A1696" s="80"/>
      <c r="B1696" s="57"/>
      <c r="C1696" s="59"/>
      <c r="D1696" s="59"/>
      <c r="E1696" s="60"/>
    </row>
    <row r="1697" spans="1:5" x14ac:dyDescent="0.2">
      <c r="A1697" s="80"/>
      <c r="B1697" s="57"/>
      <c r="C1697" s="59"/>
      <c r="D1697" s="59"/>
      <c r="E1697" s="60"/>
    </row>
    <row r="1698" spans="1:5" x14ac:dyDescent="0.2">
      <c r="A1698" s="80"/>
      <c r="B1698" s="57"/>
      <c r="C1698" s="59"/>
      <c r="D1698" s="59"/>
      <c r="E1698" s="60"/>
    </row>
    <row r="1699" spans="1:5" x14ac:dyDescent="0.2">
      <c r="A1699" s="80"/>
      <c r="B1699" s="57"/>
      <c r="C1699" s="59"/>
      <c r="D1699" s="59"/>
      <c r="E1699" s="60"/>
    </row>
    <row r="1700" spans="1:5" x14ac:dyDescent="0.2">
      <c r="A1700" s="80"/>
      <c r="B1700" s="57"/>
      <c r="C1700" s="59"/>
      <c r="D1700" s="59"/>
      <c r="E1700" s="60"/>
    </row>
    <row r="1701" spans="1:5" x14ac:dyDescent="0.2">
      <c r="A1701" s="80"/>
      <c r="B1701" s="57"/>
      <c r="C1701" s="59"/>
      <c r="D1701" s="59"/>
      <c r="E1701" s="60"/>
    </row>
    <row r="1702" spans="1:5" x14ac:dyDescent="0.2">
      <c r="A1702" s="80"/>
      <c r="B1702" s="57"/>
      <c r="C1702" s="59"/>
      <c r="D1702" s="59"/>
      <c r="E1702" s="60"/>
    </row>
    <row r="1703" spans="1:5" x14ac:dyDescent="0.2">
      <c r="A1703" s="80"/>
      <c r="B1703" s="57"/>
      <c r="C1703" s="59"/>
      <c r="D1703" s="59"/>
      <c r="E1703" s="60"/>
    </row>
    <row r="1704" spans="1:5" x14ac:dyDescent="0.2">
      <c r="A1704" s="80"/>
      <c r="B1704" s="57"/>
      <c r="C1704" s="59"/>
      <c r="D1704" s="59"/>
      <c r="E1704" s="60"/>
    </row>
    <row r="1705" spans="1:5" x14ac:dyDescent="0.2">
      <c r="A1705" s="80"/>
      <c r="B1705" s="57"/>
      <c r="C1705" s="59"/>
      <c r="D1705" s="59"/>
      <c r="E1705" s="60"/>
    </row>
    <row r="1706" spans="1:5" x14ac:dyDescent="0.2">
      <c r="A1706" s="80"/>
      <c r="B1706" s="57"/>
      <c r="C1706" s="59"/>
      <c r="D1706" s="59"/>
      <c r="E1706" s="60"/>
    </row>
    <row r="1707" spans="1:5" x14ac:dyDescent="0.2">
      <c r="A1707" s="80"/>
      <c r="B1707" s="57"/>
      <c r="C1707" s="59"/>
      <c r="D1707" s="59"/>
      <c r="E1707" s="60"/>
    </row>
    <row r="1708" spans="1:5" x14ac:dyDescent="0.2">
      <c r="A1708" s="80"/>
      <c r="B1708" s="57"/>
      <c r="C1708" s="59"/>
      <c r="D1708" s="59"/>
      <c r="E1708" s="60"/>
    </row>
    <row r="1709" spans="1:5" x14ac:dyDescent="0.2">
      <c r="A1709" s="80"/>
      <c r="B1709" s="57"/>
      <c r="C1709" s="59"/>
      <c r="D1709" s="59"/>
      <c r="E1709" s="60"/>
    </row>
    <row r="1710" spans="1:5" x14ac:dyDescent="0.2">
      <c r="A1710" s="80"/>
      <c r="B1710" s="57"/>
      <c r="C1710" s="59"/>
      <c r="D1710" s="59"/>
      <c r="E1710" s="60"/>
    </row>
    <row r="1711" spans="1:5" x14ac:dyDescent="0.2">
      <c r="A1711" s="80"/>
      <c r="B1711" s="57"/>
      <c r="C1711" s="59"/>
      <c r="D1711" s="59"/>
      <c r="E1711" s="60"/>
    </row>
    <row r="1712" spans="1:5" x14ac:dyDescent="0.2">
      <c r="A1712" s="80"/>
      <c r="B1712" s="57"/>
      <c r="C1712" s="59"/>
      <c r="D1712" s="59"/>
      <c r="E1712" s="60"/>
    </row>
    <row r="1713" spans="1:5" x14ac:dyDescent="0.2">
      <c r="A1713" s="80"/>
      <c r="B1713" s="57"/>
      <c r="C1713" s="59"/>
      <c r="D1713" s="59"/>
      <c r="E1713" s="60"/>
    </row>
    <row r="1714" spans="1:5" x14ac:dyDescent="0.2">
      <c r="A1714" s="80"/>
      <c r="B1714" s="57"/>
      <c r="C1714" s="59"/>
      <c r="D1714" s="59"/>
      <c r="E1714" s="60"/>
    </row>
    <row r="1715" spans="1:5" x14ac:dyDescent="0.2">
      <c r="A1715" s="80"/>
      <c r="B1715" s="57"/>
      <c r="C1715" s="59"/>
      <c r="D1715" s="59"/>
      <c r="E1715" s="60"/>
    </row>
    <row r="1716" spans="1:5" x14ac:dyDescent="0.2">
      <c r="A1716" s="80"/>
      <c r="B1716" s="57"/>
      <c r="C1716" s="59"/>
      <c r="D1716" s="59"/>
      <c r="E1716" s="60"/>
    </row>
    <row r="1717" spans="1:5" x14ac:dyDescent="0.2">
      <c r="A1717" s="80"/>
      <c r="B1717" s="57"/>
      <c r="C1717" s="59"/>
      <c r="D1717" s="59"/>
      <c r="E1717" s="60"/>
    </row>
    <row r="1718" spans="1:5" x14ac:dyDescent="0.2">
      <c r="A1718" s="80"/>
      <c r="B1718" s="57"/>
      <c r="C1718" s="59"/>
      <c r="D1718" s="59"/>
      <c r="E1718" s="60"/>
    </row>
    <row r="1719" spans="1:5" x14ac:dyDescent="0.2">
      <c r="A1719" s="80"/>
      <c r="B1719" s="57"/>
      <c r="C1719" s="59"/>
      <c r="D1719" s="59"/>
      <c r="E1719" s="60"/>
    </row>
    <row r="1720" spans="1:5" x14ac:dyDescent="0.2">
      <c r="A1720" s="80"/>
      <c r="B1720" s="57"/>
      <c r="C1720" s="59"/>
      <c r="D1720" s="59"/>
      <c r="E1720" s="60"/>
    </row>
    <row r="1721" spans="1:5" x14ac:dyDescent="0.2">
      <c r="A1721" s="80"/>
      <c r="B1721" s="57"/>
      <c r="C1721" s="59"/>
      <c r="D1721" s="59"/>
      <c r="E1721" s="60"/>
    </row>
    <row r="1722" spans="1:5" x14ac:dyDescent="0.2">
      <c r="A1722" s="80"/>
      <c r="B1722" s="57"/>
      <c r="C1722" s="59"/>
      <c r="D1722" s="59"/>
      <c r="E1722" s="60"/>
    </row>
    <row r="1723" spans="1:5" x14ac:dyDescent="0.2">
      <c r="A1723" s="80"/>
      <c r="B1723" s="57"/>
      <c r="C1723" s="59"/>
      <c r="D1723" s="59"/>
      <c r="E1723" s="60"/>
    </row>
    <row r="1724" spans="1:5" x14ac:dyDescent="0.2">
      <c r="A1724" s="80"/>
      <c r="B1724" s="57"/>
      <c r="C1724" s="59"/>
      <c r="D1724" s="59"/>
      <c r="E1724" s="60"/>
    </row>
    <row r="1725" spans="1:5" x14ac:dyDescent="0.2">
      <c r="A1725" s="80"/>
      <c r="B1725" s="57"/>
      <c r="C1725" s="59"/>
      <c r="D1725" s="59"/>
      <c r="E1725" s="60"/>
    </row>
    <row r="1726" spans="1:5" x14ac:dyDescent="0.2">
      <c r="A1726" s="80"/>
      <c r="B1726" s="57"/>
      <c r="C1726" s="59"/>
      <c r="D1726" s="59"/>
      <c r="E1726" s="60"/>
    </row>
    <row r="1727" spans="1:5" x14ac:dyDescent="0.2">
      <c r="A1727" s="80"/>
      <c r="B1727" s="57"/>
      <c r="C1727" s="59"/>
      <c r="D1727" s="59"/>
      <c r="E1727" s="60"/>
    </row>
    <row r="1728" spans="1:5" x14ac:dyDescent="0.2">
      <c r="A1728" s="80"/>
      <c r="B1728" s="57"/>
      <c r="C1728" s="59"/>
      <c r="D1728" s="59"/>
      <c r="E1728" s="60"/>
    </row>
    <row r="1729" spans="1:5" x14ac:dyDescent="0.2">
      <c r="A1729" s="80"/>
      <c r="B1729" s="57"/>
      <c r="C1729" s="59"/>
      <c r="D1729" s="59"/>
      <c r="E1729" s="60"/>
    </row>
    <row r="1730" spans="1:5" x14ac:dyDescent="0.2">
      <c r="A1730" s="80"/>
      <c r="B1730" s="57"/>
      <c r="C1730" s="59"/>
      <c r="D1730" s="59"/>
      <c r="E1730" s="60"/>
    </row>
    <row r="1731" spans="1:5" x14ac:dyDescent="0.2">
      <c r="A1731" s="80"/>
      <c r="B1731" s="57"/>
      <c r="C1731" s="59"/>
      <c r="D1731" s="59"/>
      <c r="E1731" s="60"/>
    </row>
    <row r="1732" spans="1:5" x14ac:dyDescent="0.2">
      <c r="A1732" s="80"/>
      <c r="B1732" s="57"/>
      <c r="C1732" s="59"/>
      <c r="D1732" s="59"/>
      <c r="E1732" s="60"/>
    </row>
    <row r="1733" spans="1:5" x14ac:dyDescent="0.2">
      <c r="A1733" s="80"/>
      <c r="B1733" s="57"/>
      <c r="C1733" s="59"/>
      <c r="D1733" s="59"/>
      <c r="E1733" s="60"/>
    </row>
    <row r="1734" spans="1:5" x14ac:dyDescent="0.2">
      <c r="A1734" s="80"/>
      <c r="B1734" s="57"/>
      <c r="C1734" s="59"/>
      <c r="D1734" s="59"/>
      <c r="E1734" s="60"/>
    </row>
    <row r="1735" spans="1:5" x14ac:dyDescent="0.2">
      <c r="A1735" s="80"/>
      <c r="B1735" s="57"/>
      <c r="C1735" s="59"/>
      <c r="D1735" s="59"/>
      <c r="E1735" s="60"/>
    </row>
    <row r="1736" spans="1:5" x14ac:dyDescent="0.2">
      <c r="A1736" s="80"/>
      <c r="B1736" s="57"/>
      <c r="C1736" s="59"/>
      <c r="D1736" s="59"/>
      <c r="E1736" s="60"/>
    </row>
    <row r="1737" spans="1:5" x14ac:dyDescent="0.2">
      <c r="A1737" s="80"/>
      <c r="B1737" s="57"/>
      <c r="C1737" s="59"/>
      <c r="D1737" s="59"/>
      <c r="E1737" s="60"/>
    </row>
    <row r="1738" spans="1:5" x14ac:dyDescent="0.2">
      <c r="A1738" s="80"/>
      <c r="B1738" s="57"/>
      <c r="C1738" s="59"/>
      <c r="D1738" s="59"/>
      <c r="E1738" s="60"/>
    </row>
    <row r="1739" spans="1:5" x14ac:dyDescent="0.2">
      <c r="A1739" s="80"/>
      <c r="B1739" s="57"/>
      <c r="C1739" s="59"/>
      <c r="D1739" s="59"/>
      <c r="E1739" s="60"/>
    </row>
    <row r="1740" spans="1:5" x14ac:dyDescent="0.2">
      <c r="A1740" s="80"/>
      <c r="B1740" s="57"/>
      <c r="C1740" s="59"/>
      <c r="D1740" s="59"/>
      <c r="E1740" s="60"/>
    </row>
    <row r="1741" spans="1:5" x14ac:dyDescent="0.2">
      <c r="A1741" s="80"/>
      <c r="B1741" s="57"/>
      <c r="C1741" s="59"/>
      <c r="D1741" s="59"/>
      <c r="E1741" s="60"/>
    </row>
    <row r="1742" spans="1:5" x14ac:dyDescent="0.2">
      <c r="A1742" s="80"/>
      <c r="B1742" s="57"/>
      <c r="C1742" s="59"/>
      <c r="D1742" s="59"/>
      <c r="E1742" s="60"/>
    </row>
    <row r="1743" spans="1:5" x14ac:dyDescent="0.2">
      <c r="A1743" s="80"/>
      <c r="B1743" s="57"/>
      <c r="C1743" s="59"/>
      <c r="D1743" s="59"/>
      <c r="E1743" s="60"/>
    </row>
    <row r="1744" spans="1:5" x14ac:dyDescent="0.2">
      <c r="A1744" s="80"/>
      <c r="B1744" s="57"/>
      <c r="C1744" s="59"/>
      <c r="D1744" s="59"/>
      <c r="E1744" s="60"/>
    </row>
    <row r="1745" spans="1:5" x14ac:dyDescent="0.2">
      <c r="A1745" s="80"/>
      <c r="B1745" s="57"/>
      <c r="C1745" s="59"/>
      <c r="D1745" s="59"/>
      <c r="E1745" s="60"/>
    </row>
    <row r="1746" spans="1:5" x14ac:dyDescent="0.2">
      <c r="A1746" s="80"/>
      <c r="B1746" s="57"/>
      <c r="C1746" s="59"/>
      <c r="D1746" s="59"/>
      <c r="E1746" s="60"/>
    </row>
    <row r="1747" spans="1:5" x14ac:dyDescent="0.2">
      <c r="A1747" s="80"/>
      <c r="B1747" s="57"/>
      <c r="C1747" s="59"/>
      <c r="D1747" s="59"/>
      <c r="E1747" s="60"/>
    </row>
    <row r="1748" spans="1:5" x14ac:dyDescent="0.2">
      <c r="A1748" s="80"/>
      <c r="B1748" s="57"/>
      <c r="C1748" s="59"/>
      <c r="D1748" s="59"/>
      <c r="E1748" s="60"/>
    </row>
    <row r="1749" spans="1:5" x14ac:dyDescent="0.2">
      <c r="A1749" s="80"/>
      <c r="B1749" s="57"/>
      <c r="C1749" s="59"/>
      <c r="D1749" s="59"/>
      <c r="E1749" s="60"/>
    </row>
    <row r="1750" spans="1:5" x14ac:dyDescent="0.2">
      <c r="A1750" s="80"/>
      <c r="B1750" s="57"/>
      <c r="C1750" s="59"/>
      <c r="D1750" s="59"/>
      <c r="E1750" s="60"/>
    </row>
    <row r="1751" spans="1:5" x14ac:dyDescent="0.2">
      <c r="A1751" s="80"/>
      <c r="B1751" s="57"/>
      <c r="C1751" s="59"/>
      <c r="D1751" s="59"/>
      <c r="E1751" s="60"/>
    </row>
    <row r="1752" spans="1:5" x14ac:dyDescent="0.2">
      <c r="A1752" s="80"/>
      <c r="B1752" s="57"/>
      <c r="C1752" s="59"/>
      <c r="D1752" s="59"/>
      <c r="E1752" s="60"/>
    </row>
    <row r="1753" spans="1:5" x14ac:dyDescent="0.2">
      <c r="A1753" s="80"/>
      <c r="B1753" s="57"/>
      <c r="C1753" s="59"/>
      <c r="D1753" s="59"/>
      <c r="E1753" s="60"/>
    </row>
    <row r="1754" spans="1:5" x14ac:dyDescent="0.2">
      <c r="A1754" s="80"/>
      <c r="B1754" s="57"/>
      <c r="C1754" s="59"/>
      <c r="D1754" s="59"/>
      <c r="E1754" s="60"/>
    </row>
    <row r="1755" spans="1:5" x14ac:dyDescent="0.2">
      <c r="A1755" s="80"/>
      <c r="B1755" s="57"/>
      <c r="C1755" s="59"/>
      <c r="D1755" s="59"/>
      <c r="E1755" s="60"/>
    </row>
    <row r="1756" spans="1:5" x14ac:dyDescent="0.2">
      <c r="A1756" s="80"/>
      <c r="B1756" s="57"/>
      <c r="C1756" s="59"/>
      <c r="D1756" s="59"/>
      <c r="E1756" s="60"/>
    </row>
    <row r="1757" spans="1:5" x14ac:dyDescent="0.2">
      <c r="A1757" s="80"/>
      <c r="B1757" s="57"/>
      <c r="C1757" s="59"/>
      <c r="D1757" s="59"/>
      <c r="E1757" s="60"/>
    </row>
    <row r="1758" spans="1:5" x14ac:dyDescent="0.2">
      <c r="A1758" s="80"/>
      <c r="B1758" s="57"/>
      <c r="C1758" s="59"/>
      <c r="D1758" s="59"/>
      <c r="E1758" s="60"/>
    </row>
    <row r="1759" spans="1:5" x14ac:dyDescent="0.2">
      <c r="A1759" s="80"/>
      <c r="B1759" s="57"/>
      <c r="C1759" s="59"/>
      <c r="D1759" s="59"/>
      <c r="E1759" s="60"/>
    </row>
    <row r="1760" spans="1:5" x14ac:dyDescent="0.2">
      <c r="A1760" s="80"/>
      <c r="B1760" s="57"/>
      <c r="C1760" s="59"/>
      <c r="D1760" s="59"/>
      <c r="E1760" s="60"/>
    </row>
    <row r="1761" spans="1:5" x14ac:dyDescent="0.2">
      <c r="A1761" s="80"/>
      <c r="B1761" s="57"/>
      <c r="C1761" s="59"/>
      <c r="D1761" s="59"/>
      <c r="E1761" s="60"/>
    </row>
    <row r="1762" spans="1:5" x14ac:dyDescent="0.2">
      <c r="A1762" s="80"/>
      <c r="B1762" s="57"/>
      <c r="C1762" s="59"/>
      <c r="D1762" s="59"/>
      <c r="E1762" s="60"/>
    </row>
    <row r="1763" spans="1:5" x14ac:dyDescent="0.2">
      <c r="A1763" s="80"/>
      <c r="B1763" s="57"/>
      <c r="C1763" s="59"/>
      <c r="D1763" s="59"/>
      <c r="E1763" s="60"/>
    </row>
    <row r="1764" spans="1:5" x14ac:dyDescent="0.2">
      <c r="A1764" s="80"/>
      <c r="B1764" s="57"/>
      <c r="C1764" s="59"/>
      <c r="D1764" s="59"/>
      <c r="E1764" s="60"/>
    </row>
    <row r="1765" spans="1:5" x14ac:dyDescent="0.2">
      <c r="A1765" s="80"/>
      <c r="B1765" s="57"/>
      <c r="C1765" s="59"/>
      <c r="D1765" s="59"/>
      <c r="E1765" s="60"/>
    </row>
    <row r="1766" spans="1:5" x14ac:dyDescent="0.2">
      <c r="A1766" s="80"/>
      <c r="B1766" s="57"/>
      <c r="C1766" s="59"/>
      <c r="D1766" s="59"/>
      <c r="E1766" s="60"/>
    </row>
    <row r="1767" spans="1:5" x14ac:dyDescent="0.2">
      <c r="A1767" s="80"/>
      <c r="B1767" s="57"/>
      <c r="C1767" s="59"/>
      <c r="D1767" s="59"/>
      <c r="E1767" s="60"/>
    </row>
    <row r="1768" spans="1:5" x14ac:dyDescent="0.2">
      <c r="A1768" s="80"/>
      <c r="B1768" s="57"/>
      <c r="C1768" s="59"/>
      <c r="D1768" s="59"/>
      <c r="E1768" s="60"/>
    </row>
    <row r="1769" spans="1:5" x14ac:dyDescent="0.2">
      <c r="A1769" s="80"/>
      <c r="B1769" s="57"/>
      <c r="C1769" s="59"/>
      <c r="D1769" s="59"/>
      <c r="E1769" s="60"/>
    </row>
    <row r="1770" spans="1:5" x14ac:dyDescent="0.2">
      <c r="A1770" s="80"/>
      <c r="B1770" s="57"/>
      <c r="C1770" s="59"/>
      <c r="D1770" s="59"/>
      <c r="E1770" s="60"/>
    </row>
    <row r="1771" spans="1:5" x14ac:dyDescent="0.2">
      <c r="A1771" s="80"/>
      <c r="B1771" s="57"/>
      <c r="C1771" s="59"/>
      <c r="D1771" s="59"/>
      <c r="E1771" s="60"/>
    </row>
    <row r="1772" spans="1:5" x14ac:dyDescent="0.2">
      <c r="A1772" s="80"/>
      <c r="B1772" s="57"/>
      <c r="C1772" s="59"/>
      <c r="D1772" s="59"/>
      <c r="E1772" s="60"/>
    </row>
    <row r="1773" spans="1:5" x14ac:dyDescent="0.2">
      <c r="A1773" s="80"/>
      <c r="B1773" s="57"/>
      <c r="C1773" s="59"/>
      <c r="D1773" s="59"/>
      <c r="E1773" s="60"/>
    </row>
    <row r="1774" spans="1:5" x14ac:dyDescent="0.2">
      <c r="A1774" s="80"/>
      <c r="B1774" s="57"/>
      <c r="C1774" s="59"/>
      <c r="D1774" s="59"/>
      <c r="E1774" s="60"/>
    </row>
    <row r="1775" spans="1:5" x14ac:dyDescent="0.2">
      <c r="A1775" s="80"/>
      <c r="B1775" s="57"/>
      <c r="C1775" s="59"/>
      <c r="D1775" s="59"/>
      <c r="E1775" s="60"/>
    </row>
    <row r="1776" spans="1:5" x14ac:dyDescent="0.2">
      <c r="A1776" s="80"/>
      <c r="B1776" s="57"/>
      <c r="C1776" s="59"/>
      <c r="D1776" s="59"/>
      <c r="E1776" s="60"/>
    </row>
    <row r="1777" spans="1:5" x14ac:dyDescent="0.2">
      <c r="A1777" s="80"/>
      <c r="B1777" s="57"/>
      <c r="C1777" s="59"/>
      <c r="D1777" s="59"/>
      <c r="E1777" s="60"/>
    </row>
    <row r="1778" spans="1:5" x14ac:dyDescent="0.2">
      <c r="A1778" s="80"/>
      <c r="B1778" s="57"/>
      <c r="C1778" s="59"/>
      <c r="D1778" s="59"/>
      <c r="E1778" s="60"/>
    </row>
    <row r="1779" spans="1:5" x14ac:dyDescent="0.2">
      <c r="A1779" s="80"/>
      <c r="B1779" s="57"/>
      <c r="C1779" s="59"/>
      <c r="D1779" s="59"/>
      <c r="E1779" s="60"/>
    </row>
    <row r="1780" spans="1:5" x14ac:dyDescent="0.2">
      <c r="A1780" s="80"/>
      <c r="B1780" s="57"/>
      <c r="C1780" s="59"/>
      <c r="D1780" s="59"/>
      <c r="E1780" s="60"/>
    </row>
    <row r="1781" spans="1:5" x14ac:dyDescent="0.2">
      <c r="A1781" s="80"/>
      <c r="B1781" s="57"/>
      <c r="C1781" s="59"/>
      <c r="D1781" s="59"/>
      <c r="E1781" s="60"/>
    </row>
    <row r="1782" spans="1:5" x14ac:dyDescent="0.2">
      <c r="A1782" s="80"/>
      <c r="B1782" s="57"/>
      <c r="C1782" s="59"/>
      <c r="D1782" s="59"/>
      <c r="E1782" s="60"/>
    </row>
    <row r="1783" spans="1:5" x14ac:dyDescent="0.2">
      <c r="A1783" s="80"/>
      <c r="B1783" s="57"/>
      <c r="C1783" s="59"/>
      <c r="D1783" s="59"/>
      <c r="E1783" s="60"/>
    </row>
    <row r="1784" spans="1:5" x14ac:dyDescent="0.2">
      <c r="A1784" s="80"/>
      <c r="B1784" s="57"/>
      <c r="C1784" s="59"/>
      <c r="D1784" s="59"/>
      <c r="E1784" s="60"/>
    </row>
    <row r="1785" spans="1:5" x14ac:dyDescent="0.2">
      <c r="A1785" s="80"/>
      <c r="B1785" s="57"/>
      <c r="C1785" s="59"/>
      <c r="D1785" s="59"/>
      <c r="E1785" s="60"/>
    </row>
    <row r="1786" spans="1:5" x14ac:dyDescent="0.2">
      <c r="A1786" s="80"/>
      <c r="B1786" s="57"/>
      <c r="C1786" s="59"/>
      <c r="D1786" s="59"/>
      <c r="E1786" s="60"/>
    </row>
    <row r="1787" spans="1:5" x14ac:dyDescent="0.2">
      <c r="A1787" s="80"/>
      <c r="B1787" s="57"/>
      <c r="C1787" s="59"/>
      <c r="D1787" s="59"/>
      <c r="E1787" s="60"/>
    </row>
    <row r="1788" spans="1:5" x14ac:dyDescent="0.2">
      <c r="A1788" s="80"/>
      <c r="B1788" s="57"/>
      <c r="C1788" s="59"/>
      <c r="D1788" s="59"/>
      <c r="E1788" s="60"/>
    </row>
    <row r="1789" spans="1:5" x14ac:dyDescent="0.2">
      <c r="A1789" s="80"/>
      <c r="B1789" s="57"/>
      <c r="C1789" s="59"/>
      <c r="D1789" s="59"/>
      <c r="E1789" s="60"/>
    </row>
    <row r="1790" spans="1:5" x14ac:dyDescent="0.2">
      <c r="A1790" s="80"/>
      <c r="B1790" s="57"/>
      <c r="C1790" s="59"/>
      <c r="D1790" s="59"/>
      <c r="E1790" s="60"/>
    </row>
    <row r="1791" spans="1:5" x14ac:dyDescent="0.2">
      <c r="A1791" s="80"/>
      <c r="B1791" s="57"/>
      <c r="C1791" s="59"/>
      <c r="D1791" s="59"/>
      <c r="E1791" s="60"/>
    </row>
    <row r="1792" spans="1:5" x14ac:dyDescent="0.2">
      <c r="A1792" s="80"/>
      <c r="B1792" s="57"/>
      <c r="C1792" s="59"/>
      <c r="D1792" s="59"/>
      <c r="E1792" s="60"/>
    </row>
    <row r="1793" spans="1:5" x14ac:dyDescent="0.2">
      <c r="A1793" s="80"/>
      <c r="B1793" s="57"/>
      <c r="C1793" s="59"/>
      <c r="D1793" s="59"/>
      <c r="E1793" s="60"/>
    </row>
    <row r="1794" spans="1:5" x14ac:dyDescent="0.2">
      <c r="A1794" s="80"/>
      <c r="B1794" s="57"/>
      <c r="C1794" s="59"/>
      <c r="D1794" s="59"/>
      <c r="E1794" s="60"/>
    </row>
    <row r="1795" spans="1:5" x14ac:dyDescent="0.2">
      <c r="A1795" s="80"/>
      <c r="B1795" s="57"/>
      <c r="C1795" s="59"/>
      <c r="D1795" s="59"/>
      <c r="E1795" s="60"/>
    </row>
    <row r="1796" spans="1:5" x14ac:dyDescent="0.2">
      <c r="A1796" s="80"/>
      <c r="B1796" s="57"/>
      <c r="C1796" s="59"/>
      <c r="D1796" s="59"/>
      <c r="E1796" s="60"/>
    </row>
    <row r="1797" spans="1:5" x14ac:dyDescent="0.2">
      <c r="A1797" s="80"/>
      <c r="B1797" s="57"/>
      <c r="C1797" s="59"/>
      <c r="D1797" s="59"/>
      <c r="E1797" s="60"/>
    </row>
    <row r="1798" spans="1:5" x14ac:dyDescent="0.2">
      <c r="A1798" s="80"/>
      <c r="B1798" s="57"/>
      <c r="C1798" s="59"/>
      <c r="D1798" s="59"/>
      <c r="E1798" s="60"/>
    </row>
    <row r="1799" spans="1:5" x14ac:dyDescent="0.2">
      <c r="A1799" s="80"/>
      <c r="B1799" s="57"/>
      <c r="C1799" s="59"/>
      <c r="D1799" s="59"/>
      <c r="E1799" s="60"/>
    </row>
    <row r="1800" spans="1:5" x14ac:dyDescent="0.2">
      <c r="A1800" s="80"/>
      <c r="B1800" s="57"/>
      <c r="C1800" s="59"/>
      <c r="D1800" s="59"/>
      <c r="E1800" s="60"/>
    </row>
    <row r="1801" spans="1:5" x14ac:dyDescent="0.2">
      <c r="A1801" s="80"/>
      <c r="B1801" s="57"/>
      <c r="C1801" s="59"/>
      <c r="D1801" s="59"/>
      <c r="E1801" s="60"/>
    </row>
    <row r="1802" spans="1:5" x14ac:dyDescent="0.2">
      <c r="A1802" s="80"/>
      <c r="B1802" s="57"/>
      <c r="C1802" s="59"/>
      <c r="D1802" s="59"/>
      <c r="E1802" s="60"/>
    </row>
    <row r="1803" spans="1:5" x14ac:dyDescent="0.2">
      <c r="A1803" s="80"/>
      <c r="B1803" s="57"/>
      <c r="C1803" s="59"/>
      <c r="D1803" s="59"/>
      <c r="E1803" s="60"/>
    </row>
    <row r="1804" spans="1:5" x14ac:dyDescent="0.2">
      <c r="A1804" s="80"/>
      <c r="B1804" s="57"/>
      <c r="C1804" s="59"/>
      <c r="D1804" s="59"/>
      <c r="E1804" s="60"/>
    </row>
    <row r="1805" spans="1:5" x14ac:dyDescent="0.2">
      <c r="A1805" s="80"/>
      <c r="B1805" s="57"/>
      <c r="C1805" s="59"/>
      <c r="D1805" s="59"/>
      <c r="E1805" s="60"/>
    </row>
    <row r="1806" spans="1:5" x14ac:dyDescent="0.2">
      <c r="A1806" s="80"/>
      <c r="B1806" s="57"/>
      <c r="C1806" s="59"/>
      <c r="D1806" s="59"/>
      <c r="E1806" s="60"/>
    </row>
    <row r="1807" spans="1:5" x14ac:dyDescent="0.2">
      <c r="A1807" s="80"/>
      <c r="B1807" s="57"/>
      <c r="C1807" s="59"/>
      <c r="D1807" s="59"/>
      <c r="E1807" s="60"/>
    </row>
    <row r="1808" spans="1:5" x14ac:dyDescent="0.2">
      <c r="A1808" s="80"/>
      <c r="B1808" s="57"/>
      <c r="C1808" s="59"/>
      <c r="D1808" s="59"/>
      <c r="E1808" s="60"/>
    </row>
    <row r="1809" spans="1:5" x14ac:dyDescent="0.2">
      <c r="A1809" s="80"/>
      <c r="B1809" s="57"/>
      <c r="C1809" s="59"/>
      <c r="D1809" s="59"/>
      <c r="E1809" s="60"/>
    </row>
    <row r="1810" spans="1:5" x14ac:dyDescent="0.2">
      <c r="A1810" s="80"/>
      <c r="B1810" s="57"/>
      <c r="C1810" s="59"/>
      <c r="D1810" s="59"/>
      <c r="E1810" s="60"/>
    </row>
    <row r="1811" spans="1:5" x14ac:dyDescent="0.2">
      <c r="A1811" s="80"/>
      <c r="B1811" s="57"/>
      <c r="C1811" s="59"/>
      <c r="D1811" s="59"/>
      <c r="E1811" s="60"/>
    </row>
    <row r="1812" spans="1:5" x14ac:dyDescent="0.2">
      <c r="A1812" s="80"/>
      <c r="B1812" s="57"/>
      <c r="C1812" s="59"/>
      <c r="D1812" s="59"/>
      <c r="E1812" s="60"/>
    </row>
    <row r="1813" spans="1:5" x14ac:dyDescent="0.2">
      <c r="A1813" s="80"/>
      <c r="B1813" s="57"/>
      <c r="C1813" s="59"/>
      <c r="D1813" s="59"/>
      <c r="E1813" s="60"/>
    </row>
    <row r="1814" spans="1:5" x14ac:dyDescent="0.2">
      <c r="A1814" s="80"/>
      <c r="B1814" s="57"/>
      <c r="C1814" s="59"/>
      <c r="D1814" s="59"/>
      <c r="E1814" s="60"/>
    </row>
    <row r="1815" spans="1:5" x14ac:dyDescent="0.2">
      <c r="A1815" s="80"/>
      <c r="B1815" s="57"/>
      <c r="C1815" s="59"/>
      <c r="D1815" s="59"/>
      <c r="E1815" s="60"/>
    </row>
    <row r="1816" spans="1:5" x14ac:dyDescent="0.2">
      <c r="A1816" s="80"/>
      <c r="B1816" s="57"/>
      <c r="C1816" s="59"/>
      <c r="D1816" s="59"/>
      <c r="E1816" s="60"/>
    </row>
    <row r="1817" spans="1:5" x14ac:dyDescent="0.2">
      <c r="A1817" s="80"/>
      <c r="B1817" s="57"/>
      <c r="C1817" s="59"/>
      <c r="D1817" s="59"/>
      <c r="E1817" s="60"/>
    </row>
    <row r="1818" spans="1:5" x14ac:dyDescent="0.2">
      <c r="A1818" s="80"/>
      <c r="B1818" s="57"/>
      <c r="C1818" s="59"/>
      <c r="D1818" s="59"/>
      <c r="E1818" s="60"/>
    </row>
    <row r="1819" spans="1:5" x14ac:dyDescent="0.2">
      <c r="A1819" s="80"/>
      <c r="B1819" s="57"/>
      <c r="C1819" s="59"/>
      <c r="D1819" s="59"/>
      <c r="E1819" s="60"/>
    </row>
    <row r="1820" spans="1:5" x14ac:dyDescent="0.2">
      <c r="A1820" s="80"/>
      <c r="B1820" s="57"/>
      <c r="C1820" s="59"/>
      <c r="D1820" s="59"/>
      <c r="E1820" s="60"/>
    </row>
    <row r="1821" spans="1:5" x14ac:dyDescent="0.2">
      <c r="A1821" s="80"/>
      <c r="B1821" s="57"/>
      <c r="C1821" s="59"/>
      <c r="D1821" s="59"/>
      <c r="E1821" s="60"/>
    </row>
    <row r="1822" spans="1:5" x14ac:dyDescent="0.2">
      <c r="A1822" s="80"/>
      <c r="B1822" s="57"/>
      <c r="C1822" s="59"/>
      <c r="D1822" s="59"/>
      <c r="E1822" s="60"/>
    </row>
    <row r="1823" spans="1:5" x14ac:dyDescent="0.2">
      <c r="A1823" s="80"/>
      <c r="B1823" s="57"/>
      <c r="C1823" s="59"/>
      <c r="D1823" s="59"/>
      <c r="E1823" s="60"/>
    </row>
    <row r="1824" spans="1:5" x14ac:dyDescent="0.2">
      <c r="A1824" s="80"/>
      <c r="B1824" s="57"/>
      <c r="C1824" s="59"/>
      <c r="D1824" s="59"/>
      <c r="E1824" s="60"/>
    </row>
    <row r="1825" spans="1:5" x14ac:dyDescent="0.2">
      <c r="A1825" s="80"/>
      <c r="B1825" s="57"/>
      <c r="C1825" s="59"/>
      <c r="D1825" s="59"/>
      <c r="E1825" s="60"/>
    </row>
    <row r="1826" spans="1:5" x14ac:dyDescent="0.2">
      <c r="A1826" s="80"/>
      <c r="B1826" s="57"/>
      <c r="C1826" s="59"/>
      <c r="D1826" s="59"/>
      <c r="E1826" s="60"/>
    </row>
    <row r="1827" spans="1:5" x14ac:dyDescent="0.2">
      <c r="A1827" s="80"/>
      <c r="B1827" s="57"/>
      <c r="C1827" s="59"/>
      <c r="D1827" s="59"/>
      <c r="E1827" s="60"/>
    </row>
    <row r="1828" spans="1:5" x14ac:dyDescent="0.2">
      <c r="A1828" s="80"/>
      <c r="B1828" s="57"/>
      <c r="C1828" s="59"/>
      <c r="D1828" s="59"/>
      <c r="E1828" s="60"/>
    </row>
    <row r="1829" spans="1:5" x14ac:dyDescent="0.2">
      <c r="A1829" s="80"/>
      <c r="B1829" s="57"/>
      <c r="C1829" s="59"/>
      <c r="D1829" s="59"/>
      <c r="E1829" s="60"/>
    </row>
    <row r="1830" spans="1:5" x14ac:dyDescent="0.2">
      <c r="A1830" s="80"/>
      <c r="B1830" s="57"/>
      <c r="C1830" s="59"/>
      <c r="D1830" s="59"/>
      <c r="E1830" s="60"/>
    </row>
    <row r="1831" spans="1:5" x14ac:dyDescent="0.2">
      <c r="A1831" s="80"/>
      <c r="B1831" s="57"/>
      <c r="C1831" s="59"/>
      <c r="D1831" s="59"/>
      <c r="E1831" s="60"/>
    </row>
    <row r="1832" spans="1:5" x14ac:dyDescent="0.2">
      <c r="A1832" s="80"/>
      <c r="B1832" s="57"/>
      <c r="C1832" s="59"/>
      <c r="D1832" s="59"/>
      <c r="E1832" s="60"/>
    </row>
    <row r="1833" spans="1:5" x14ac:dyDescent="0.2">
      <c r="A1833" s="80"/>
      <c r="B1833" s="57"/>
      <c r="C1833" s="59"/>
      <c r="D1833" s="59"/>
      <c r="E1833" s="60"/>
    </row>
    <row r="1834" spans="1:5" x14ac:dyDescent="0.2">
      <c r="A1834" s="80"/>
      <c r="B1834" s="57"/>
      <c r="C1834" s="59"/>
      <c r="D1834" s="59"/>
      <c r="E1834" s="60"/>
    </row>
    <row r="1835" spans="1:5" x14ac:dyDescent="0.2">
      <c r="A1835" s="80"/>
      <c r="B1835" s="57"/>
      <c r="C1835" s="59"/>
      <c r="D1835" s="59"/>
      <c r="E1835" s="60"/>
    </row>
    <row r="1836" spans="1:5" x14ac:dyDescent="0.2">
      <c r="A1836" s="80"/>
      <c r="B1836" s="57"/>
      <c r="C1836" s="59"/>
      <c r="D1836" s="59"/>
      <c r="E1836" s="60"/>
    </row>
    <row r="1837" spans="1:5" x14ac:dyDescent="0.2">
      <c r="A1837" s="80"/>
      <c r="B1837" s="57"/>
      <c r="C1837" s="59"/>
      <c r="D1837" s="59"/>
      <c r="E1837" s="60"/>
    </row>
    <row r="1838" spans="1:5" x14ac:dyDescent="0.2">
      <c r="A1838" s="80"/>
      <c r="B1838" s="57"/>
      <c r="C1838" s="59"/>
      <c r="D1838" s="59"/>
      <c r="E1838" s="60"/>
    </row>
    <row r="1839" spans="1:5" x14ac:dyDescent="0.2">
      <c r="A1839" s="80"/>
      <c r="B1839" s="57"/>
      <c r="C1839" s="59"/>
      <c r="D1839" s="59"/>
      <c r="E1839" s="60"/>
    </row>
    <row r="1840" spans="1:5" x14ac:dyDescent="0.2">
      <c r="A1840" s="80"/>
      <c r="B1840" s="57"/>
      <c r="C1840" s="59"/>
      <c r="D1840" s="59"/>
      <c r="E1840" s="60"/>
    </row>
    <row r="1841" spans="1:5" x14ac:dyDescent="0.2">
      <c r="A1841" s="80"/>
      <c r="B1841" s="57"/>
      <c r="C1841" s="59"/>
      <c r="D1841" s="59"/>
      <c r="E1841" s="60"/>
    </row>
    <row r="1842" spans="1:5" x14ac:dyDescent="0.2">
      <c r="A1842" s="80"/>
      <c r="B1842" s="57"/>
      <c r="C1842" s="59"/>
      <c r="D1842" s="59"/>
      <c r="E1842" s="60"/>
    </row>
    <row r="1843" spans="1:5" x14ac:dyDescent="0.2">
      <c r="A1843" s="80"/>
      <c r="B1843" s="57"/>
      <c r="C1843" s="59"/>
      <c r="D1843" s="59"/>
      <c r="E1843" s="60"/>
    </row>
    <row r="1844" spans="1:5" x14ac:dyDescent="0.2">
      <c r="A1844" s="80"/>
      <c r="B1844" s="57"/>
      <c r="C1844" s="59"/>
      <c r="D1844" s="59"/>
      <c r="E1844" s="60"/>
    </row>
    <row r="1845" spans="1:5" x14ac:dyDescent="0.2">
      <c r="A1845" s="80"/>
      <c r="B1845" s="57"/>
      <c r="C1845" s="59"/>
      <c r="D1845" s="59"/>
      <c r="E1845" s="60"/>
    </row>
    <row r="1846" spans="1:5" x14ac:dyDescent="0.2">
      <c r="A1846" s="80"/>
      <c r="B1846" s="57"/>
      <c r="C1846" s="59"/>
      <c r="D1846" s="59"/>
      <c r="E1846" s="60"/>
    </row>
    <row r="1847" spans="1:5" x14ac:dyDescent="0.2">
      <c r="A1847" s="80"/>
      <c r="B1847" s="57"/>
      <c r="C1847" s="59"/>
      <c r="D1847" s="59"/>
      <c r="E1847" s="60"/>
    </row>
    <row r="1848" spans="1:5" x14ac:dyDescent="0.2">
      <c r="A1848" s="80"/>
      <c r="B1848" s="57"/>
      <c r="C1848" s="59"/>
      <c r="D1848" s="59"/>
      <c r="E1848" s="60"/>
    </row>
    <row r="1849" spans="1:5" x14ac:dyDescent="0.2">
      <c r="A1849" s="80"/>
      <c r="B1849" s="57"/>
      <c r="C1849" s="59"/>
      <c r="D1849" s="59"/>
      <c r="E1849" s="60"/>
    </row>
    <row r="1850" spans="1:5" x14ac:dyDescent="0.2">
      <c r="A1850" s="80"/>
      <c r="B1850" s="57"/>
      <c r="C1850" s="59"/>
      <c r="D1850" s="59"/>
      <c r="E1850" s="60"/>
    </row>
    <row r="1851" spans="1:5" x14ac:dyDescent="0.2">
      <c r="A1851" s="80"/>
      <c r="B1851" s="57"/>
      <c r="C1851" s="59"/>
      <c r="D1851" s="59"/>
      <c r="E1851" s="60"/>
    </row>
    <row r="1852" spans="1:5" x14ac:dyDescent="0.2">
      <c r="A1852" s="80"/>
      <c r="B1852" s="57"/>
      <c r="C1852" s="59"/>
      <c r="D1852" s="59"/>
      <c r="E1852" s="60"/>
    </row>
    <row r="1853" spans="1:5" x14ac:dyDescent="0.2">
      <c r="A1853" s="80"/>
      <c r="B1853" s="57"/>
      <c r="C1853" s="59"/>
      <c r="D1853" s="59"/>
      <c r="E1853" s="60"/>
    </row>
    <row r="1854" spans="1:5" x14ac:dyDescent="0.2">
      <c r="A1854" s="80"/>
      <c r="B1854" s="57"/>
      <c r="C1854" s="59"/>
      <c r="D1854" s="59"/>
      <c r="E1854" s="60"/>
    </row>
    <row r="1855" spans="1:5" x14ac:dyDescent="0.2">
      <c r="A1855" s="80"/>
      <c r="B1855" s="57"/>
      <c r="C1855" s="59"/>
      <c r="D1855" s="59"/>
      <c r="E1855" s="60"/>
    </row>
    <row r="1856" spans="1:5" x14ac:dyDescent="0.2">
      <c r="A1856" s="80"/>
      <c r="B1856" s="57"/>
      <c r="C1856" s="59"/>
      <c r="D1856" s="59"/>
      <c r="E1856" s="60"/>
    </row>
    <row r="1857" spans="1:5" x14ac:dyDescent="0.2">
      <c r="A1857" s="80"/>
      <c r="B1857" s="57"/>
      <c r="C1857" s="59"/>
      <c r="D1857" s="59"/>
      <c r="E1857" s="60"/>
    </row>
    <row r="1858" spans="1:5" x14ac:dyDescent="0.2">
      <c r="A1858" s="80"/>
      <c r="B1858" s="57"/>
      <c r="C1858" s="59"/>
      <c r="D1858" s="59"/>
      <c r="E1858" s="60"/>
    </row>
    <row r="1859" spans="1:5" x14ac:dyDescent="0.2">
      <c r="A1859" s="80"/>
      <c r="B1859" s="57"/>
      <c r="C1859" s="59"/>
      <c r="D1859" s="59"/>
      <c r="E1859" s="60"/>
    </row>
    <row r="1860" spans="1:5" x14ac:dyDescent="0.2">
      <c r="A1860" s="80"/>
      <c r="B1860" s="57"/>
      <c r="C1860" s="59"/>
      <c r="D1860" s="59"/>
      <c r="E1860" s="60"/>
    </row>
    <row r="1861" spans="1:5" x14ac:dyDescent="0.2">
      <c r="A1861" s="80"/>
      <c r="B1861" s="57"/>
      <c r="C1861" s="59"/>
      <c r="D1861" s="59"/>
      <c r="E1861" s="60"/>
    </row>
    <row r="1862" spans="1:5" x14ac:dyDescent="0.2">
      <c r="A1862" s="80"/>
      <c r="B1862" s="57"/>
      <c r="C1862" s="59"/>
      <c r="D1862" s="59"/>
      <c r="E1862" s="60"/>
    </row>
    <row r="1863" spans="1:5" x14ac:dyDescent="0.2">
      <c r="A1863" s="80"/>
      <c r="B1863" s="57"/>
      <c r="C1863" s="59"/>
      <c r="D1863" s="59"/>
      <c r="E1863" s="60"/>
    </row>
    <row r="1864" spans="1:5" x14ac:dyDescent="0.2">
      <c r="A1864" s="80"/>
      <c r="B1864" s="57"/>
      <c r="C1864" s="59"/>
      <c r="D1864" s="59"/>
      <c r="E1864" s="60"/>
    </row>
    <row r="1865" spans="1:5" x14ac:dyDescent="0.2">
      <c r="A1865" s="80"/>
      <c r="B1865" s="57"/>
      <c r="C1865" s="59"/>
      <c r="D1865" s="59"/>
      <c r="E1865" s="60"/>
    </row>
    <row r="1866" spans="1:5" x14ac:dyDescent="0.2">
      <c r="A1866" s="80"/>
      <c r="B1866" s="57"/>
      <c r="C1866" s="59"/>
      <c r="D1866" s="59"/>
      <c r="E1866" s="60"/>
    </row>
    <row r="1867" spans="1:5" x14ac:dyDescent="0.2">
      <c r="A1867" s="80"/>
      <c r="B1867" s="57"/>
      <c r="C1867" s="59"/>
      <c r="D1867" s="59"/>
      <c r="E1867" s="60"/>
    </row>
    <row r="1868" spans="1:5" x14ac:dyDescent="0.2">
      <c r="A1868" s="80"/>
      <c r="B1868" s="57"/>
      <c r="C1868" s="59"/>
      <c r="D1868" s="59"/>
      <c r="E1868" s="60"/>
    </row>
    <row r="1869" spans="1:5" x14ac:dyDescent="0.2">
      <c r="A1869" s="80"/>
      <c r="B1869" s="57"/>
      <c r="C1869" s="59"/>
      <c r="D1869" s="59"/>
      <c r="E1869" s="60"/>
    </row>
    <row r="1870" spans="1:5" x14ac:dyDescent="0.2">
      <c r="A1870" s="80"/>
      <c r="B1870" s="57"/>
      <c r="C1870" s="59"/>
      <c r="D1870" s="59"/>
      <c r="E1870" s="60"/>
    </row>
    <row r="1871" spans="1:5" x14ac:dyDescent="0.2">
      <c r="A1871" s="80"/>
      <c r="B1871" s="57"/>
      <c r="C1871" s="59"/>
      <c r="D1871" s="59"/>
      <c r="E1871" s="60"/>
    </row>
    <row r="1872" spans="1:5" x14ac:dyDescent="0.2">
      <c r="A1872" s="80"/>
      <c r="B1872" s="57"/>
      <c r="C1872" s="59"/>
      <c r="D1872" s="59"/>
      <c r="E1872" s="60"/>
    </row>
    <row r="1873" spans="1:5" x14ac:dyDescent="0.2">
      <c r="A1873" s="80"/>
      <c r="B1873" s="57"/>
      <c r="C1873" s="59"/>
      <c r="D1873" s="59"/>
      <c r="E1873" s="60"/>
    </row>
    <row r="1874" spans="1:5" x14ac:dyDescent="0.2">
      <c r="A1874" s="80"/>
      <c r="B1874" s="57"/>
      <c r="C1874" s="59"/>
      <c r="D1874" s="59"/>
      <c r="E1874" s="60"/>
    </row>
    <row r="1875" spans="1:5" x14ac:dyDescent="0.2">
      <c r="A1875" s="80"/>
      <c r="B1875" s="57"/>
      <c r="C1875" s="59"/>
      <c r="D1875" s="59"/>
      <c r="E1875" s="60"/>
    </row>
    <row r="1876" spans="1:5" x14ac:dyDescent="0.2">
      <c r="A1876" s="80"/>
      <c r="B1876" s="57"/>
      <c r="C1876" s="59"/>
      <c r="D1876" s="59"/>
      <c r="E1876" s="60"/>
    </row>
    <row r="1877" spans="1:5" x14ac:dyDescent="0.2">
      <c r="A1877" s="80"/>
      <c r="B1877" s="57"/>
      <c r="C1877" s="59"/>
      <c r="D1877" s="59"/>
      <c r="E1877" s="60"/>
    </row>
    <row r="1878" spans="1:5" x14ac:dyDescent="0.2">
      <c r="A1878" s="80"/>
      <c r="B1878" s="57"/>
      <c r="C1878" s="59"/>
      <c r="D1878" s="59"/>
      <c r="E1878" s="60"/>
    </row>
    <row r="1879" spans="1:5" x14ac:dyDescent="0.2">
      <c r="A1879" s="80"/>
      <c r="B1879" s="57"/>
      <c r="C1879" s="59"/>
      <c r="D1879" s="59"/>
      <c r="E1879" s="60"/>
    </row>
    <row r="1880" spans="1:5" x14ac:dyDescent="0.2">
      <c r="A1880" s="80"/>
      <c r="B1880" s="57"/>
      <c r="C1880" s="59"/>
      <c r="D1880" s="59"/>
      <c r="E1880" s="60"/>
    </row>
    <row r="1881" spans="1:5" x14ac:dyDescent="0.2">
      <c r="A1881" s="80"/>
      <c r="B1881" s="57"/>
      <c r="C1881" s="59"/>
      <c r="D1881" s="59"/>
      <c r="E1881" s="60"/>
    </row>
    <row r="1882" spans="1:5" x14ac:dyDescent="0.2">
      <c r="A1882" s="80"/>
      <c r="B1882" s="57"/>
      <c r="C1882" s="59"/>
      <c r="D1882" s="59"/>
      <c r="E1882" s="60"/>
    </row>
    <row r="1883" spans="1:5" x14ac:dyDescent="0.2">
      <c r="A1883" s="80"/>
      <c r="B1883" s="57"/>
      <c r="C1883" s="59"/>
      <c r="D1883" s="59"/>
      <c r="E1883" s="60"/>
    </row>
    <row r="1884" spans="1:5" x14ac:dyDescent="0.2">
      <c r="A1884" s="80"/>
      <c r="B1884" s="57"/>
      <c r="C1884" s="59"/>
      <c r="D1884" s="59"/>
      <c r="E1884" s="60"/>
    </row>
    <row r="1885" spans="1:5" x14ac:dyDescent="0.2">
      <c r="A1885" s="80"/>
      <c r="B1885" s="57"/>
      <c r="C1885" s="59"/>
      <c r="D1885" s="59"/>
      <c r="E1885" s="60"/>
    </row>
    <row r="1886" spans="1:5" x14ac:dyDescent="0.2">
      <c r="A1886" s="80"/>
      <c r="B1886" s="57"/>
      <c r="C1886" s="59"/>
      <c r="D1886" s="59"/>
      <c r="E1886" s="60"/>
    </row>
    <row r="1887" spans="1:5" x14ac:dyDescent="0.2">
      <c r="A1887" s="80"/>
      <c r="B1887" s="57"/>
      <c r="C1887" s="59"/>
      <c r="D1887" s="59"/>
      <c r="E1887" s="60"/>
    </row>
    <row r="1888" spans="1:5" x14ac:dyDescent="0.2">
      <c r="A1888" s="80"/>
      <c r="B1888" s="57"/>
      <c r="C1888" s="59"/>
      <c r="D1888" s="59"/>
      <c r="E1888" s="60"/>
    </row>
    <row r="1889" spans="1:5" x14ac:dyDescent="0.2">
      <c r="A1889" s="80"/>
      <c r="B1889" s="57"/>
      <c r="C1889" s="59"/>
      <c r="D1889" s="59"/>
      <c r="E1889" s="60"/>
    </row>
    <row r="1890" spans="1:5" x14ac:dyDescent="0.2">
      <c r="A1890" s="80"/>
      <c r="B1890" s="57"/>
      <c r="C1890" s="59"/>
      <c r="D1890" s="59"/>
      <c r="E1890" s="60"/>
    </row>
    <row r="1891" spans="1:5" x14ac:dyDescent="0.2">
      <c r="A1891" s="80"/>
      <c r="B1891" s="57"/>
      <c r="C1891" s="59"/>
      <c r="D1891" s="59"/>
      <c r="E1891" s="60"/>
    </row>
    <row r="1892" spans="1:5" x14ac:dyDescent="0.2">
      <c r="A1892" s="80"/>
      <c r="B1892" s="57"/>
      <c r="C1892" s="59"/>
      <c r="D1892" s="59"/>
      <c r="E1892" s="60"/>
    </row>
    <row r="1893" spans="1:5" x14ac:dyDescent="0.2">
      <c r="A1893" s="80"/>
      <c r="B1893" s="57"/>
      <c r="C1893" s="59"/>
      <c r="D1893" s="59"/>
      <c r="E1893" s="60"/>
    </row>
    <row r="1894" spans="1:5" x14ac:dyDescent="0.2">
      <c r="A1894" s="80"/>
      <c r="B1894" s="57"/>
      <c r="C1894" s="59"/>
      <c r="D1894" s="59"/>
      <c r="E1894" s="60"/>
    </row>
    <row r="1895" spans="1:5" x14ac:dyDescent="0.2">
      <c r="A1895" s="80"/>
      <c r="B1895" s="57"/>
      <c r="C1895" s="59"/>
      <c r="D1895" s="59"/>
      <c r="E1895" s="60"/>
    </row>
    <row r="1896" spans="1:5" x14ac:dyDescent="0.2">
      <c r="A1896" s="80"/>
      <c r="B1896" s="57"/>
      <c r="C1896" s="59"/>
      <c r="D1896" s="59"/>
      <c r="E1896" s="60"/>
    </row>
    <row r="1897" spans="1:5" x14ac:dyDescent="0.2">
      <c r="A1897" s="80"/>
      <c r="B1897" s="57"/>
      <c r="C1897" s="59"/>
      <c r="D1897" s="59"/>
      <c r="E1897" s="60"/>
    </row>
    <row r="1898" spans="1:5" x14ac:dyDescent="0.2">
      <c r="A1898" s="80"/>
      <c r="B1898" s="57"/>
      <c r="C1898" s="59"/>
      <c r="D1898" s="59"/>
      <c r="E1898" s="60"/>
    </row>
    <row r="1899" spans="1:5" x14ac:dyDescent="0.2">
      <c r="A1899" s="80"/>
      <c r="B1899" s="57"/>
      <c r="C1899" s="59"/>
      <c r="D1899" s="59"/>
      <c r="E1899" s="60"/>
    </row>
    <row r="1900" spans="1:5" x14ac:dyDescent="0.2">
      <c r="A1900" s="80"/>
      <c r="B1900" s="57"/>
      <c r="C1900" s="59"/>
      <c r="D1900" s="59"/>
      <c r="E1900" s="60"/>
    </row>
    <row r="1901" spans="1:5" x14ac:dyDescent="0.2">
      <c r="A1901" s="80"/>
      <c r="B1901" s="57"/>
      <c r="C1901" s="59"/>
      <c r="D1901" s="59"/>
      <c r="E1901" s="60"/>
    </row>
    <row r="1902" spans="1:5" x14ac:dyDescent="0.2">
      <c r="A1902" s="80"/>
      <c r="B1902" s="57"/>
      <c r="C1902" s="59"/>
      <c r="D1902" s="59"/>
      <c r="E1902" s="60"/>
    </row>
    <row r="1903" spans="1:5" x14ac:dyDescent="0.2">
      <c r="A1903" s="80"/>
      <c r="B1903" s="57"/>
      <c r="C1903" s="59"/>
      <c r="D1903" s="59"/>
      <c r="E1903" s="60"/>
    </row>
    <row r="1904" spans="1:5" x14ac:dyDescent="0.2">
      <c r="A1904" s="80"/>
      <c r="B1904" s="57"/>
      <c r="C1904" s="59"/>
      <c r="D1904" s="59"/>
      <c r="E1904" s="60"/>
    </row>
    <row r="1905" spans="1:5" x14ac:dyDescent="0.2">
      <c r="A1905" s="80"/>
      <c r="B1905" s="57"/>
      <c r="C1905" s="59"/>
      <c r="D1905" s="59"/>
      <c r="E1905" s="60"/>
    </row>
    <row r="1906" spans="1:5" x14ac:dyDescent="0.2">
      <c r="A1906" s="80"/>
      <c r="B1906" s="57"/>
      <c r="C1906" s="59"/>
      <c r="D1906" s="59"/>
      <c r="E1906" s="60"/>
    </row>
    <row r="1907" spans="1:5" x14ac:dyDescent="0.2">
      <c r="A1907" s="80"/>
      <c r="B1907" s="57"/>
      <c r="C1907" s="59"/>
      <c r="D1907" s="59"/>
      <c r="E1907" s="60"/>
    </row>
    <row r="1908" spans="1:5" x14ac:dyDescent="0.2">
      <c r="A1908" s="80"/>
      <c r="B1908" s="57"/>
      <c r="C1908" s="59"/>
      <c r="D1908" s="59"/>
      <c r="E1908" s="60"/>
    </row>
    <row r="1909" spans="1:5" x14ac:dyDescent="0.2">
      <c r="A1909" s="80"/>
      <c r="B1909" s="57"/>
      <c r="C1909" s="59"/>
      <c r="D1909" s="59"/>
      <c r="E1909" s="60"/>
    </row>
    <row r="1910" spans="1:5" x14ac:dyDescent="0.2">
      <c r="A1910" s="80"/>
      <c r="B1910" s="57"/>
      <c r="C1910" s="59"/>
      <c r="D1910" s="59"/>
      <c r="E1910" s="60"/>
    </row>
    <row r="1911" spans="1:5" x14ac:dyDescent="0.2">
      <c r="A1911" s="80"/>
      <c r="B1911" s="57"/>
      <c r="C1911" s="59"/>
      <c r="D1911" s="59"/>
      <c r="E1911" s="60"/>
    </row>
    <row r="1912" spans="1:5" x14ac:dyDescent="0.2">
      <c r="A1912" s="80"/>
      <c r="B1912" s="57"/>
      <c r="C1912" s="59"/>
      <c r="D1912" s="59"/>
      <c r="E1912" s="60"/>
    </row>
    <row r="1913" spans="1:5" x14ac:dyDescent="0.2">
      <c r="A1913" s="80"/>
      <c r="B1913" s="57"/>
      <c r="C1913" s="59"/>
      <c r="D1913" s="59"/>
      <c r="E1913" s="60"/>
    </row>
    <row r="1914" spans="1:5" x14ac:dyDescent="0.2">
      <c r="A1914" s="80"/>
      <c r="B1914" s="57"/>
      <c r="C1914" s="59"/>
      <c r="D1914" s="59"/>
      <c r="E1914" s="60"/>
    </row>
    <row r="1915" spans="1:5" x14ac:dyDescent="0.2">
      <c r="A1915" s="80"/>
      <c r="B1915" s="57"/>
      <c r="C1915" s="59"/>
      <c r="D1915" s="59"/>
      <c r="E1915" s="60"/>
    </row>
    <row r="1916" spans="1:5" x14ac:dyDescent="0.2">
      <c r="A1916" s="80"/>
      <c r="B1916" s="57"/>
      <c r="C1916" s="59"/>
      <c r="D1916" s="59"/>
      <c r="E1916" s="60"/>
    </row>
    <row r="1917" spans="1:5" x14ac:dyDescent="0.2">
      <c r="A1917" s="80"/>
      <c r="B1917" s="57"/>
      <c r="C1917" s="59"/>
      <c r="D1917" s="59"/>
      <c r="E1917" s="60"/>
    </row>
    <row r="1918" spans="1:5" x14ac:dyDescent="0.2">
      <c r="A1918" s="80"/>
      <c r="B1918" s="57"/>
      <c r="C1918" s="59"/>
      <c r="D1918" s="59"/>
      <c r="E1918" s="60"/>
    </row>
    <row r="1919" spans="1:5" x14ac:dyDescent="0.2">
      <c r="A1919" s="80"/>
      <c r="B1919" s="57"/>
      <c r="C1919" s="59"/>
      <c r="D1919" s="59"/>
      <c r="E1919" s="60"/>
    </row>
    <row r="1920" spans="1:5" x14ac:dyDescent="0.2">
      <c r="A1920" s="80"/>
      <c r="B1920" s="57"/>
      <c r="C1920" s="59"/>
      <c r="D1920" s="59"/>
      <c r="E1920" s="60"/>
    </row>
    <row r="1921" spans="1:5" x14ac:dyDescent="0.2">
      <c r="A1921" s="80"/>
      <c r="B1921" s="57"/>
      <c r="C1921" s="59"/>
      <c r="D1921" s="59"/>
      <c r="E1921" s="60"/>
    </row>
    <row r="1922" spans="1:5" x14ac:dyDescent="0.2">
      <c r="A1922" s="80"/>
      <c r="B1922" s="57"/>
      <c r="C1922" s="59"/>
      <c r="D1922" s="59"/>
      <c r="E1922" s="60"/>
    </row>
    <row r="1923" spans="1:5" x14ac:dyDescent="0.2">
      <c r="A1923" s="80"/>
      <c r="B1923" s="57"/>
      <c r="C1923" s="59"/>
      <c r="D1923" s="59"/>
      <c r="E1923" s="60"/>
    </row>
    <row r="1924" spans="1:5" x14ac:dyDescent="0.2">
      <c r="A1924" s="80"/>
      <c r="B1924" s="57"/>
      <c r="C1924" s="59"/>
      <c r="D1924" s="59"/>
      <c r="E1924" s="60"/>
    </row>
    <row r="1925" spans="1:5" x14ac:dyDescent="0.2">
      <c r="A1925" s="80"/>
      <c r="B1925" s="57"/>
      <c r="C1925" s="59"/>
      <c r="D1925" s="59"/>
      <c r="E1925" s="60"/>
    </row>
    <row r="1926" spans="1:5" x14ac:dyDescent="0.2">
      <c r="A1926" s="80"/>
      <c r="B1926" s="57"/>
      <c r="C1926" s="59"/>
      <c r="D1926" s="59"/>
      <c r="E1926" s="60"/>
    </row>
    <row r="1927" spans="1:5" x14ac:dyDescent="0.2">
      <c r="A1927" s="80"/>
      <c r="B1927" s="57"/>
      <c r="C1927" s="59"/>
      <c r="D1927" s="59"/>
      <c r="E1927" s="60"/>
    </row>
    <row r="1928" spans="1:5" x14ac:dyDescent="0.2">
      <c r="A1928" s="80"/>
      <c r="B1928" s="57"/>
      <c r="C1928" s="59"/>
      <c r="D1928" s="59"/>
      <c r="E1928" s="60"/>
    </row>
    <row r="1929" spans="1:5" x14ac:dyDescent="0.2">
      <c r="A1929" s="80"/>
      <c r="B1929" s="57"/>
      <c r="C1929" s="59"/>
      <c r="D1929" s="59"/>
      <c r="E1929" s="60"/>
    </row>
    <row r="1930" spans="1:5" x14ac:dyDescent="0.2">
      <c r="A1930" s="80"/>
      <c r="B1930" s="57"/>
      <c r="C1930" s="59"/>
      <c r="D1930" s="59"/>
      <c r="E1930" s="60"/>
    </row>
    <row r="1931" spans="1:5" x14ac:dyDescent="0.2">
      <c r="A1931" s="80"/>
      <c r="B1931" s="57"/>
      <c r="C1931" s="59"/>
      <c r="D1931" s="59"/>
      <c r="E1931" s="60"/>
    </row>
    <row r="1932" spans="1:5" x14ac:dyDescent="0.2">
      <c r="A1932" s="80"/>
      <c r="B1932" s="57"/>
      <c r="C1932" s="59"/>
      <c r="D1932" s="59"/>
      <c r="E1932" s="60"/>
    </row>
    <row r="1933" spans="1:5" x14ac:dyDescent="0.2">
      <c r="A1933" s="80"/>
      <c r="B1933" s="57"/>
      <c r="C1933" s="59"/>
      <c r="D1933" s="59"/>
      <c r="E1933" s="60"/>
    </row>
    <row r="1934" spans="1:5" x14ac:dyDescent="0.2">
      <c r="A1934" s="80"/>
      <c r="B1934" s="57"/>
      <c r="C1934" s="59"/>
      <c r="D1934" s="59"/>
      <c r="E1934" s="60"/>
    </row>
    <row r="1935" spans="1:5" x14ac:dyDescent="0.2">
      <c r="A1935" s="80"/>
      <c r="B1935" s="57"/>
      <c r="C1935" s="59"/>
      <c r="D1935" s="59"/>
      <c r="E1935" s="60"/>
    </row>
    <row r="1936" spans="1:5" x14ac:dyDescent="0.2">
      <c r="A1936" s="80"/>
      <c r="B1936" s="57"/>
      <c r="C1936" s="59"/>
      <c r="D1936" s="59"/>
      <c r="E1936" s="60"/>
    </row>
    <row r="1937" spans="1:5" x14ac:dyDescent="0.2">
      <c r="A1937" s="80"/>
      <c r="B1937" s="57"/>
      <c r="C1937" s="59"/>
      <c r="D1937" s="59"/>
      <c r="E1937" s="60"/>
    </row>
    <row r="1938" spans="1:5" x14ac:dyDescent="0.2">
      <c r="A1938" s="80"/>
      <c r="B1938" s="57"/>
      <c r="C1938" s="59"/>
      <c r="D1938" s="59"/>
      <c r="E1938" s="60"/>
    </row>
    <row r="1939" spans="1:5" x14ac:dyDescent="0.2">
      <c r="A1939" s="80"/>
      <c r="B1939" s="57"/>
      <c r="C1939" s="59"/>
      <c r="D1939" s="59"/>
      <c r="E1939" s="60"/>
    </row>
    <row r="1940" spans="1:5" x14ac:dyDescent="0.2">
      <c r="A1940" s="80"/>
      <c r="B1940" s="57"/>
      <c r="C1940" s="59"/>
      <c r="D1940" s="59"/>
      <c r="E1940" s="60"/>
    </row>
    <row r="1941" spans="1:5" x14ac:dyDescent="0.2">
      <c r="A1941" s="80"/>
      <c r="B1941" s="57"/>
      <c r="C1941" s="59"/>
      <c r="D1941" s="59"/>
      <c r="E1941" s="60"/>
    </row>
    <row r="1942" spans="1:5" x14ac:dyDescent="0.2">
      <c r="A1942" s="80"/>
      <c r="B1942" s="57"/>
      <c r="C1942" s="59"/>
      <c r="D1942" s="59"/>
      <c r="E1942" s="60"/>
    </row>
    <row r="1943" spans="1:5" x14ac:dyDescent="0.2">
      <c r="A1943" s="80"/>
      <c r="B1943" s="57"/>
      <c r="C1943" s="59"/>
      <c r="D1943" s="59"/>
      <c r="E1943" s="60"/>
    </row>
    <row r="1944" spans="1:5" x14ac:dyDescent="0.2">
      <c r="A1944" s="80"/>
      <c r="B1944" s="57"/>
      <c r="C1944" s="59"/>
      <c r="D1944" s="59"/>
      <c r="E1944" s="60"/>
    </row>
    <row r="1945" spans="1:5" x14ac:dyDescent="0.2">
      <c r="A1945" s="80"/>
      <c r="B1945" s="57"/>
      <c r="C1945" s="59"/>
      <c r="D1945" s="59"/>
      <c r="E1945" s="60"/>
    </row>
    <row r="1946" spans="1:5" x14ac:dyDescent="0.2">
      <c r="A1946" s="80"/>
      <c r="B1946" s="57"/>
      <c r="C1946" s="59"/>
      <c r="D1946" s="59"/>
      <c r="E1946" s="60"/>
    </row>
    <row r="1947" spans="1:5" x14ac:dyDescent="0.2">
      <c r="A1947" s="80"/>
      <c r="B1947" s="57"/>
      <c r="C1947" s="59"/>
      <c r="D1947" s="59"/>
      <c r="E1947" s="60"/>
    </row>
    <row r="1948" spans="1:5" x14ac:dyDescent="0.2">
      <c r="A1948" s="80"/>
      <c r="B1948" s="57"/>
      <c r="C1948" s="59"/>
      <c r="D1948" s="59"/>
      <c r="E1948" s="60"/>
    </row>
    <row r="1949" spans="1:5" x14ac:dyDescent="0.2">
      <c r="A1949" s="80"/>
      <c r="B1949" s="57"/>
      <c r="C1949" s="59"/>
      <c r="D1949" s="59"/>
      <c r="E1949" s="60"/>
    </row>
    <row r="1950" spans="1:5" x14ac:dyDescent="0.2">
      <c r="A1950" s="80"/>
      <c r="B1950" s="57"/>
      <c r="C1950" s="59"/>
      <c r="D1950" s="59"/>
      <c r="E1950" s="60"/>
    </row>
    <row r="1951" spans="1:5" x14ac:dyDescent="0.2">
      <c r="A1951" s="80"/>
      <c r="B1951" s="57"/>
      <c r="C1951" s="59"/>
      <c r="D1951" s="59"/>
      <c r="E1951" s="60"/>
    </row>
    <row r="1952" spans="1:5" x14ac:dyDescent="0.2">
      <c r="A1952" s="80"/>
      <c r="B1952" s="57"/>
      <c r="C1952" s="59"/>
      <c r="D1952" s="59"/>
      <c r="E1952" s="60"/>
    </row>
    <row r="1953" spans="1:5" x14ac:dyDescent="0.2">
      <c r="A1953" s="80"/>
      <c r="B1953" s="57"/>
      <c r="C1953" s="59"/>
      <c r="D1953" s="59"/>
      <c r="E1953" s="60"/>
    </row>
    <row r="1954" spans="1:5" x14ac:dyDescent="0.2">
      <c r="A1954" s="80"/>
      <c r="B1954" s="57"/>
      <c r="C1954" s="59"/>
      <c r="D1954" s="59"/>
      <c r="E1954" s="60"/>
    </row>
    <row r="1955" spans="1:5" x14ac:dyDescent="0.2">
      <c r="A1955" s="80"/>
      <c r="B1955" s="57"/>
      <c r="C1955" s="59"/>
      <c r="D1955" s="59"/>
      <c r="E1955" s="60"/>
    </row>
    <row r="1956" spans="1:5" x14ac:dyDescent="0.2">
      <c r="A1956" s="80"/>
      <c r="B1956" s="57"/>
      <c r="C1956" s="59"/>
      <c r="D1956" s="59"/>
      <c r="E1956" s="60"/>
    </row>
    <row r="1957" spans="1:5" x14ac:dyDescent="0.2">
      <c r="A1957" s="80"/>
      <c r="B1957" s="57"/>
      <c r="C1957" s="59"/>
      <c r="D1957" s="59"/>
      <c r="E1957" s="60"/>
    </row>
    <row r="1958" spans="1:5" x14ac:dyDescent="0.2">
      <c r="A1958" s="80"/>
      <c r="B1958" s="57"/>
      <c r="C1958" s="59"/>
      <c r="D1958" s="59"/>
      <c r="E1958" s="60"/>
    </row>
    <row r="1959" spans="1:5" x14ac:dyDescent="0.2">
      <c r="A1959" s="80"/>
      <c r="B1959" s="57"/>
      <c r="C1959" s="59"/>
      <c r="D1959" s="59"/>
      <c r="E1959" s="60"/>
    </row>
    <row r="1960" spans="1:5" x14ac:dyDescent="0.2">
      <c r="A1960" s="80"/>
      <c r="B1960" s="57"/>
      <c r="C1960" s="59"/>
      <c r="D1960" s="59"/>
      <c r="E1960" s="60"/>
    </row>
    <row r="1961" spans="1:5" x14ac:dyDescent="0.2">
      <c r="A1961" s="80"/>
      <c r="B1961" s="57"/>
      <c r="C1961" s="59"/>
      <c r="D1961" s="59"/>
      <c r="E1961" s="60"/>
    </row>
    <row r="1962" spans="1:5" x14ac:dyDescent="0.2">
      <c r="A1962" s="80"/>
      <c r="B1962" s="57"/>
      <c r="C1962" s="59"/>
      <c r="D1962" s="59"/>
      <c r="E1962" s="60"/>
    </row>
    <row r="1963" spans="1:5" x14ac:dyDescent="0.2">
      <c r="A1963" s="80"/>
      <c r="B1963" s="57"/>
      <c r="C1963" s="59"/>
      <c r="D1963" s="59"/>
      <c r="E1963" s="60"/>
    </row>
    <row r="1964" spans="1:5" x14ac:dyDescent="0.2">
      <c r="A1964" s="80"/>
      <c r="B1964" s="57"/>
      <c r="C1964" s="59"/>
      <c r="D1964" s="59"/>
      <c r="E1964" s="60"/>
    </row>
    <row r="1965" spans="1:5" x14ac:dyDescent="0.2">
      <c r="A1965" s="80"/>
      <c r="B1965" s="57"/>
      <c r="C1965" s="59"/>
      <c r="D1965" s="59"/>
      <c r="E1965" s="60"/>
    </row>
    <row r="1966" spans="1:5" x14ac:dyDescent="0.2">
      <c r="A1966" s="80"/>
      <c r="B1966" s="57"/>
      <c r="C1966" s="59"/>
      <c r="D1966" s="59"/>
      <c r="E1966" s="60"/>
    </row>
    <row r="1967" spans="1:5" x14ac:dyDescent="0.2">
      <c r="A1967" s="80"/>
      <c r="B1967" s="57"/>
      <c r="C1967" s="59"/>
      <c r="D1967" s="59"/>
      <c r="E1967" s="60"/>
    </row>
    <row r="1968" spans="1:5" x14ac:dyDescent="0.2">
      <c r="A1968" s="80"/>
      <c r="B1968" s="57"/>
      <c r="C1968" s="59"/>
      <c r="D1968" s="59"/>
      <c r="E1968" s="60"/>
    </row>
    <row r="1969" spans="1:5" x14ac:dyDescent="0.2">
      <c r="A1969" s="80"/>
      <c r="B1969" s="57"/>
      <c r="C1969" s="59"/>
      <c r="D1969" s="59"/>
      <c r="E1969" s="60"/>
    </row>
    <row r="1970" spans="1:5" x14ac:dyDescent="0.2">
      <c r="A1970" s="80"/>
      <c r="B1970" s="57"/>
      <c r="C1970" s="59"/>
      <c r="D1970" s="59"/>
      <c r="E1970" s="60"/>
    </row>
    <row r="1971" spans="1:5" x14ac:dyDescent="0.2">
      <c r="A1971" s="80"/>
      <c r="B1971" s="57"/>
      <c r="C1971" s="59"/>
      <c r="D1971" s="59"/>
      <c r="E1971" s="60"/>
    </row>
    <row r="1972" spans="1:5" x14ac:dyDescent="0.2">
      <c r="A1972" s="80"/>
      <c r="B1972" s="57"/>
      <c r="C1972" s="59"/>
      <c r="D1972" s="59"/>
      <c r="E1972" s="60"/>
    </row>
    <row r="1973" spans="1:5" x14ac:dyDescent="0.2">
      <c r="A1973" s="80"/>
      <c r="B1973" s="57"/>
      <c r="C1973" s="59"/>
      <c r="D1973" s="59"/>
      <c r="E1973" s="60"/>
    </row>
    <row r="1974" spans="1:5" x14ac:dyDescent="0.2">
      <c r="A1974" s="80"/>
      <c r="B1974" s="57"/>
      <c r="C1974" s="59"/>
      <c r="D1974" s="59"/>
      <c r="E1974" s="60"/>
    </row>
    <row r="1975" spans="1:5" x14ac:dyDescent="0.2">
      <c r="A1975" s="80"/>
      <c r="B1975" s="57"/>
      <c r="C1975" s="59"/>
      <c r="D1975" s="59"/>
      <c r="E1975" s="60"/>
    </row>
    <row r="1976" spans="1:5" x14ac:dyDescent="0.2">
      <c r="A1976" s="80"/>
      <c r="B1976" s="57"/>
      <c r="C1976" s="59"/>
      <c r="D1976" s="59"/>
      <c r="E1976" s="60"/>
    </row>
    <row r="1977" spans="1:5" x14ac:dyDescent="0.2">
      <c r="A1977" s="80"/>
      <c r="B1977" s="57"/>
      <c r="C1977" s="59"/>
      <c r="D1977" s="59"/>
      <c r="E1977" s="60"/>
    </row>
    <row r="1978" spans="1:5" x14ac:dyDescent="0.2">
      <c r="A1978" s="80"/>
      <c r="B1978" s="57"/>
      <c r="C1978" s="59"/>
      <c r="D1978" s="59"/>
      <c r="E1978" s="60"/>
    </row>
    <row r="1979" spans="1:5" x14ac:dyDescent="0.2">
      <c r="A1979" s="80"/>
      <c r="B1979" s="57"/>
      <c r="C1979" s="59"/>
      <c r="D1979" s="59"/>
      <c r="E1979" s="60"/>
    </row>
    <row r="1980" spans="1:5" x14ac:dyDescent="0.2">
      <c r="A1980" s="80"/>
      <c r="B1980" s="57"/>
      <c r="C1980" s="59"/>
      <c r="D1980" s="59"/>
      <c r="E1980" s="60"/>
    </row>
    <row r="1981" spans="1:5" x14ac:dyDescent="0.2">
      <c r="A1981" s="80"/>
      <c r="B1981" s="57"/>
      <c r="C1981" s="59"/>
      <c r="D1981" s="59"/>
      <c r="E1981" s="60"/>
    </row>
    <row r="1982" spans="1:5" x14ac:dyDescent="0.2">
      <c r="A1982" s="80"/>
      <c r="B1982" s="57"/>
      <c r="C1982" s="59"/>
      <c r="D1982" s="59"/>
      <c r="E1982" s="60"/>
    </row>
    <row r="1983" spans="1:5" x14ac:dyDescent="0.2">
      <c r="A1983" s="80"/>
      <c r="B1983" s="57"/>
      <c r="C1983" s="59"/>
      <c r="D1983" s="59"/>
      <c r="E1983" s="60"/>
    </row>
    <row r="1984" spans="1:5" x14ac:dyDescent="0.2">
      <c r="A1984" s="80"/>
      <c r="B1984" s="57"/>
      <c r="C1984" s="59"/>
      <c r="D1984" s="59"/>
      <c r="E1984" s="60"/>
    </row>
    <row r="1985" spans="1:5" x14ac:dyDescent="0.2">
      <c r="A1985" s="80"/>
      <c r="B1985" s="57"/>
      <c r="C1985" s="59"/>
      <c r="D1985" s="59"/>
      <c r="E1985" s="60"/>
    </row>
    <row r="1986" spans="1:5" x14ac:dyDescent="0.2">
      <c r="A1986" s="80"/>
      <c r="B1986" s="57"/>
      <c r="C1986" s="59"/>
      <c r="D1986" s="59"/>
      <c r="E1986" s="60"/>
    </row>
    <row r="1987" spans="1:5" x14ac:dyDescent="0.2">
      <c r="A1987" s="80"/>
      <c r="B1987" s="57"/>
      <c r="C1987" s="59"/>
      <c r="D1987" s="59"/>
      <c r="E1987" s="60"/>
    </row>
    <row r="1988" spans="1:5" x14ac:dyDescent="0.2">
      <c r="A1988" s="80"/>
      <c r="B1988" s="57"/>
      <c r="C1988" s="59"/>
      <c r="D1988" s="59"/>
      <c r="E1988" s="60"/>
    </row>
    <row r="1989" spans="1:5" x14ac:dyDescent="0.2">
      <c r="A1989" s="80"/>
      <c r="B1989" s="57"/>
      <c r="C1989" s="59"/>
      <c r="D1989" s="59"/>
      <c r="E1989" s="60"/>
    </row>
    <row r="1990" spans="1:5" x14ac:dyDescent="0.2">
      <c r="A1990" s="80"/>
      <c r="B1990" s="57"/>
      <c r="C1990" s="59"/>
      <c r="D1990" s="59"/>
      <c r="E1990" s="60"/>
    </row>
    <row r="1991" spans="1:5" x14ac:dyDescent="0.2">
      <c r="A1991" s="80"/>
      <c r="B1991" s="57"/>
      <c r="C1991" s="59"/>
      <c r="D1991" s="59"/>
      <c r="E1991" s="60"/>
    </row>
    <row r="1992" spans="1:5" x14ac:dyDescent="0.2">
      <c r="A1992" s="80"/>
      <c r="B1992" s="57"/>
      <c r="C1992" s="59"/>
      <c r="D1992" s="59"/>
      <c r="E1992" s="60"/>
    </row>
    <row r="1993" spans="1:5" x14ac:dyDescent="0.2">
      <c r="A1993" s="80"/>
      <c r="B1993" s="57"/>
      <c r="C1993" s="59"/>
      <c r="D1993" s="59"/>
      <c r="E1993" s="60"/>
    </row>
    <row r="1994" spans="1:5" x14ac:dyDescent="0.2">
      <c r="A1994" s="80"/>
      <c r="B1994" s="57"/>
      <c r="C1994" s="59"/>
      <c r="D1994" s="59"/>
      <c r="E1994" s="60"/>
    </row>
    <row r="1995" spans="1:5" x14ac:dyDescent="0.2">
      <c r="A1995" s="80"/>
      <c r="B1995" s="57"/>
      <c r="C1995" s="59"/>
      <c r="D1995" s="59"/>
      <c r="E1995" s="60"/>
    </row>
    <row r="1996" spans="1:5" x14ac:dyDescent="0.2">
      <c r="A1996" s="80"/>
      <c r="B1996" s="57"/>
      <c r="C1996" s="59"/>
      <c r="D1996" s="59"/>
      <c r="E1996" s="60"/>
    </row>
    <row r="1997" spans="1:5" x14ac:dyDescent="0.2">
      <c r="A1997" s="80"/>
      <c r="B1997" s="57"/>
      <c r="C1997" s="59"/>
      <c r="D1997" s="59"/>
      <c r="E1997" s="60"/>
    </row>
    <row r="1998" spans="1:5" x14ac:dyDescent="0.2">
      <c r="A1998" s="80"/>
      <c r="B1998" s="57"/>
      <c r="C1998" s="59"/>
      <c r="D1998" s="59"/>
      <c r="E1998" s="60"/>
    </row>
    <row r="1999" spans="1:5" x14ac:dyDescent="0.2">
      <c r="A1999" s="80"/>
      <c r="B1999" s="57"/>
      <c r="C1999" s="59"/>
      <c r="D1999" s="59"/>
      <c r="E1999" s="60"/>
    </row>
    <row r="2000" spans="1:5" x14ac:dyDescent="0.2">
      <c r="A2000" s="80"/>
      <c r="B2000" s="57"/>
      <c r="C2000" s="59"/>
      <c r="D2000" s="59"/>
      <c r="E2000" s="60"/>
    </row>
    <row r="2001" spans="1:5" x14ac:dyDescent="0.2">
      <c r="A2001" s="80"/>
      <c r="B2001" s="57"/>
      <c r="C2001" s="59"/>
      <c r="D2001" s="59"/>
      <c r="E2001" s="60"/>
    </row>
    <row r="2002" spans="1:5" x14ac:dyDescent="0.2">
      <c r="A2002" s="80"/>
      <c r="B2002" s="57"/>
      <c r="C2002" s="59"/>
      <c r="D2002" s="59"/>
      <c r="E2002" s="60"/>
    </row>
    <row r="2003" spans="1:5" x14ac:dyDescent="0.2">
      <c r="A2003" s="80"/>
      <c r="B2003" s="57"/>
      <c r="C2003" s="59"/>
      <c r="D2003" s="59"/>
      <c r="E2003" s="60"/>
    </row>
    <row r="2004" spans="1:5" x14ac:dyDescent="0.2">
      <c r="A2004" s="80"/>
      <c r="B2004" s="57"/>
      <c r="C2004" s="59"/>
      <c r="D2004" s="59"/>
      <c r="E2004" s="60"/>
    </row>
    <row r="2005" spans="1:5" x14ac:dyDescent="0.2">
      <c r="A2005" s="80"/>
      <c r="B2005" s="57"/>
      <c r="C2005" s="59"/>
      <c r="D2005" s="59"/>
      <c r="E2005" s="60"/>
    </row>
    <row r="2006" spans="1:5" x14ac:dyDescent="0.2">
      <c r="A2006" s="80"/>
      <c r="B2006" s="57"/>
      <c r="C2006" s="59"/>
      <c r="D2006" s="59"/>
      <c r="E2006" s="60"/>
    </row>
    <row r="2007" spans="1:5" x14ac:dyDescent="0.2">
      <c r="A2007" s="80"/>
      <c r="B2007" s="57"/>
      <c r="C2007" s="59"/>
      <c r="D2007" s="59"/>
      <c r="E2007" s="60"/>
    </row>
    <row r="2008" spans="1:5" x14ac:dyDescent="0.2">
      <c r="A2008" s="80"/>
      <c r="B2008" s="57"/>
      <c r="C2008" s="59"/>
      <c r="D2008" s="59"/>
      <c r="E2008" s="60"/>
    </row>
    <row r="2009" spans="1:5" x14ac:dyDescent="0.2">
      <c r="A2009" s="80"/>
      <c r="B2009" s="57"/>
      <c r="C2009" s="59"/>
      <c r="D2009" s="59"/>
      <c r="E2009" s="60"/>
    </row>
    <row r="2010" spans="1:5" x14ac:dyDescent="0.2">
      <c r="A2010" s="80"/>
      <c r="B2010" s="57"/>
      <c r="C2010" s="59"/>
      <c r="D2010" s="59"/>
      <c r="E2010" s="60"/>
    </row>
    <row r="2011" spans="1:5" x14ac:dyDescent="0.2">
      <c r="A2011" s="80"/>
      <c r="B2011" s="57"/>
      <c r="C2011" s="59"/>
      <c r="D2011" s="59"/>
      <c r="E2011" s="60"/>
    </row>
    <row r="2012" spans="1:5" x14ac:dyDescent="0.2">
      <c r="A2012" s="80"/>
      <c r="B2012" s="57"/>
      <c r="C2012" s="59"/>
      <c r="D2012" s="59"/>
      <c r="E2012" s="60"/>
    </row>
    <row r="2013" spans="1:5" x14ac:dyDescent="0.2">
      <c r="A2013" s="80"/>
      <c r="B2013" s="57"/>
      <c r="C2013" s="59"/>
      <c r="D2013" s="59"/>
      <c r="E2013" s="60"/>
    </row>
    <row r="2014" spans="1:5" x14ac:dyDescent="0.2">
      <c r="A2014" s="80"/>
      <c r="B2014" s="57"/>
      <c r="C2014" s="59"/>
      <c r="D2014" s="59"/>
      <c r="E2014" s="60"/>
    </row>
    <row r="2015" spans="1:5" x14ac:dyDescent="0.2">
      <c r="A2015" s="80"/>
      <c r="B2015" s="57"/>
      <c r="C2015" s="59"/>
      <c r="D2015" s="59"/>
      <c r="E2015" s="60"/>
    </row>
    <row r="2016" spans="1:5" x14ac:dyDescent="0.2">
      <c r="A2016" s="80"/>
      <c r="B2016" s="57"/>
      <c r="C2016" s="59"/>
      <c r="D2016" s="59"/>
      <c r="E2016" s="60"/>
    </row>
    <row r="2017" spans="1:5" x14ac:dyDescent="0.2">
      <c r="A2017" s="80"/>
      <c r="B2017" s="57"/>
      <c r="C2017" s="59"/>
      <c r="D2017" s="59"/>
      <c r="E2017" s="60"/>
    </row>
    <row r="2018" spans="1:5" x14ac:dyDescent="0.2">
      <c r="A2018" s="80"/>
      <c r="B2018" s="57"/>
      <c r="C2018" s="59"/>
      <c r="D2018" s="59"/>
      <c r="E2018" s="60"/>
    </row>
    <row r="2019" spans="1:5" x14ac:dyDescent="0.2">
      <c r="A2019" s="80"/>
      <c r="B2019" s="57"/>
      <c r="C2019" s="59"/>
      <c r="D2019" s="59"/>
      <c r="E2019" s="60"/>
    </row>
    <row r="2020" spans="1:5" x14ac:dyDescent="0.2">
      <c r="A2020" s="80"/>
      <c r="B2020" s="57"/>
      <c r="C2020" s="59"/>
      <c r="D2020" s="59"/>
      <c r="E2020" s="60"/>
    </row>
    <row r="2021" spans="1:5" x14ac:dyDescent="0.2">
      <c r="A2021" s="80"/>
      <c r="B2021" s="57"/>
      <c r="C2021" s="59"/>
      <c r="D2021" s="59"/>
      <c r="E2021" s="60"/>
    </row>
    <row r="2022" spans="1:5" x14ac:dyDescent="0.2">
      <c r="A2022" s="80"/>
      <c r="B2022" s="57"/>
      <c r="C2022" s="59"/>
      <c r="D2022" s="59"/>
      <c r="E2022" s="60"/>
    </row>
    <row r="2023" spans="1:5" x14ac:dyDescent="0.2">
      <c r="A2023" s="80"/>
      <c r="B2023" s="57"/>
      <c r="C2023" s="59"/>
      <c r="D2023" s="59"/>
      <c r="E2023" s="60"/>
    </row>
    <row r="2024" spans="1:5" x14ac:dyDescent="0.2">
      <c r="A2024" s="80"/>
      <c r="B2024" s="57"/>
      <c r="C2024" s="59"/>
      <c r="D2024" s="59"/>
      <c r="E2024" s="60"/>
    </row>
    <row r="2025" spans="1:5" x14ac:dyDescent="0.2">
      <c r="A2025" s="80"/>
      <c r="B2025" s="57"/>
      <c r="C2025" s="59"/>
      <c r="D2025" s="59"/>
      <c r="E2025" s="60"/>
    </row>
    <row r="2026" spans="1:5" x14ac:dyDescent="0.2">
      <c r="A2026" s="80"/>
      <c r="B2026" s="57"/>
      <c r="C2026" s="59"/>
      <c r="D2026" s="59"/>
      <c r="E2026" s="60"/>
    </row>
    <row r="2027" spans="1:5" x14ac:dyDescent="0.2">
      <c r="A2027" s="80"/>
      <c r="B2027" s="57"/>
      <c r="C2027" s="59"/>
      <c r="D2027" s="59"/>
      <c r="E2027" s="60"/>
    </row>
    <row r="2028" spans="1:5" x14ac:dyDescent="0.2">
      <c r="A2028" s="80"/>
      <c r="B2028" s="57"/>
      <c r="C2028" s="59"/>
      <c r="D2028" s="59"/>
      <c r="E2028" s="60"/>
    </row>
    <row r="2029" spans="1:5" x14ac:dyDescent="0.2">
      <c r="A2029" s="80"/>
      <c r="B2029" s="57"/>
      <c r="C2029" s="59"/>
      <c r="D2029" s="59"/>
      <c r="E2029" s="60"/>
    </row>
    <row r="2030" spans="1:5" x14ac:dyDescent="0.2">
      <c r="A2030" s="80"/>
      <c r="B2030" s="57"/>
      <c r="C2030" s="59"/>
      <c r="D2030" s="59"/>
      <c r="E2030" s="60"/>
    </row>
    <row r="2031" spans="1:5" x14ac:dyDescent="0.2">
      <c r="A2031" s="80"/>
      <c r="B2031" s="57"/>
      <c r="C2031" s="59"/>
      <c r="D2031" s="59"/>
      <c r="E2031" s="60"/>
    </row>
    <row r="2032" spans="1:5" x14ac:dyDescent="0.2">
      <c r="A2032" s="80"/>
      <c r="B2032" s="57"/>
      <c r="C2032" s="59"/>
      <c r="D2032" s="59"/>
      <c r="E2032" s="60"/>
    </row>
    <row r="2033" spans="1:5" x14ac:dyDescent="0.2">
      <c r="A2033" s="80"/>
      <c r="B2033" s="57"/>
      <c r="C2033" s="59"/>
      <c r="D2033" s="59"/>
      <c r="E2033" s="60"/>
    </row>
    <row r="2034" spans="1:5" x14ac:dyDescent="0.2">
      <c r="A2034" s="80"/>
      <c r="B2034" s="57"/>
      <c r="C2034" s="59"/>
      <c r="D2034" s="59"/>
      <c r="E2034" s="60"/>
    </row>
    <row r="2035" spans="1:5" x14ac:dyDescent="0.2">
      <c r="A2035" s="80"/>
      <c r="B2035" s="57"/>
      <c r="C2035" s="59"/>
      <c r="D2035" s="59"/>
      <c r="E2035" s="60"/>
    </row>
    <row r="2036" spans="1:5" x14ac:dyDescent="0.2">
      <c r="A2036" s="80"/>
      <c r="B2036" s="57"/>
      <c r="C2036" s="59"/>
      <c r="D2036" s="59"/>
      <c r="E2036" s="60"/>
    </row>
    <row r="2037" spans="1:5" x14ac:dyDescent="0.2">
      <c r="A2037" s="80"/>
      <c r="B2037" s="57"/>
      <c r="C2037" s="59"/>
      <c r="D2037" s="59"/>
      <c r="E2037" s="60"/>
    </row>
    <row r="2038" spans="1:5" x14ac:dyDescent="0.2">
      <c r="A2038" s="80"/>
      <c r="B2038" s="57"/>
      <c r="C2038" s="59"/>
      <c r="D2038" s="59"/>
      <c r="E2038" s="60"/>
    </row>
    <row r="2039" spans="1:5" x14ac:dyDescent="0.2">
      <c r="A2039" s="80"/>
      <c r="B2039" s="57"/>
      <c r="C2039" s="59"/>
      <c r="D2039" s="59"/>
      <c r="E2039" s="60"/>
    </row>
    <row r="2040" spans="1:5" x14ac:dyDescent="0.2">
      <c r="A2040" s="80"/>
      <c r="B2040" s="57"/>
      <c r="C2040" s="59"/>
      <c r="D2040" s="59"/>
      <c r="E2040" s="60"/>
    </row>
    <row r="2041" spans="1:5" x14ac:dyDescent="0.2">
      <c r="A2041" s="80"/>
      <c r="B2041" s="57"/>
      <c r="C2041" s="59"/>
      <c r="D2041" s="59"/>
      <c r="E2041" s="60"/>
    </row>
    <row r="2042" spans="1:5" x14ac:dyDescent="0.2">
      <c r="A2042" s="80"/>
      <c r="B2042" s="57"/>
      <c r="C2042" s="59"/>
      <c r="D2042" s="59"/>
      <c r="E2042" s="60"/>
    </row>
    <row r="2043" spans="1:5" x14ac:dyDescent="0.2">
      <c r="A2043" s="80"/>
      <c r="B2043" s="57"/>
      <c r="C2043" s="59"/>
      <c r="D2043" s="59"/>
      <c r="E2043" s="60"/>
    </row>
    <row r="2044" spans="1:5" x14ac:dyDescent="0.2">
      <c r="A2044" s="80"/>
      <c r="B2044" s="57"/>
      <c r="C2044" s="59"/>
      <c r="D2044" s="59"/>
      <c r="E2044" s="60"/>
    </row>
    <row r="2045" spans="1:5" x14ac:dyDescent="0.2">
      <c r="A2045" s="80"/>
      <c r="B2045" s="57"/>
      <c r="C2045" s="59"/>
      <c r="D2045" s="59"/>
      <c r="E2045" s="60"/>
    </row>
    <row r="2046" spans="1:5" x14ac:dyDescent="0.2">
      <c r="A2046" s="80"/>
      <c r="B2046" s="57"/>
      <c r="C2046" s="59"/>
      <c r="D2046" s="59"/>
      <c r="E2046" s="60"/>
    </row>
    <row r="2047" spans="1:5" x14ac:dyDescent="0.2">
      <c r="A2047" s="80"/>
      <c r="B2047" s="57"/>
      <c r="C2047" s="59"/>
      <c r="D2047" s="59"/>
      <c r="E2047" s="60"/>
    </row>
    <row r="2048" spans="1:5" x14ac:dyDescent="0.2">
      <c r="A2048" s="80"/>
      <c r="B2048" s="57"/>
      <c r="C2048" s="59"/>
      <c r="D2048" s="59"/>
      <c r="E2048" s="60"/>
    </row>
    <row r="2049" spans="1:5" x14ac:dyDescent="0.2">
      <c r="A2049" s="80"/>
      <c r="B2049" s="57"/>
      <c r="C2049" s="59"/>
      <c r="D2049" s="59"/>
      <c r="E2049" s="60"/>
    </row>
    <row r="2050" spans="1:5" x14ac:dyDescent="0.2">
      <c r="A2050" s="80"/>
      <c r="B2050" s="57"/>
      <c r="C2050" s="59"/>
      <c r="D2050" s="59"/>
      <c r="E2050" s="60"/>
    </row>
    <row r="2051" spans="1:5" x14ac:dyDescent="0.2">
      <c r="A2051" s="80"/>
      <c r="B2051" s="57"/>
      <c r="C2051" s="59"/>
      <c r="D2051" s="59"/>
      <c r="E2051" s="60"/>
    </row>
    <row r="2052" spans="1:5" x14ac:dyDescent="0.2">
      <c r="A2052" s="80"/>
      <c r="B2052" s="57"/>
      <c r="C2052" s="59"/>
      <c r="D2052" s="59"/>
      <c r="E2052" s="60"/>
    </row>
    <row r="2053" spans="1:5" x14ac:dyDescent="0.2">
      <c r="A2053" s="80"/>
      <c r="B2053" s="57"/>
      <c r="C2053" s="59"/>
      <c r="D2053" s="59"/>
      <c r="E2053" s="60"/>
    </row>
    <row r="2054" spans="1:5" x14ac:dyDescent="0.2">
      <c r="A2054" s="80"/>
      <c r="B2054" s="57"/>
      <c r="C2054" s="59"/>
      <c r="D2054" s="59"/>
      <c r="E2054" s="60"/>
    </row>
    <row r="2055" spans="1:5" x14ac:dyDescent="0.2">
      <c r="A2055" s="80"/>
      <c r="B2055" s="57"/>
      <c r="C2055" s="59"/>
      <c r="D2055" s="59"/>
      <c r="E2055" s="60"/>
    </row>
    <row r="2056" spans="1:5" x14ac:dyDescent="0.2">
      <c r="A2056" s="80"/>
      <c r="B2056" s="57"/>
      <c r="C2056" s="59"/>
      <c r="D2056" s="59"/>
      <c r="E2056" s="60"/>
    </row>
    <row r="2057" spans="1:5" x14ac:dyDescent="0.2">
      <c r="A2057" s="80"/>
      <c r="B2057" s="57"/>
      <c r="C2057" s="59"/>
      <c r="D2057" s="59"/>
      <c r="E2057" s="60"/>
    </row>
    <row r="2058" spans="1:5" x14ac:dyDescent="0.2">
      <c r="A2058" s="80"/>
      <c r="B2058" s="57"/>
      <c r="C2058" s="59"/>
      <c r="D2058" s="59"/>
      <c r="E2058" s="60"/>
    </row>
    <row r="2059" spans="1:5" x14ac:dyDescent="0.2">
      <c r="A2059" s="80"/>
      <c r="B2059" s="57"/>
      <c r="C2059" s="59"/>
      <c r="D2059" s="59"/>
      <c r="E2059" s="60"/>
    </row>
    <row r="2060" spans="1:5" x14ac:dyDescent="0.2">
      <c r="A2060" s="80"/>
      <c r="B2060" s="57"/>
      <c r="C2060" s="59"/>
      <c r="D2060" s="59"/>
      <c r="E2060" s="60"/>
    </row>
    <row r="2061" spans="1:5" x14ac:dyDescent="0.2">
      <c r="A2061" s="80"/>
      <c r="B2061" s="57"/>
      <c r="C2061" s="59"/>
      <c r="D2061" s="59"/>
      <c r="E2061" s="60"/>
    </row>
    <row r="2062" spans="1:5" x14ac:dyDescent="0.2">
      <c r="A2062" s="80"/>
      <c r="B2062" s="57"/>
      <c r="C2062" s="59"/>
      <c r="D2062" s="59"/>
      <c r="E2062" s="60"/>
    </row>
    <row r="2063" spans="1:5" x14ac:dyDescent="0.2">
      <c r="A2063" s="80"/>
      <c r="B2063" s="57"/>
      <c r="C2063" s="59"/>
      <c r="D2063" s="59"/>
      <c r="E2063" s="60"/>
    </row>
    <row r="2064" spans="1:5" x14ac:dyDescent="0.2">
      <c r="A2064" s="80"/>
      <c r="B2064" s="57"/>
      <c r="C2064" s="59"/>
      <c r="D2064" s="59"/>
      <c r="E2064" s="60"/>
    </row>
    <row r="2065" spans="1:5" x14ac:dyDescent="0.2">
      <c r="A2065" s="80"/>
      <c r="B2065" s="57"/>
      <c r="C2065" s="59"/>
      <c r="D2065" s="59"/>
      <c r="E2065" s="60"/>
    </row>
    <row r="2066" spans="1:5" x14ac:dyDescent="0.2">
      <c r="A2066" s="80"/>
      <c r="B2066" s="57"/>
      <c r="C2066" s="59"/>
      <c r="D2066" s="59"/>
      <c r="E2066" s="60"/>
    </row>
    <row r="2067" spans="1:5" x14ac:dyDescent="0.2">
      <c r="A2067" s="80"/>
      <c r="B2067" s="57"/>
      <c r="C2067" s="59"/>
      <c r="D2067" s="59"/>
      <c r="E2067" s="60"/>
    </row>
    <row r="2068" spans="1:5" x14ac:dyDescent="0.2">
      <c r="A2068" s="80"/>
      <c r="B2068" s="57"/>
      <c r="C2068" s="59"/>
      <c r="D2068" s="59"/>
      <c r="E2068" s="60"/>
    </row>
    <row r="2069" spans="1:5" x14ac:dyDescent="0.2">
      <c r="A2069" s="80"/>
      <c r="B2069" s="57"/>
      <c r="C2069" s="59"/>
      <c r="D2069" s="59"/>
      <c r="E2069" s="60"/>
    </row>
    <row r="2070" spans="1:5" x14ac:dyDescent="0.2">
      <c r="A2070" s="80"/>
      <c r="B2070" s="57"/>
      <c r="C2070" s="59"/>
      <c r="D2070" s="59"/>
      <c r="E2070" s="60"/>
    </row>
    <row r="2071" spans="1:5" x14ac:dyDescent="0.2">
      <c r="A2071" s="80"/>
      <c r="B2071" s="57"/>
      <c r="C2071" s="59"/>
      <c r="D2071" s="59"/>
      <c r="E2071" s="60"/>
    </row>
    <row r="2072" spans="1:5" x14ac:dyDescent="0.2">
      <c r="A2072" s="80"/>
      <c r="B2072" s="57"/>
      <c r="C2072" s="59"/>
      <c r="D2072" s="59"/>
      <c r="E2072" s="60"/>
    </row>
    <row r="2073" spans="1:5" x14ac:dyDescent="0.2">
      <c r="A2073" s="80"/>
      <c r="B2073" s="57"/>
      <c r="C2073" s="59"/>
      <c r="D2073" s="59"/>
      <c r="E2073" s="60"/>
    </row>
    <row r="2074" spans="1:5" x14ac:dyDescent="0.2">
      <c r="A2074" s="80"/>
      <c r="B2074" s="57"/>
      <c r="C2074" s="59"/>
      <c r="D2074" s="59"/>
      <c r="E2074" s="60"/>
    </row>
    <row r="2075" spans="1:5" x14ac:dyDescent="0.2">
      <c r="A2075" s="80"/>
      <c r="B2075" s="57"/>
      <c r="C2075" s="59"/>
      <c r="D2075" s="59"/>
      <c r="E2075" s="60"/>
    </row>
    <row r="2076" spans="1:5" x14ac:dyDescent="0.2">
      <c r="A2076" s="80"/>
      <c r="B2076" s="57"/>
      <c r="C2076" s="59"/>
      <c r="D2076" s="59"/>
      <c r="E2076" s="60"/>
    </row>
    <row r="2077" spans="1:5" x14ac:dyDescent="0.2">
      <c r="A2077" s="80"/>
      <c r="B2077" s="57"/>
      <c r="C2077" s="59"/>
      <c r="D2077" s="59"/>
      <c r="E2077" s="60"/>
    </row>
    <row r="2078" spans="1:5" x14ac:dyDescent="0.2">
      <c r="A2078" s="80"/>
      <c r="B2078" s="57"/>
      <c r="C2078" s="59"/>
      <c r="D2078" s="59"/>
      <c r="E2078" s="60"/>
    </row>
    <row r="2079" spans="1:5" x14ac:dyDescent="0.2">
      <c r="A2079" s="80"/>
      <c r="B2079" s="57"/>
      <c r="C2079" s="59"/>
      <c r="D2079" s="59"/>
      <c r="E2079" s="60"/>
    </row>
    <row r="2080" spans="1:5" x14ac:dyDescent="0.2">
      <c r="A2080" s="80"/>
      <c r="B2080" s="57"/>
      <c r="C2080" s="59"/>
      <c r="D2080" s="59"/>
      <c r="E2080" s="60"/>
    </row>
    <row r="2081" spans="1:5" x14ac:dyDescent="0.2">
      <c r="A2081" s="80"/>
      <c r="B2081" s="57"/>
      <c r="C2081" s="59"/>
      <c r="D2081" s="59"/>
      <c r="E2081" s="60"/>
    </row>
    <row r="2082" spans="1:5" x14ac:dyDescent="0.2">
      <c r="A2082" s="80"/>
      <c r="B2082" s="57"/>
      <c r="C2082" s="59"/>
      <c r="D2082" s="59"/>
      <c r="E2082" s="60"/>
    </row>
    <row r="2083" spans="1:5" x14ac:dyDescent="0.2">
      <c r="A2083" s="80"/>
      <c r="B2083" s="57"/>
      <c r="C2083" s="59"/>
      <c r="D2083" s="59"/>
      <c r="E2083" s="60"/>
    </row>
    <row r="2084" spans="1:5" x14ac:dyDescent="0.2">
      <c r="A2084" s="80"/>
      <c r="B2084" s="57"/>
      <c r="C2084" s="59"/>
      <c r="D2084" s="59"/>
      <c r="E2084" s="60"/>
    </row>
    <row r="2085" spans="1:5" x14ac:dyDescent="0.2">
      <c r="A2085" s="80"/>
      <c r="B2085" s="57"/>
      <c r="C2085" s="59"/>
      <c r="D2085" s="59"/>
      <c r="E2085" s="60"/>
    </row>
    <row r="2086" spans="1:5" x14ac:dyDescent="0.2">
      <c r="A2086" s="80"/>
      <c r="B2086" s="57"/>
      <c r="C2086" s="59"/>
      <c r="D2086" s="59"/>
      <c r="E2086" s="60"/>
    </row>
    <row r="2087" spans="1:5" x14ac:dyDescent="0.2">
      <c r="A2087" s="80"/>
      <c r="B2087" s="57"/>
      <c r="C2087" s="59"/>
      <c r="D2087" s="59"/>
      <c r="E2087" s="60"/>
    </row>
    <row r="2088" spans="1:5" x14ac:dyDescent="0.2">
      <c r="A2088" s="80"/>
      <c r="B2088" s="57"/>
      <c r="C2088" s="59"/>
      <c r="D2088" s="59"/>
      <c r="E2088" s="60"/>
    </row>
    <row r="2089" spans="1:5" x14ac:dyDescent="0.2">
      <c r="A2089" s="80"/>
      <c r="B2089" s="57"/>
      <c r="C2089" s="59"/>
      <c r="D2089" s="59"/>
      <c r="E2089" s="60"/>
    </row>
    <row r="2090" spans="1:5" x14ac:dyDescent="0.2">
      <c r="A2090" s="80"/>
      <c r="B2090" s="57"/>
      <c r="C2090" s="59"/>
      <c r="D2090" s="59"/>
      <c r="E2090" s="60"/>
    </row>
    <row r="2091" spans="1:5" x14ac:dyDescent="0.2">
      <c r="A2091" s="80"/>
      <c r="B2091" s="57"/>
      <c r="C2091" s="59"/>
      <c r="D2091" s="59"/>
      <c r="E2091" s="60"/>
    </row>
    <row r="2092" spans="1:5" x14ac:dyDescent="0.2">
      <c r="A2092" s="80"/>
      <c r="B2092" s="57"/>
      <c r="C2092" s="59"/>
      <c r="D2092" s="59"/>
      <c r="E2092" s="60"/>
    </row>
    <row r="2093" spans="1:5" x14ac:dyDescent="0.2">
      <c r="A2093" s="80"/>
      <c r="B2093" s="57"/>
      <c r="C2093" s="59"/>
      <c r="D2093" s="59"/>
      <c r="E2093" s="60"/>
    </row>
    <row r="2094" spans="1:5" x14ac:dyDescent="0.2">
      <c r="A2094" s="80"/>
      <c r="B2094" s="57"/>
      <c r="C2094" s="59"/>
      <c r="D2094" s="59"/>
      <c r="E2094" s="60"/>
    </row>
    <row r="2095" spans="1:5" x14ac:dyDescent="0.2">
      <c r="A2095" s="80"/>
      <c r="B2095" s="57"/>
      <c r="C2095" s="59"/>
      <c r="D2095" s="59"/>
      <c r="E2095" s="60"/>
    </row>
    <row r="2096" spans="1:5" x14ac:dyDescent="0.2">
      <c r="A2096" s="80"/>
      <c r="B2096" s="57"/>
      <c r="C2096" s="59"/>
      <c r="D2096" s="59"/>
      <c r="E2096" s="60"/>
    </row>
    <row r="2097" spans="1:5" x14ac:dyDescent="0.2">
      <c r="A2097" s="80"/>
      <c r="B2097" s="57"/>
      <c r="C2097" s="59"/>
      <c r="D2097" s="59"/>
      <c r="E2097" s="60"/>
    </row>
    <row r="2098" spans="1:5" x14ac:dyDescent="0.2">
      <c r="A2098" s="80"/>
      <c r="B2098" s="57"/>
      <c r="C2098" s="59"/>
      <c r="D2098" s="59"/>
      <c r="E2098" s="60"/>
    </row>
    <row r="2099" spans="1:5" x14ac:dyDescent="0.2">
      <c r="A2099" s="80"/>
      <c r="B2099" s="57"/>
      <c r="C2099" s="59"/>
      <c r="D2099" s="59"/>
      <c r="E2099" s="60"/>
    </row>
    <row r="2100" spans="1:5" x14ac:dyDescent="0.2">
      <c r="A2100" s="80"/>
      <c r="B2100" s="57"/>
      <c r="C2100" s="59"/>
      <c r="D2100" s="59"/>
      <c r="E2100" s="60"/>
    </row>
    <row r="2101" spans="1:5" x14ac:dyDescent="0.2">
      <c r="A2101" s="80"/>
      <c r="B2101" s="57"/>
      <c r="C2101" s="59"/>
      <c r="D2101" s="59"/>
      <c r="E2101" s="60"/>
    </row>
    <row r="2102" spans="1:5" x14ac:dyDescent="0.2">
      <c r="A2102" s="80"/>
      <c r="B2102" s="57"/>
      <c r="C2102" s="59"/>
      <c r="D2102" s="59"/>
      <c r="E2102" s="60"/>
    </row>
    <row r="2103" spans="1:5" x14ac:dyDescent="0.2">
      <c r="A2103" s="80"/>
      <c r="B2103" s="57"/>
      <c r="C2103" s="59"/>
      <c r="D2103" s="59"/>
      <c r="E2103" s="60"/>
    </row>
    <row r="2104" spans="1:5" x14ac:dyDescent="0.2">
      <c r="A2104" s="80"/>
      <c r="B2104" s="57"/>
      <c r="C2104" s="59"/>
      <c r="D2104" s="59"/>
      <c r="E2104" s="60"/>
    </row>
    <row r="2105" spans="1:5" x14ac:dyDescent="0.2">
      <c r="A2105" s="80"/>
      <c r="B2105" s="57"/>
      <c r="C2105" s="59"/>
      <c r="D2105" s="59"/>
      <c r="E2105" s="60"/>
    </row>
    <row r="2106" spans="1:5" x14ac:dyDescent="0.2">
      <c r="A2106" s="80"/>
      <c r="B2106" s="57"/>
      <c r="C2106" s="59"/>
      <c r="D2106" s="59"/>
      <c r="E2106" s="60"/>
    </row>
    <row r="2107" spans="1:5" x14ac:dyDescent="0.2">
      <c r="A2107" s="80"/>
      <c r="B2107" s="57"/>
      <c r="C2107" s="59"/>
      <c r="D2107" s="59"/>
      <c r="E2107" s="60"/>
    </row>
    <row r="2108" spans="1:5" x14ac:dyDescent="0.2">
      <c r="A2108" s="80"/>
      <c r="B2108" s="57"/>
      <c r="C2108" s="59"/>
      <c r="D2108" s="59"/>
      <c r="E2108" s="60"/>
    </row>
    <row r="2109" spans="1:5" x14ac:dyDescent="0.2">
      <c r="A2109" s="80"/>
      <c r="B2109" s="57"/>
      <c r="C2109" s="59"/>
      <c r="D2109" s="59"/>
      <c r="E2109" s="60"/>
    </row>
    <row r="2110" spans="1:5" x14ac:dyDescent="0.2">
      <c r="A2110" s="80"/>
      <c r="B2110" s="57"/>
      <c r="C2110" s="59"/>
      <c r="D2110" s="59"/>
      <c r="E2110" s="60"/>
    </row>
    <row r="2111" spans="1:5" x14ac:dyDescent="0.2">
      <c r="A2111" s="80"/>
      <c r="B2111" s="57"/>
      <c r="C2111" s="59"/>
      <c r="D2111" s="59"/>
      <c r="E2111" s="60"/>
    </row>
    <row r="2112" spans="1:5" x14ac:dyDescent="0.2">
      <c r="A2112" s="80"/>
      <c r="B2112" s="57"/>
      <c r="C2112" s="59"/>
      <c r="D2112" s="59"/>
      <c r="E2112" s="60"/>
    </row>
    <row r="2113" spans="1:5" x14ac:dyDescent="0.2">
      <c r="A2113" s="80"/>
      <c r="B2113" s="57"/>
      <c r="C2113" s="59"/>
      <c r="D2113" s="59"/>
      <c r="E2113" s="60"/>
    </row>
    <row r="2114" spans="1:5" x14ac:dyDescent="0.2">
      <c r="A2114" s="80"/>
      <c r="B2114" s="57"/>
      <c r="C2114" s="59"/>
      <c r="D2114" s="59"/>
      <c r="E2114" s="60"/>
    </row>
    <row r="2115" spans="1:5" x14ac:dyDescent="0.2">
      <c r="A2115" s="80"/>
      <c r="B2115" s="57"/>
      <c r="C2115" s="59"/>
      <c r="D2115" s="59"/>
      <c r="E2115" s="60"/>
    </row>
    <row r="2116" spans="1:5" x14ac:dyDescent="0.2">
      <c r="A2116" s="80"/>
      <c r="B2116" s="57"/>
      <c r="C2116" s="59"/>
      <c r="D2116" s="59"/>
      <c r="E2116" s="60"/>
    </row>
    <row r="2117" spans="1:5" x14ac:dyDescent="0.2">
      <c r="A2117" s="80"/>
      <c r="B2117" s="57"/>
      <c r="C2117" s="59"/>
      <c r="D2117" s="59"/>
      <c r="E2117" s="60"/>
    </row>
    <row r="2118" spans="1:5" x14ac:dyDescent="0.2">
      <c r="A2118" s="80"/>
      <c r="B2118" s="57"/>
      <c r="C2118" s="59"/>
      <c r="D2118" s="59"/>
      <c r="E2118" s="60"/>
    </row>
    <row r="2119" spans="1:5" x14ac:dyDescent="0.2">
      <c r="A2119" s="80"/>
      <c r="B2119" s="57"/>
      <c r="C2119" s="59"/>
      <c r="D2119" s="59"/>
      <c r="E2119" s="60"/>
    </row>
    <row r="2120" spans="1:5" x14ac:dyDescent="0.2">
      <c r="A2120" s="80"/>
      <c r="B2120" s="57"/>
      <c r="C2120" s="59"/>
      <c r="D2120" s="59"/>
      <c r="E2120" s="60"/>
    </row>
    <row r="2121" spans="1:5" x14ac:dyDescent="0.2">
      <c r="A2121" s="80"/>
      <c r="B2121" s="57"/>
      <c r="C2121" s="59"/>
      <c r="D2121" s="59"/>
      <c r="E2121" s="60"/>
    </row>
    <row r="2122" spans="1:5" x14ac:dyDescent="0.2">
      <c r="A2122" s="80"/>
      <c r="B2122" s="57"/>
      <c r="C2122" s="59"/>
      <c r="D2122" s="59"/>
      <c r="E2122" s="60"/>
    </row>
    <row r="2123" spans="1:5" x14ac:dyDescent="0.2">
      <c r="A2123" s="80"/>
      <c r="B2123" s="57"/>
      <c r="C2123" s="59"/>
      <c r="D2123" s="59"/>
      <c r="E2123" s="60"/>
    </row>
    <row r="2124" spans="1:5" x14ac:dyDescent="0.2">
      <c r="A2124" s="80"/>
      <c r="B2124" s="57"/>
      <c r="C2124" s="59"/>
      <c r="D2124" s="59"/>
      <c r="E2124" s="60"/>
    </row>
    <row r="2125" spans="1:5" x14ac:dyDescent="0.2">
      <c r="A2125" s="80"/>
      <c r="B2125" s="57"/>
      <c r="C2125" s="59"/>
      <c r="D2125" s="59"/>
      <c r="E2125" s="60"/>
    </row>
    <row r="2126" spans="1:5" x14ac:dyDescent="0.2">
      <c r="A2126" s="80"/>
      <c r="B2126" s="57"/>
      <c r="C2126" s="59"/>
      <c r="D2126" s="59"/>
      <c r="E2126" s="60"/>
    </row>
    <row r="2127" spans="1:5" x14ac:dyDescent="0.2">
      <c r="A2127" s="80"/>
      <c r="B2127" s="57"/>
      <c r="C2127" s="59"/>
      <c r="D2127" s="59"/>
      <c r="E2127" s="60"/>
    </row>
    <row r="2128" spans="1:5" x14ac:dyDescent="0.2">
      <c r="A2128" s="80"/>
      <c r="B2128" s="57"/>
      <c r="C2128" s="59"/>
      <c r="D2128" s="59"/>
      <c r="E2128" s="60"/>
    </row>
    <row r="2129" spans="1:5" x14ac:dyDescent="0.2">
      <c r="A2129" s="80"/>
      <c r="B2129" s="57"/>
      <c r="C2129" s="59"/>
      <c r="D2129" s="59"/>
      <c r="E2129" s="60"/>
    </row>
    <row r="2130" spans="1:5" x14ac:dyDescent="0.2">
      <c r="A2130" s="80"/>
      <c r="B2130" s="57"/>
      <c r="C2130" s="59"/>
      <c r="D2130" s="59"/>
      <c r="E2130" s="60"/>
    </row>
    <row r="2131" spans="1:5" x14ac:dyDescent="0.2">
      <c r="A2131" s="80"/>
      <c r="B2131" s="57"/>
      <c r="C2131" s="59"/>
      <c r="D2131" s="59"/>
      <c r="E2131" s="60"/>
    </row>
    <row r="2132" spans="1:5" x14ac:dyDescent="0.2">
      <c r="A2132" s="80"/>
      <c r="B2132" s="57"/>
      <c r="C2132" s="59"/>
      <c r="D2132" s="59"/>
      <c r="E2132" s="60"/>
    </row>
    <row r="2133" spans="1:5" x14ac:dyDescent="0.2">
      <c r="A2133" s="80"/>
      <c r="B2133" s="57"/>
      <c r="C2133" s="59"/>
      <c r="D2133" s="59"/>
      <c r="E2133" s="60"/>
    </row>
    <row r="2134" spans="1:5" x14ac:dyDescent="0.2">
      <c r="A2134" s="80"/>
      <c r="B2134" s="57"/>
      <c r="C2134" s="59"/>
      <c r="D2134" s="59"/>
      <c r="E2134" s="60"/>
    </row>
    <row r="2135" spans="1:5" x14ac:dyDescent="0.2">
      <c r="A2135" s="80"/>
      <c r="B2135" s="57"/>
      <c r="C2135" s="59"/>
      <c r="D2135" s="59"/>
      <c r="E2135" s="60"/>
    </row>
    <row r="2136" spans="1:5" x14ac:dyDescent="0.2">
      <c r="A2136" s="80"/>
      <c r="B2136" s="57"/>
      <c r="C2136" s="59"/>
      <c r="D2136" s="59"/>
      <c r="E2136" s="60"/>
    </row>
    <row r="2137" spans="1:5" x14ac:dyDescent="0.2">
      <c r="A2137" s="80"/>
      <c r="B2137" s="57"/>
      <c r="C2137" s="59"/>
      <c r="D2137" s="59"/>
      <c r="E2137" s="60"/>
    </row>
    <row r="2138" spans="1:5" x14ac:dyDescent="0.2">
      <c r="A2138" s="80"/>
      <c r="B2138" s="57"/>
      <c r="C2138" s="59"/>
      <c r="D2138" s="59"/>
      <c r="E2138" s="60"/>
    </row>
    <row r="2139" spans="1:5" x14ac:dyDescent="0.2">
      <c r="A2139" s="80"/>
      <c r="B2139" s="57"/>
      <c r="C2139" s="59"/>
      <c r="D2139" s="59"/>
      <c r="E2139" s="60"/>
    </row>
    <row r="2140" spans="1:5" x14ac:dyDescent="0.2">
      <c r="A2140" s="80"/>
      <c r="B2140" s="57"/>
      <c r="C2140" s="59"/>
      <c r="D2140" s="59"/>
      <c r="E2140" s="60"/>
    </row>
    <row r="2141" spans="1:5" x14ac:dyDescent="0.2">
      <c r="A2141" s="80"/>
      <c r="B2141" s="57"/>
      <c r="C2141" s="59"/>
      <c r="D2141" s="59"/>
      <c r="E2141" s="60"/>
    </row>
    <row r="2142" spans="1:5" x14ac:dyDescent="0.2">
      <c r="A2142" s="80"/>
      <c r="B2142" s="57"/>
      <c r="C2142" s="59"/>
      <c r="D2142" s="59"/>
      <c r="E2142" s="60"/>
    </row>
    <row r="2143" spans="1:5" x14ac:dyDescent="0.2">
      <c r="A2143" s="80"/>
      <c r="B2143" s="57"/>
      <c r="C2143" s="59"/>
      <c r="D2143" s="59"/>
      <c r="E2143" s="60"/>
    </row>
    <row r="2144" spans="1:5" x14ac:dyDescent="0.2">
      <c r="A2144" s="80"/>
      <c r="B2144" s="57"/>
      <c r="C2144" s="59"/>
      <c r="D2144" s="59"/>
      <c r="E2144" s="60"/>
    </row>
    <row r="2145" spans="1:5" x14ac:dyDescent="0.2">
      <c r="A2145" s="80"/>
      <c r="B2145" s="57"/>
      <c r="C2145" s="59"/>
      <c r="D2145" s="59"/>
      <c r="E2145" s="60"/>
    </row>
    <row r="2146" spans="1:5" x14ac:dyDescent="0.2">
      <c r="A2146" s="80"/>
      <c r="B2146" s="57"/>
      <c r="C2146" s="59"/>
      <c r="D2146" s="59"/>
      <c r="E2146" s="60"/>
    </row>
    <row r="2147" spans="1:5" x14ac:dyDescent="0.2">
      <c r="A2147" s="80"/>
      <c r="B2147" s="57"/>
      <c r="C2147" s="59"/>
      <c r="D2147" s="59"/>
      <c r="E2147" s="60"/>
    </row>
    <row r="2148" spans="1:5" x14ac:dyDescent="0.2">
      <c r="A2148" s="80"/>
      <c r="B2148" s="57"/>
      <c r="C2148" s="59"/>
      <c r="D2148" s="59"/>
      <c r="E2148" s="60"/>
    </row>
    <row r="2149" spans="1:5" x14ac:dyDescent="0.2">
      <c r="A2149" s="80"/>
      <c r="B2149" s="57"/>
      <c r="C2149" s="59"/>
      <c r="D2149" s="59"/>
      <c r="E2149" s="60"/>
    </row>
    <row r="2150" spans="1:5" x14ac:dyDescent="0.2">
      <c r="A2150" s="80"/>
      <c r="B2150" s="57"/>
      <c r="C2150" s="59"/>
      <c r="D2150" s="59"/>
      <c r="E2150" s="60"/>
    </row>
    <row r="2151" spans="1:5" x14ac:dyDescent="0.2">
      <c r="A2151" s="80"/>
      <c r="B2151" s="57"/>
      <c r="C2151" s="59"/>
      <c r="D2151" s="59"/>
      <c r="E2151" s="60"/>
    </row>
    <row r="2152" spans="1:5" x14ac:dyDescent="0.2">
      <c r="A2152" s="80"/>
      <c r="B2152" s="57"/>
      <c r="C2152" s="59"/>
      <c r="D2152" s="59"/>
      <c r="E2152" s="60"/>
    </row>
    <row r="2153" spans="1:5" x14ac:dyDescent="0.2">
      <c r="A2153" s="80"/>
      <c r="B2153" s="57"/>
      <c r="C2153" s="59"/>
      <c r="D2153" s="59"/>
      <c r="E2153" s="60"/>
    </row>
    <row r="2154" spans="1:5" x14ac:dyDescent="0.2">
      <c r="A2154" s="80"/>
      <c r="B2154" s="57"/>
      <c r="C2154" s="59"/>
      <c r="D2154" s="59"/>
      <c r="E2154" s="60"/>
    </row>
    <row r="2155" spans="1:5" x14ac:dyDescent="0.2">
      <c r="A2155" s="80"/>
      <c r="B2155" s="57"/>
      <c r="C2155" s="59"/>
      <c r="D2155" s="59"/>
      <c r="E2155" s="60"/>
    </row>
    <row r="2156" spans="1:5" x14ac:dyDescent="0.2">
      <c r="A2156" s="80"/>
      <c r="B2156" s="57"/>
      <c r="C2156" s="59"/>
      <c r="D2156" s="59"/>
      <c r="E2156" s="60"/>
    </row>
    <row r="2157" spans="1:5" x14ac:dyDescent="0.2">
      <c r="A2157" s="80"/>
      <c r="B2157" s="57"/>
      <c r="C2157" s="59"/>
      <c r="D2157" s="59"/>
      <c r="E2157" s="60"/>
    </row>
    <row r="2158" spans="1:5" x14ac:dyDescent="0.2">
      <c r="A2158" s="80"/>
      <c r="B2158" s="57"/>
      <c r="C2158" s="59"/>
      <c r="D2158" s="59"/>
      <c r="E2158" s="60"/>
    </row>
    <row r="2159" spans="1:5" x14ac:dyDescent="0.2">
      <c r="A2159" s="80"/>
      <c r="B2159" s="57"/>
      <c r="C2159" s="59"/>
      <c r="D2159" s="59"/>
      <c r="E2159" s="60"/>
    </row>
    <row r="2160" spans="1:5" x14ac:dyDescent="0.2">
      <c r="A2160" s="80"/>
      <c r="B2160" s="57"/>
      <c r="C2160" s="59"/>
      <c r="D2160" s="59"/>
      <c r="E2160" s="60"/>
    </row>
    <row r="2161" spans="1:5" x14ac:dyDescent="0.2">
      <c r="A2161" s="80"/>
      <c r="B2161" s="57"/>
      <c r="C2161" s="59"/>
      <c r="D2161" s="59"/>
      <c r="E2161" s="60"/>
    </row>
    <row r="2162" spans="1:5" x14ac:dyDescent="0.2">
      <c r="A2162" s="80"/>
      <c r="B2162" s="57"/>
      <c r="C2162" s="59"/>
      <c r="D2162" s="59"/>
      <c r="E2162" s="60"/>
    </row>
    <row r="2163" spans="1:5" x14ac:dyDescent="0.2">
      <c r="A2163" s="80"/>
      <c r="B2163" s="57"/>
      <c r="C2163" s="59"/>
      <c r="D2163" s="59"/>
      <c r="E2163" s="60"/>
    </row>
    <row r="2164" spans="1:5" x14ac:dyDescent="0.2">
      <c r="A2164" s="80"/>
      <c r="B2164" s="57"/>
      <c r="C2164" s="59"/>
      <c r="D2164" s="59"/>
      <c r="E2164" s="60"/>
    </row>
    <row r="2165" spans="1:5" x14ac:dyDescent="0.2">
      <c r="A2165" s="80"/>
      <c r="B2165" s="57"/>
      <c r="C2165" s="59"/>
      <c r="D2165" s="59"/>
      <c r="E2165" s="60"/>
    </row>
    <row r="2166" spans="1:5" x14ac:dyDescent="0.2">
      <c r="A2166" s="80"/>
      <c r="B2166" s="57"/>
      <c r="C2166" s="59"/>
      <c r="D2166" s="59"/>
      <c r="E2166" s="60"/>
    </row>
    <row r="2167" spans="1:5" x14ac:dyDescent="0.2">
      <c r="A2167" s="80"/>
      <c r="B2167" s="57"/>
      <c r="C2167" s="59"/>
      <c r="D2167" s="59"/>
      <c r="E2167" s="60"/>
    </row>
    <row r="2168" spans="1:5" x14ac:dyDescent="0.2">
      <c r="A2168" s="80"/>
      <c r="B2168" s="57"/>
      <c r="C2168" s="59"/>
      <c r="D2168" s="59"/>
      <c r="E2168" s="60"/>
    </row>
    <row r="2169" spans="1:5" x14ac:dyDescent="0.2">
      <c r="A2169" s="80"/>
      <c r="B2169" s="57"/>
      <c r="C2169" s="59"/>
      <c r="D2169" s="59"/>
      <c r="E2169" s="60"/>
    </row>
    <row r="2170" spans="1:5" x14ac:dyDescent="0.2">
      <c r="A2170" s="80"/>
      <c r="B2170" s="57"/>
      <c r="C2170" s="59"/>
      <c r="D2170" s="59"/>
      <c r="E2170" s="60"/>
    </row>
    <row r="2171" spans="1:5" x14ac:dyDescent="0.2">
      <c r="A2171" s="80"/>
      <c r="B2171" s="57"/>
      <c r="C2171" s="59"/>
      <c r="D2171" s="59"/>
      <c r="E2171" s="60"/>
    </row>
    <row r="2172" spans="1:5" x14ac:dyDescent="0.2">
      <c r="A2172" s="80"/>
      <c r="B2172" s="57"/>
      <c r="C2172" s="59"/>
      <c r="D2172" s="59"/>
      <c r="E2172" s="60"/>
    </row>
    <row r="2173" spans="1:5" x14ac:dyDescent="0.2">
      <c r="A2173" s="80"/>
      <c r="B2173" s="57"/>
      <c r="C2173" s="59"/>
      <c r="D2173" s="59"/>
      <c r="E2173" s="60"/>
    </row>
    <row r="2174" spans="1:5" x14ac:dyDescent="0.2">
      <c r="A2174" s="80"/>
      <c r="B2174" s="57"/>
      <c r="C2174" s="59"/>
      <c r="D2174" s="59"/>
      <c r="E2174" s="60"/>
    </row>
    <row r="2175" spans="1:5" x14ac:dyDescent="0.2">
      <c r="A2175" s="80"/>
      <c r="B2175" s="57"/>
      <c r="C2175" s="59"/>
      <c r="D2175" s="59"/>
      <c r="E2175" s="60"/>
    </row>
    <row r="2176" spans="1:5" x14ac:dyDescent="0.2">
      <c r="A2176" s="80"/>
      <c r="B2176" s="57"/>
      <c r="C2176" s="59"/>
      <c r="D2176" s="59"/>
      <c r="E2176" s="60"/>
    </row>
    <row r="2177" spans="1:5" x14ac:dyDescent="0.2">
      <c r="A2177" s="80"/>
      <c r="B2177" s="57"/>
      <c r="C2177" s="59"/>
      <c r="D2177" s="59"/>
      <c r="E2177" s="60"/>
    </row>
    <row r="2178" spans="1:5" x14ac:dyDescent="0.2">
      <c r="A2178" s="80"/>
      <c r="B2178" s="57"/>
      <c r="C2178" s="59"/>
      <c r="D2178" s="59"/>
      <c r="E2178" s="60"/>
    </row>
    <row r="2179" spans="1:5" x14ac:dyDescent="0.2">
      <c r="A2179" s="80"/>
      <c r="B2179" s="57"/>
      <c r="C2179" s="59"/>
      <c r="D2179" s="59"/>
      <c r="E2179" s="60"/>
    </row>
    <row r="2180" spans="1:5" x14ac:dyDescent="0.2">
      <c r="A2180" s="80"/>
      <c r="B2180" s="57"/>
      <c r="C2180" s="59"/>
      <c r="D2180" s="59"/>
      <c r="E2180" s="60"/>
    </row>
    <row r="2181" spans="1:5" x14ac:dyDescent="0.2">
      <c r="A2181" s="80"/>
      <c r="B2181" s="57"/>
      <c r="C2181" s="59"/>
      <c r="D2181" s="59"/>
      <c r="E2181" s="60"/>
    </row>
    <row r="2182" spans="1:5" x14ac:dyDescent="0.2">
      <c r="A2182" s="80"/>
      <c r="B2182" s="57"/>
      <c r="C2182" s="59"/>
      <c r="D2182" s="59"/>
      <c r="E2182" s="60"/>
    </row>
    <row r="2183" spans="1:5" x14ac:dyDescent="0.2">
      <c r="A2183" s="80"/>
      <c r="B2183" s="57"/>
      <c r="C2183" s="59"/>
      <c r="D2183" s="59"/>
      <c r="E2183" s="60"/>
    </row>
    <row r="2184" spans="1:5" x14ac:dyDescent="0.2">
      <c r="A2184" s="80"/>
      <c r="B2184" s="57"/>
      <c r="C2184" s="59"/>
      <c r="D2184" s="59"/>
      <c r="E2184" s="60"/>
    </row>
    <row r="2185" spans="1:5" x14ac:dyDescent="0.2">
      <c r="A2185" s="80"/>
      <c r="B2185" s="57"/>
      <c r="C2185" s="59"/>
      <c r="D2185" s="59"/>
      <c r="E2185" s="60"/>
    </row>
    <row r="2186" spans="1:5" x14ac:dyDescent="0.2">
      <c r="A2186" s="80"/>
      <c r="B2186" s="57"/>
      <c r="C2186" s="59"/>
      <c r="D2186" s="59"/>
      <c r="E2186" s="60"/>
    </row>
    <row r="2187" spans="1:5" x14ac:dyDescent="0.2">
      <c r="A2187" s="80"/>
      <c r="B2187" s="57"/>
      <c r="C2187" s="59"/>
      <c r="D2187" s="59"/>
      <c r="E2187" s="60"/>
    </row>
    <row r="2188" spans="1:5" x14ac:dyDescent="0.2">
      <c r="A2188" s="80"/>
      <c r="B2188" s="57"/>
      <c r="C2188" s="59"/>
      <c r="D2188" s="59"/>
      <c r="E2188" s="60"/>
    </row>
    <row r="2189" spans="1:5" x14ac:dyDescent="0.2">
      <c r="A2189" s="80"/>
      <c r="B2189" s="57"/>
      <c r="C2189" s="59"/>
      <c r="D2189" s="59"/>
      <c r="E2189" s="60"/>
    </row>
    <row r="2190" spans="1:5" x14ac:dyDescent="0.2">
      <c r="A2190" s="80"/>
      <c r="B2190" s="57"/>
      <c r="C2190" s="59"/>
      <c r="D2190" s="59"/>
      <c r="E2190" s="60"/>
    </row>
    <row r="2191" spans="1:5" x14ac:dyDescent="0.2">
      <c r="A2191" s="80"/>
      <c r="B2191" s="57"/>
      <c r="C2191" s="59"/>
      <c r="D2191" s="59"/>
      <c r="E2191" s="60"/>
    </row>
    <row r="2192" spans="1:5" x14ac:dyDescent="0.2">
      <c r="A2192" s="80"/>
      <c r="B2192" s="57"/>
      <c r="C2192" s="59"/>
      <c r="D2192" s="59"/>
      <c r="E2192" s="60"/>
    </row>
    <row r="2193" spans="1:5" x14ac:dyDescent="0.2">
      <c r="A2193" s="80"/>
      <c r="B2193" s="57"/>
      <c r="C2193" s="59"/>
      <c r="D2193" s="59"/>
      <c r="E2193" s="60"/>
    </row>
    <row r="2194" spans="1:5" x14ac:dyDescent="0.2">
      <c r="A2194" s="80"/>
      <c r="B2194" s="57"/>
      <c r="C2194" s="59"/>
      <c r="D2194" s="59"/>
      <c r="E2194" s="60"/>
    </row>
    <row r="2195" spans="1:5" x14ac:dyDescent="0.2">
      <c r="A2195" s="80"/>
      <c r="B2195" s="57"/>
      <c r="C2195" s="59"/>
      <c r="D2195" s="59"/>
      <c r="E2195" s="60"/>
    </row>
    <row r="2196" spans="1:5" x14ac:dyDescent="0.2">
      <c r="A2196" s="80"/>
      <c r="B2196" s="57"/>
      <c r="C2196" s="59"/>
      <c r="D2196" s="59"/>
      <c r="E2196" s="60"/>
    </row>
    <row r="2197" spans="1:5" x14ac:dyDescent="0.2">
      <c r="A2197" s="80"/>
      <c r="B2197" s="57"/>
      <c r="C2197" s="59"/>
      <c r="D2197" s="59"/>
      <c r="E2197" s="60"/>
    </row>
    <row r="2198" spans="1:5" x14ac:dyDescent="0.2">
      <c r="A2198" s="80"/>
      <c r="B2198" s="57"/>
      <c r="C2198" s="59"/>
      <c r="D2198" s="59"/>
      <c r="E2198" s="60"/>
    </row>
    <row r="2199" spans="1:5" x14ac:dyDescent="0.2">
      <c r="A2199" s="80"/>
      <c r="B2199" s="57"/>
      <c r="C2199" s="59"/>
      <c r="D2199" s="59"/>
      <c r="E2199" s="60"/>
    </row>
    <row r="2200" spans="1:5" x14ac:dyDescent="0.2">
      <c r="A2200" s="80"/>
      <c r="B2200" s="57"/>
      <c r="C2200" s="59"/>
      <c r="D2200" s="59"/>
      <c r="E2200" s="60"/>
    </row>
    <row r="2201" spans="1:5" x14ac:dyDescent="0.2">
      <c r="A2201" s="80"/>
      <c r="B2201" s="57"/>
      <c r="C2201" s="59"/>
      <c r="D2201" s="59"/>
      <c r="E2201" s="60"/>
    </row>
    <row r="2202" spans="1:5" x14ac:dyDescent="0.2">
      <c r="A2202" s="80"/>
      <c r="B2202" s="57"/>
      <c r="C2202" s="59"/>
      <c r="D2202" s="59"/>
      <c r="E2202" s="60"/>
    </row>
    <row r="2203" spans="1:5" x14ac:dyDescent="0.2">
      <c r="A2203" s="80"/>
      <c r="B2203" s="57"/>
      <c r="C2203" s="59"/>
      <c r="D2203" s="59"/>
      <c r="E2203" s="60"/>
    </row>
    <row r="2204" spans="1:5" x14ac:dyDescent="0.2">
      <c r="A2204" s="80"/>
      <c r="B2204" s="57"/>
      <c r="C2204" s="59"/>
      <c r="D2204" s="59"/>
      <c r="E2204" s="60"/>
    </row>
    <row r="2205" spans="1:5" x14ac:dyDescent="0.2">
      <c r="A2205" s="80"/>
      <c r="B2205" s="57"/>
      <c r="C2205" s="59"/>
      <c r="D2205" s="59"/>
      <c r="E2205" s="60"/>
    </row>
    <row r="2206" spans="1:5" x14ac:dyDescent="0.2">
      <c r="A2206" s="80"/>
      <c r="B2206" s="57"/>
      <c r="C2206" s="59"/>
      <c r="D2206" s="59"/>
      <c r="E2206" s="60"/>
    </row>
    <row r="2207" spans="1:5" x14ac:dyDescent="0.2">
      <c r="A2207" s="80"/>
      <c r="B2207" s="57"/>
      <c r="C2207" s="59"/>
      <c r="D2207" s="59"/>
      <c r="E2207" s="60"/>
    </row>
    <row r="2208" spans="1:5" x14ac:dyDescent="0.2">
      <c r="A2208" s="80"/>
      <c r="B2208" s="57"/>
      <c r="C2208" s="59"/>
      <c r="D2208" s="59"/>
      <c r="E2208" s="60"/>
    </row>
    <row r="2209" spans="1:5" x14ac:dyDescent="0.2">
      <c r="A2209" s="80"/>
      <c r="B2209" s="57"/>
      <c r="C2209" s="59"/>
      <c r="D2209" s="59"/>
      <c r="E2209" s="60"/>
    </row>
    <row r="2210" spans="1:5" x14ac:dyDescent="0.2">
      <c r="A2210" s="80"/>
      <c r="B2210" s="57"/>
      <c r="C2210" s="59"/>
      <c r="D2210" s="59"/>
      <c r="E2210" s="60"/>
    </row>
    <row r="2211" spans="1:5" x14ac:dyDescent="0.2">
      <c r="A2211" s="80"/>
      <c r="B2211" s="57"/>
      <c r="C2211" s="59"/>
      <c r="D2211" s="59"/>
      <c r="E2211" s="60"/>
    </row>
    <row r="2212" spans="1:5" x14ac:dyDescent="0.2">
      <c r="A2212" s="80"/>
      <c r="B2212" s="57"/>
      <c r="C2212" s="59"/>
      <c r="D2212" s="59"/>
      <c r="E2212" s="60"/>
    </row>
    <row r="2213" spans="1:5" x14ac:dyDescent="0.2">
      <c r="A2213" s="80"/>
      <c r="B2213" s="57"/>
      <c r="C2213" s="59"/>
      <c r="D2213" s="59"/>
      <c r="E2213" s="60"/>
    </row>
    <row r="2214" spans="1:5" x14ac:dyDescent="0.2">
      <c r="A2214" s="80"/>
      <c r="B2214" s="57"/>
      <c r="C2214" s="59"/>
      <c r="D2214" s="59"/>
      <c r="E2214" s="60"/>
    </row>
    <row r="2215" spans="1:5" x14ac:dyDescent="0.2">
      <c r="A2215" s="80"/>
      <c r="B2215" s="57"/>
      <c r="C2215" s="59"/>
      <c r="D2215" s="59"/>
      <c r="E2215" s="60"/>
    </row>
    <row r="2216" spans="1:5" x14ac:dyDescent="0.2">
      <c r="A2216" s="80"/>
      <c r="B2216" s="57"/>
      <c r="C2216" s="59"/>
      <c r="D2216" s="59"/>
      <c r="E2216" s="60"/>
    </row>
    <row r="2217" spans="1:5" x14ac:dyDescent="0.2">
      <c r="A2217" s="80"/>
      <c r="B2217" s="57"/>
      <c r="C2217" s="59"/>
      <c r="D2217" s="59"/>
      <c r="E2217" s="60"/>
    </row>
    <row r="2218" spans="1:5" x14ac:dyDescent="0.2">
      <c r="A2218" s="80"/>
      <c r="B2218" s="57"/>
      <c r="C2218" s="59"/>
      <c r="D2218" s="59"/>
      <c r="E2218" s="60"/>
    </row>
    <row r="2219" spans="1:5" x14ac:dyDescent="0.2">
      <c r="A2219" s="80"/>
      <c r="B2219" s="57"/>
      <c r="C2219" s="59"/>
      <c r="D2219" s="59"/>
      <c r="E2219" s="60"/>
    </row>
    <row r="2220" spans="1:5" x14ac:dyDescent="0.2">
      <c r="A2220" s="80"/>
      <c r="B2220" s="57"/>
      <c r="C2220" s="59"/>
      <c r="D2220" s="59"/>
      <c r="E2220" s="60"/>
    </row>
    <row r="2221" spans="1:5" x14ac:dyDescent="0.2">
      <c r="A2221" s="80"/>
      <c r="B2221" s="57"/>
      <c r="C2221" s="59"/>
      <c r="D2221" s="59"/>
      <c r="E2221" s="60"/>
    </row>
    <row r="2222" spans="1:5" x14ac:dyDescent="0.2">
      <c r="A2222" s="80"/>
      <c r="B2222" s="57"/>
      <c r="C2222" s="59"/>
      <c r="D2222" s="59"/>
      <c r="E2222" s="60"/>
    </row>
    <row r="2223" spans="1:5" x14ac:dyDescent="0.2">
      <c r="A2223" s="80"/>
      <c r="B2223" s="57"/>
      <c r="C2223" s="59"/>
      <c r="D2223" s="59"/>
      <c r="E2223" s="60"/>
    </row>
    <row r="2224" spans="1:5" x14ac:dyDescent="0.2">
      <c r="A2224" s="80"/>
      <c r="B2224" s="57"/>
      <c r="C2224" s="59"/>
      <c r="D2224" s="59"/>
      <c r="E2224" s="60"/>
    </row>
    <row r="2225" spans="1:5" x14ac:dyDescent="0.2">
      <c r="A2225" s="80"/>
      <c r="B2225" s="57"/>
      <c r="C2225" s="59"/>
      <c r="D2225" s="59"/>
      <c r="E2225" s="60"/>
    </row>
    <row r="2226" spans="1:5" x14ac:dyDescent="0.2">
      <c r="A2226" s="80"/>
      <c r="B2226" s="57"/>
      <c r="C2226" s="59"/>
      <c r="D2226" s="59"/>
      <c r="E2226" s="60"/>
    </row>
    <row r="2227" spans="1:5" x14ac:dyDescent="0.2">
      <c r="A2227" s="80"/>
      <c r="B2227" s="57"/>
      <c r="C2227" s="59"/>
      <c r="D2227" s="59"/>
      <c r="E2227" s="60"/>
    </row>
    <row r="2228" spans="1:5" x14ac:dyDescent="0.2">
      <c r="A2228" s="80"/>
      <c r="B2228" s="57"/>
      <c r="C2228" s="59"/>
      <c r="D2228" s="59"/>
      <c r="E2228" s="60"/>
    </row>
    <row r="2229" spans="1:5" x14ac:dyDescent="0.2">
      <c r="A2229" s="80"/>
      <c r="B2229" s="57"/>
      <c r="C2229" s="59"/>
      <c r="D2229" s="59"/>
      <c r="E2229" s="60"/>
    </row>
    <row r="2230" spans="1:5" x14ac:dyDescent="0.2">
      <c r="A2230" s="80"/>
      <c r="B2230" s="57"/>
      <c r="C2230" s="59"/>
      <c r="D2230" s="59"/>
      <c r="E2230" s="60"/>
    </row>
    <row r="2231" spans="1:5" x14ac:dyDescent="0.2">
      <c r="A2231" s="80"/>
      <c r="B2231" s="57"/>
      <c r="C2231" s="59"/>
      <c r="D2231" s="59"/>
      <c r="E2231" s="60"/>
    </row>
    <row r="2232" spans="1:5" x14ac:dyDescent="0.2">
      <c r="A2232" s="80"/>
      <c r="B2232" s="57"/>
      <c r="C2232" s="59"/>
      <c r="D2232" s="59"/>
      <c r="E2232" s="60"/>
    </row>
    <row r="2233" spans="1:5" x14ac:dyDescent="0.2">
      <c r="A2233" s="80"/>
      <c r="B2233" s="57"/>
      <c r="C2233" s="59"/>
      <c r="D2233" s="59"/>
      <c r="E2233" s="60"/>
    </row>
    <row r="2234" spans="1:5" x14ac:dyDescent="0.2">
      <c r="A2234" s="80"/>
      <c r="B2234" s="57"/>
      <c r="C2234" s="59"/>
      <c r="D2234" s="59"/>
      <c r="E2234" s="60"/>
    </row>
    <row r="2235" spans="1:5" x14ac:dyDescent="0.2">
      <c r="A2235" s="80"/>
      <c r="B2235" s="57"/>
      <c r="C2235" s="59"/>
      <c r="D2235" s="59"/>
      <c r="E2235" s="60"/>
    </row>
    <row r="2236" spans="1:5" x14ac:dyDescent="0.2">
      <c r="A2236" s="80"/>
      <c r="B2236" s="57"/>
      <c r="C2236" s="59"/>
      <c r="D2236" s="59"/>
      <c r="E2236" s="60"/>
    </row>
    <row r="2237" spans="1:5" x14ac:dyDescent="0.2">
      <c r="A2237" s="80"/>
      <c r="B2237" s="57"/>
      <c r="C2237" s="59"/>
      <c r="D2237" s="59"/>
      <c r="E2237" s="60"/>
    </row>
    <row r="2238" spans="1:5" x14ac:dyDescent="0.2">
      <c r="A2238" s="80"/>
      <c r="B2238" s="57"/>
      <c r="C2238" s="59"/>
      <c r="D2238" s="59"/>
      <c r="E2238" s="60"/>
    </row>
    <row r="2239" spans="1:5" x14ac:dyDescent="0.2">
      <c r="A2239" s="80"/>
      <c r="B2239" s="57"/>
      <c r="C2239" s="59"/>
      <c r="D2239" s="59"/>
      <c r="E2239" s="60"/>
    </row>
    <row r="2240" spans="1:5" x14ac:dyDescent="0.2">
      <c r="A2240" s="80"/>
      <c r="B2240" s="57"/>
      <c r="C2240" s="59"/>
      <c r="D2240" s="59"/>
      <c r="E2240" s="60"/>
    </row>
    <row r="2241" spans="1:5" x14ac:dyDescent="0.2">
      <c r="A2241" s="80"/>
      <c r="B2241" s="57"/>
      <c r="C2241" s="59"/>
      <c r="D2241" s="59"/>
      <c r="E2241" s="60"/>
    </row>
    <row r="2242" spans="1:5" x14ac:dyDescent="0.2">
      <c r="A2242" s="80"/>
      <c r="B2242" s="57"/>
      <c r="C2242" s="59"/>
      <c r="D2242" s="59"/>
      <c r="E2242" s="60"/>
    </row>
    <row r="2243" spans="1:5" x14ac:dyDescent="0.2">
      <c r="A2243" s="80"/>
      <c r="B2243" s="57"/>
      <c r="C2243" s="59"/>
      <c r="D2243" s="59"/>
      <c r="E2243" s="60"/>
    </row>
    <row r="2244" spans="1:5" x14ac:dyDescent="0.2">
      <c r="A2244" s="80"/>
      <c r="B2244" s="57"/>
      <c r="C2244" s="59"/>
      <c r="D2244" s="59"/>
      <c r="E2244" s="60"/>
    </row>
    <row r="2245" spans="1:5" x14ac:dyDescent="0.2">
      <c r="A2245" s="80"/>
      <c r="B2245" s="57"/>
      <c r="C2245" s="59"/>
      <c r="D2245" s="59"/>
      <c r="E2245" s="60"/>
    </row>
    <row r="2246" spans="1:5" x14ac:dyDescent="0.2">
      <c r="A2246" s="80"/>
      <c r="B2246" s="57"/>
      <c r="C2246" s="59"/>
      <c r="D2246" s="59"/>
      <c r="E2246" s="60"/>
    </row>
    <row r="2247" spans="1:5" x14ac:dyDescent="0.2">
      <c r="A2247" s="80"/>
      <c r="B2247" s="57"/>
      <c r="C2247" s="59"/>
      <c r="D2247" s="59"/>
      <c r="E2247" s="60"/>
    </row>
    <row r="2248" spans="1:5" x14ac:dyDescent="0.2">
      <c r="A2248" s="80"/>
      <c r="B2248" s="57"/>
      <c r="C2248" s="59"/>
      <c r="D2248" s="59"/>
      <c r="E2248" s="60"/>
    </row>
    <row r="2249" spans="1:5" x14ac:dyDescent="0.2">
      <c r="A2249" s="80"/>
      <c r="B2249" s="57"/>
      <c r="C2249" s="59"/>
      <c r="D2249" s="59"/>
      <c r="E2249" s="60"/>
    </row>
    <row r="2250" spans="1:5" x14ac:dyDescent="0.2">
      <c r="A2250" s="80"/>
      <c r="B2250" s="57"/>
      <c r="C2250" s="59"/>
      <c r="D2250" s="59"/>
      <c r="E2250" s="60"/>
    </row>
    <row r="2251" spans="1:5" x14ac:dyDescent="0.2">
      <c r="A2251" s="80"/>
      <c r="B2251" s="57"/>
      <c r="C2251" s="59"/>
      <c r="D2251" s="59"/>
      <c r="E2251" s="60"/>
    </row>
    <row r="2252" spans="1:5" x14ac:dyDescent="0.2">
      <c r="A2252" s="80"/>
      <c r="B2252" s="57"/>
      <c r="C2252" s="59"/>
      <c r="D2252" s="59"/>
      <c r="E2252" s="60"/>
    </row>
    <row r="2253" spans="1:5" x14ac:dyDescent="0.2">
      <c r="A2253" s="80"/>
      <c r="B2253" s="57"/>
      <c r="C2253" s="59"/>
      <c r="D2253" s="59"/>
      <c r="E2253" s="60"/>
    </row>
    <row r="2254" spans="1:5" x14ac:dyDescent="0.2">
      <c r="A2254" s="80"/>
      <c r="B2254" s="57"/>
      <c r="C2254" s="59"/>
      <c r="D2254" s="59"/>
      <c r="E2254" s="60"/>
    </row>
    <row r="2255" spans="1:5" x14ac:dyDescent="0.2">
      <c r="A2255" s="80"/>
      <c r="B2255" s="57"/>
      <c r="C2255" s="59"/>
      <c r="D2255" s="59"/>
      <c r="E2255" s="60"/>
    </row>
    <row r="2256" spans="1:5" x14ac:dyDescent="0.2">
      <c r="A2256" s="80"/>
      <c r="B2256" s="57"/>
      <c r="C2256" s="59"/>
      <c r="D2256" s="59"/>
      <c r="E2256" s="60"/>
    </row>
    <row r="2257" spans="1:5" x14ac:dyDescent="0.2">
      <c r="A2257" s="80"/>
      <c r="B2257" s="57"/>
      <c r="C2257" s="59"/>
      <c r="D2257" s="59"/>
      <c r="E2257" s="60"/>
    </row>
    <row r="2258" spans="1:5" x14ac:dyDescent="0.2">
      <c r="A2258" s="80"/>
      <c r="B2258" s="57"/>
      <c r="C2258" s="59"/>
      <c r="D2258" s="59"/>
      <c r="E2258" s="60"/>
    </row>
    <row r="2259" spans="1:5" x14ac:dyDescent="0.2">
      <c r="A2259" s="80"/>
      <c r="B2259" s="57"/>
      <c r="C2259" s="59"/>
      <c r="D2259" s="59"/>
      <c r="E2259" s="60"/>
    </row>
    <row r="2260" spans="1:5" x14ac:dyDescent="0.2">
      <c r="A2260" s="80"/>
      <c r="B2260" s="57"/>
      <c r="C2260" s="59"/>
      <c r="D2260" s="59"/>
      <c r="E2260" s="60"/>
    </row>
    <row r="2261" spans="1:5" x14ac:dyDescent="0.2">
      <c r="A2261" s="80"/>
      <c r="B2261" s="57"/>
      <c r="C2261" s="59"/>
      <c r="D2261" s="59"/>
      <c r="E2261" s="60"/>
    </row>
    <row r="2262" spans="1:5" x14ac:dyDescent="0.2">
      <c r="A2262" s="80"/>
      <c r="B2262" s="57"/>
      <c r="C2262" s="59"/>
      <c r="D2262" s="59"/>
      <c r="E2262" s="60"/>
    </row>
    <row r="2263" spans="1:5" x14ac:dyDescent="0.2">
      <c r="A2263" s="80"/>
      <c r="B2263" s="57"/>
      <c r="C2263" s="59"/>
      <c r="D2263" s="59"/>
      <c r="E2263" s="60"/>
    </row>
    <row r="2264" spans="1:5" x14ac:dyDescent="0.2">
      <c r="A2264" s="80"/>
      <c r="B2264" s="57"/>
      <c r="C2264" s="59"/>
      <c r="D2264" s="59"/>
      <c r="E2264" s="60"/>
    </row>
    <row r="2265" spans="1:5" x14ac:dyDescent="0.2">
      <c r="A2265" s="80"/>
      <c r="B2265" s="57"/>
      <c r="C2265" s="59"/>
      <c r="D2265" s="59"/>
      <c r="E2265" s="60"/>
    </row>
    <row r="2266" spans="1:5" x14ac:dyDescent="0.2">
      <c r="A2266" s="80"/>
      <c r="B2266" s="57"/>
      <c r="C2266" s="59"/>
      <c r="D2266" s="59"/>
      <c r="E2266" s="60"/>
    </row>
    <row r="2267" spans="1:5" x14ac:dyDescent="0.2">
      <c r="A2267" s="80"/>
      <c r="B2267" s="57"/>
      <c r="C2267" s="59"/>
      <c r="D2267" s="59"/>
      <c r="E2267" s="60"/>
    </row>
    <row r="2268" spans="1:5" x14ac:dyDescent="0.2">
      <c r="A2268" s="80"/>
      <c r="B2268" s="57"/>
      <c r="C2268" s="59"/>
      <c r="D2268" s="59"/>
      <c r="E2268" s="60"/>
    </row>
    <row r="2269" spans="1:5" x14ac:dyDescent="0.2">
      <c r="A2269" s="80"/>
      <c r="B2269" s="57"/>
      <c r="C2269" s="59"/>
      <c r="D2269" s="59"/>
      <c r="E2269" s="60"/>
    </row>
    <row r="2270" spans="1:5" x14ac:dyDescent="0.2">
      <c r="A2270" s="80"/>
      <c r="B2270" s="57"/>
      <c r="C2270" s="59"/>
      <c r="D2270" s="59"/>
      <c r="E2270" s="60"/>
    </row>
    <row r="2271" spans="1:5" x14ac:dyDescent="0.2">
      <c r="A2271" s="80"/>
      <c r="B2271" s="57"/>
      <c r="C2271" s="59"/>
      <c r="D2271" s="59"/>
      <c r="E2271" s="60"/>
    </row>
    <row r="2272" spans="1:5" x14ac:dyDescent="0.2">
      <c r="A2272" s="80"/>
      <c r="B2272" s="57"/>
      <c r="C2272" s="59"/>
      <c r="D2272" s="59"/>
      <c r="E2272" s="60"/>
    </row>
    <row r="2273" spans="1:5" x14ac:dyDescent="0.2">
      <c r="A2273" s="80"/>
      <c r="B2273" s="57"/>
      <c r="C2273" s="59"/>
      <c r="D2273" s="59"/>
      <c r="E2273" s="60"/>
    </row>
    <row r="2274" spans="1:5" x14ac:dyDescent="0.2">
      <c r="A2274" s="80"/>
      <c r="B2274" s="57"/>
      <c r="C2274" s="59"/>
      <c r="D2274" s="59"/>
      <c r="E2274" s="60"/>
    </row>
    <row r="2275" spans="1:5" x14ac:dyDescent="0.2">
      <c r="A2275" s="80"/>
      <c r="B2275" s="57"/>
      <c r="C2275" s="59"/>
      <c r="D2275" s="59"/>
      <c r="E2275" s="60"/>
    </row>
    <row r="2276" spans="1:5" x14ac:dyDescent="0.2">
      <c r="A2276" s="80"/>
      <c r="B2276" s="57"/>
      <c r="C2276" s="59"/>
      <c r="D2276" s="59"/>
      <c r="E2276" s="60"/>
    </row>
    <row r="2277" spans="1:5" x14ac:dyDescent="0.2">
      <c r="A2277" s="80"/>
      <c r="B2277" s="57"/>
      <c r="C2277" s="59"/>
      <c r="D2277" s="59"/>
      <c r="E2277" s="60"/>
    </row>
    <row r="2278" spans="1:5" x14ac:dyDescent="0.2">
      <c r="A2278" s="80"/>
      <c r="B2278" s="57"/>
      <c r="C2278" s="59"/>
      <c r="D2278" s="59"/>
      <c r="E2278" s="60"/>
    </row>
    <row r="2279" spans="1:5" x14ac:dyDescent="0.2">
      <c r="A2279" s="80"/>
      <c r="B2279" s="57"/>
      <c r="C2279" s="59"/>
      <c r="D2279" s="59"/>
      <c r="E2279" s="60"/>
    </row>
    <row r="2280" spans="1:5" x14ac:dyDescent="0.2">
      <c r="A2280" s="80"/>
      <c r="B2280" s="57"/>
      <c r="C2280" s="59"/>
      <c r="D2280" s="59"/>
      <c r="E2280" s="60"/>
    </row>
    <row r="2281" spans="1:5" x14ac:dyDescent="0.2">
      <c r="A2281" s="80"/>
      <c r="B2281" s="57"/>
      <c r="C2281" s="59"/>
      <c r="D2281" s="59"/>
      <c r="E2281" s="60"/>
    </row>
    <row r="2282" spans="1:5" x14ac:dyDescent="0.2">
      <c r="A2282" s="80"/>
      <c r="B2282" s="57"/>
      <c r="C2282" s="59"/>
      <c r="D2282" s="59"/>
      <c r="E2282" s="60"/>
    </row>
    <row r="2283" spans="1:5" x14ac:dyDescent="0.2">
      <c r="A2283" s="80"/>
      <c r="B2283" s="57"/>
      <c r="C2283" s="59"/>
      <c r="D2283" s="59"/>
      <c r="E2283" s="60"/>
    </row>
    <row r="2284" spans="1:5" x14ac:dyDescent="0.2">
      <c r="A2284" s="80"/>
      <c r="B2284" s="57"/>
      <c r="C2284" s="59"/>
      <c r="D2284" s="59"/>
      <c r="E2284" s="60"/>
    </row>
    <row r="2285" spans="1:5" x14ac:dyDescent="0.2">
      <c r="A2285" s="80"/>
      <c r="B2285" s="57"/>
      <c r="C2285" s="59"/>
      <c r="D2285" s="59"/>
      <c r="E2285" s="60"/>
    </row>
    <row r="2286" spans="1:5" x14ac:dyDescent="0.2">
      <c r="A2286" s="80"/>
      <c r="B2286" s="57"/>
      <c r="C2286" s="59"/>
      <c r="D2286" s="59"/>
      <c r="E2286" s="60"/>
    </row>
    <row r="2287" spans="1:5" x14ac:dyDescent="0.2">
      <c r="A2287" s="80"/>
      <c r="B2287" s="57"/>
      <c r="C2287" s="59"/>
      <c r="D2287" s="59"/>
      <c r="E2287" s="60"/>
    </row>
    <row r="2288" spans="1:5" x14ac:dyDescent="0.2">
      <c r="A2288" s="80"/>
      <c r="B2288" s="57"/>
      <c r="C2288" s="59"/>
      <c r="D2288" s="59"/>
      <c r="E2288" s="60"/>
    </row>
    <row r="2289" spans="1:5" x14ac:dyDescent="0.2">
      <c r="A2289" s="80"/>
      <c r="B2289" s="57"/>
      <c r="C2289" s="59"/>
      <c r="D2289" s="59"/>
      <c r="E2289" s="60"/>
    </row>
    <row r="2290" spans="1:5" x14ac:dyDescent="0.2">
      <c r="A2290" s="80"/>
      <c r="B2290" s="57"/>
      <c r="C2290" s="59"/>
      <c r="D2290" s="59"/>
      <c r="E2290" s="60"/>
    </row>
    <row r="2291" spans="1:5" x14ac:dyDescent="0.2">
      <c r="A2291" s="80"/>
      <c r="B2291" s="57"/>
      <c r="C2291" s="59"/>
      <c r="D2291" s="59"/>
      <c r="E2291" s="60"/>
    </row>
    <row r="2292" spans="1:5" x14ac:dyDescent="0.2">
      <c r="A2292" s="80"/>
      <c r="B2292" s="57"/>
      <c r="C2292" s="59"/>
      <c r="D2292" s="59"/>
      <c r="E2292" s="60"/>
    </row>
    <row r="2293" spans="1:5" x14ac:dyDescent="0.2">
      <c r="A2293" s="80"/>
      <c r="B2293" s="57"/>
      <c r="C2293" s="59"/>
      <c r="D2293" s="59"/>
      <c r="E2293" s="60"/>
    </row>
    <row r="2294" spans="1:5" x14ac:dyDescent="0.2">
      <c r="A2294" s="80"/>
      <c r="B2294" s="57"/>
      <c r="C2294" s="59"/>
      <c r="D2294" s="59"/>
      <c r="E2294" s="60"/>
    </row>
    <row r="2295" spans="1:5" x14ac:dyDescent="0.2">
      <c r="A2295" s="80"/>
      <c r="B2295" s="57"/>
      <c r="C2295" s="59"/>
      <c r="D2295" s="59"/>
      <c r="E2295" s="60"/>
    </row>
    <row r="2296" spans="1:5" x14ac:dyDescent="0.2">
      <c r="A2296" s="80"/>
      <c r="B2296" s="57"/>
      <c r="C2296" s="59"/>
      <c r="D2296" s="59"/>
      <c r="E2296" s="60"/>
    </row>
    <row r="2297" spans="1:5" x14ac:dyDescent="0.2">
      <c r="A2297" s="80"/>
      <c r="B2297" s="57"/>
      <c r="C2297" s="59"/>
      <c r="D2297" s="59"/>
      <c r="E2297" s="60"/>
    </row>
    <row r="2298" spans="1:5" x14ac:dyDescent="0.2">
      <c r="A2298" s="80"/>
      <c r="B2298" s="57"/>
      <c r="C2298" s="59"/>
      <c r="D2298" s="59"/>
      <c r="E2298" s="60"/>
    </row>
    <row r="2299" spans="1:5" x14ac:dyDescent="0.2">
      <c r="A2299" s="80"/>
      <c r="B2299" s="57"/>
      <c r="C2299" s="59"/>
      <c r="D2299" s="59"/>
      <c r="E2299" s="60"/>
    </row>
    <row r="2300" spans="1:5" x14ac:dyDescent="0.2">
      <c r="A2300" s="80"/>
      <c r="B2300" s="57"/>
      <c r="C2300" s="59"/>
      <c r="D2300" s="59"/>
      <c r="E2300" s="60"/>
    </row>
    <row r="2301" spans="1:5" x14ac:dyDescent="0.2">
      <c r="A2301" s="80"/>
      <c r="B2301" s="57"/>
      <c r="C2301" s="59"/>
      <c r="D2301" s="59"/>
      <c r="E2301" s="60"/>
    </row>
    <row r="2302" spans="1:5" x14ac:dyDescent="0.2">
      <c r="A2302" s="80"/>
      <c r="B2302" s="57"/>
      <c r="C2302" s="59"/>
      <c r="D2302" s="59"/>
      <c r="E2302" s="60"/>
    </row>
    <row r="2303" spans="1:5" x14ac:dyDescent="0.2">
      <c r="A2303" s="80"/>
      <c r="B2303" s="57"/>
      <c r="C2303" s="59"/>
      <c r="D2303" s="59"/>
      <c r="E2303" s="60"/>
    </row>
    <row r="2304" spans="1:5" x14ac:dyDescent="0.2">
      <c r="A2304" s="80"/>
      <c r="B2304" s="57"/>
      <c r="C2304" s="59"/>
      <c r="D2304" s="59"/>
      <c r="E2304" s="60"/>
    </row>
    <row r="2305" spans="1:5" x14ac:dyDescent="0.2">
      <c r="A2305" s="80"/>
      <c r="B2305" s="57"/>
      <c r="C2305" s="59"/>
      <c r="D2305" s="59"/>
      <c r="E2305" s="60"/>
    </row>
    <row r="2306" spans="1:5" x14ac:dyDescent="0.2">
      <c r="A2306" s="80"/>
      <c r="B2306" s="57"/>
      <c r="C2306" s="59"/>
      <c r="D2306" s="59"/>
      <c r="E2306" s="60"/>
    </row>
    <row r="2307" spans="1:5" x14ac:dyDescent="0.2">
      <c r="A2307" s="80"/>
      <c r="B2307" s="57"/>
      <c r="C2307" s="59"/>
      <c r="D2307" s="59"/>
      <c r="E2307" s="60"/>
    </row>
    <row r="2308" spans="1:5" x14ac:dyDescent="0.2">
      <c r="A2308" s="80"/>
      <c r="B2308" s="57"/>
      <c r="C2308" s="59"/>
      <c r="D2308" s="59"/>
      <c r="E2308" s="60"/>
    </row>
    <row r="2309" spans="1:5" x14ac:dyDescent="0.2">
      <c r="A2309" s="80"/>
      <c r="B2309" s="57"/>
      <c r="C2309" s="59"/>
      <c r="D2309" s="59"/>
      <c r="E2309" s="60"/>
    </row>
    <row r="2310" spans="1:5" x14ac:dyDescent="0.2">
      <c r="A2310" s="80"/>
      <c r="B2310" s="57"/>
      <c r="C2310" s="59"/>
      <c r="D2310" s="59"/>
      <c r="E2310" s="60"/>
    </row>
    <row r="2311" spans="1:5" x14ac:dyDescent="0.2">
      <c r="A2311" s="80"/>
      <c r="B2311" s="57"/>
      <c r="C2311" s="59"/>
      <c r="D2311" s="59"/>
      <c r="E2311" s="60"/>
    </row>
    <row r="2312" spans="1:5" x14ac:dyDescent="0.2">
      <c r="A2312" s="80"/>
      <c r="B2312" s="57"/>
      <c r="C2312" s="59"/>
      <c r="D2312" s="59"/>
      <c r="E2312" s="60"/>
    </row>
    <row r="2313" spans="1:5" x14ac:dyDescent="0.2">
      <c r="A2313" s="80"/>
      <c r="B2313" s="57"/>
      <c r="C2313" s="59"/>
      <c r="D2313" s="59"/>
      <c r="E2313" s="60"/>
    </row>
    <row r="2314" spans="1:5" x14ac:dyDescent="0.2">
      <c r="A2314" s="80"/>
      <c r="B2314" s="57"/>
      <c r="C2314" s="59"/>
      <c r="D2314" s="59"/>
      <c r="E2314" s="60"/>
    </row>
    <row r="2315" spans="1:5" x14ac:dyDescent="0.2">
      <c r="A2315" s="80"/>
      <c r="B2315" s="57"/>
      <c r="C2315" s="59"/>
      <c r="D2315" s="59"/>
      <c r="E2315" s="60"/>
    </row>
    <row r="2316" spans="1:5" x14ac:dyDescent="0.2">
      <c r="A2316" s="80"/>
      <c r="B2316" s="57"/>
      <c r="C2316" s="59"/>
      <c r="D2316" s="59"/>
      <c r="E2316" s="60"/>
    </row>
    <row r="2317" spans="1:5" x14ac:dyDescent="0.2">
      <c r="A2317" s="80"/>
      <c r="B2317" s="57"/>
      <c r="C2317" s="59"/>
      <c r="D2317" s="59"/>
      <c r="E2317" s="60"/>
    </row>
    <row r="2318" spans="1:5" x14ac:dyDescent="0.2">
      <c r="A2318" s="80"/>
      <c r="B2318" s="57"/>
      <c r="C2318" s="59"/>
      <c r="D2318" s="59"/>
      <c r="E2318" s="60"/>
    </row>
    <row r="2319" spans="1:5" x14ac:dyDescent="0.2">
      <c r="A2319" s="80"/>
      <c r="B2319" s="57"/>
      <c r="C2319" s="59"/>
      <c r="D2319" s="59"/>
      <c r="E2319" s="60"/>
    </row>
    <row r="2320" spans="1:5" x14ac:dyDescent="0.2">
      <c r="A2320" s="80"/>
      <c r="B2320" s="57"/>
      <c r="C2320" s="59"/>
      <c r="D2320" s="59"/>
      <c r="E2320" s="60"/>
    </row>
    <row r="2321" spans="1:5" x14ac:dyDescent="0.2">
      <c r="A2321" s="80"/>
      <c r="B2321" s="57"/>
      <c r="C2321" s="59"/>
      <c r="D2321" s="59"/>
      <c r="E2321" s="60"/>
    </row>
    <row r="2322" spans="1:5" x14ac:dyDescent="0.2">
      <c r="A2322" s="80"/>
      <c r="B2322" s="57"/>
      <c r="C2322" s="59"/>
      <c r="D2322" s="59"/>
      <c r="E2322" s="60"/>
    </row>
    <row r="2323" spans="1:5" x14ac:dyDescent="0.2">
      <c r="A2323" s="80"/>
      <c r="B2323" s="57"/>
      <c r="C2323" s="59"/>
      <c r="D2323" s="59"/>
      <c r="E2323" s="60"/>
    </row>
    <row r="2324" spans="1:5" x14ac:dyDescent="0.2">
      <c r="A2324" s="80"/>
      <c r="B2324" s="57"/>
      <c r="C2324" s="59"/>
      <c r="D2324" s="59"/>
      <c r="E2324" s="60"/>
    </row>
    <row r="2325" spans="1:5" x14ac:dyDescent="0.2">
      <c r="A2325" s="80"/>
      <c r="B2325" s="57"/>
      <c r="C2325" s="59"/>
      <c r="D2325" s="59"/>
      <c r="E2325" s="60"/>
    </row>
    <row r="2326" spans="1:5" x14ac:dyDescent="0.2">
      <c r="A2326" s="80"/>
      <c r="B2326" s="57"/>
      <c r="C2326" s="59"/>
      <c r="D2326" s="59"/>
      <c r="E2326" s="60"/>
    </row>
    <row r="2327" spans="1:5" x14ac:dyDescent="0.2">
      <c r="A2327" s="80"/>
      <c r="B2327" s="57"/>
      <c r="C2327" s="59"/>
      <c r="D2327" s="59"/>
      <c r="E2327" s="60"/>
    </row>
    <row r="2328" spans="1:5" x14ac:dyDescent="0.2">
      <c r="A2328" s="80"/>
      <c r="B2328" s="57"/>
      <c r="C2328" s="59"/>
      <c r="D2328" s="59"/>
      <c r="E2328" s="60"/>
    </row>
    <row r="2329" spans="1:5" x14ac:dyDescent="0.2">
      <c r="A2329" s="80"/>
      <c r="B2329" s="57"/>
      <c r="C2329" s="59"/>
      <c r="D2329" s="59"/>
      <c r="E2329" s="60"/>
    </row>
    <row r="2330" spans="1:5" x14ac:dyDescent="0.2">
      <c r="A2330" s="80"/>
      <c r="B2330" s="57"/>
      <c r="C2330" s="59"/>
      <c r="D2330" s="59"/>
      <c r="E2330" s="60"/>
    </row>
    <row r="2331" spans="1:5" x14ac:dyDescent="0.2">
      <c r="A2331" s="80"/>
      <c r="B2331" s="57"/>
      <c r="C2331" s="59"/>
      <c r="D2331" s="59"/>
      <c r="E2331" s="60"/>
    </row>
    <row r="2332" spans="1:5" x14ac:dyDescent="0.2">
      <c r="A2332" s="80"/>
      <c r="B2332" s="57"/>
      <c r="C2332" s="59"/>
      <c r="D2332" s="59"/>
      <c r="E2332" s="60"/>
    </row>
    <row r="2333" spans="1:5" x14ac:dyDescent="0.2">
      <c r="A2333" s="80"/>
      <c r="B2333" s="57"/>
      <c r="C2333" s="59"/>
      <c r="D2333" s="59"/>
      <c r="E2333" s="60"/>
    </row>
    <row r="2334" spans="1:5" x14ac:dyDescent="0.2">
      <c r="A2334" s="80"/>
      <c r="B2334" s="57"/>
      <c r="C2334" s="59"/>
      <c r="D2334" s="59"/>
      <c r="E2334" s="60"/>
    </row>
    <row r="2335" spans="1:5" x14ac:dyDescent="0.2">
      <c r="A2335" s="80"/>
      <c r="B2335" s="57"/>
      <c r="C2335" s="59"/>
      <c r="D2335" s="59"/>
      <c r="E2335" s="60"/>
    </row>
    <row r="2336" spans="1:5" x14ac:dyDescent="0.2">
      <c r="A2336" s="80"/>
      <c r="B2336" s="57"/>
      <c r="C2336" s="59"/>
      <c r="D2336" s="59"/>
      <c r="E2336" s="60"/>
    </row>
    <row r="2337" spans="1:5" x14ac:dyDescent="0.2">
      <c r="A2337" s="80"/>
      <c r="B2337" s="57"/>
      <c r="C2337" s="59"/>
      <c r="D2337" s="59"/>
      <c r="E2337" s="60"/>
    </row>
    <row r="2338" spans="1:5" x14ac:dyDescent="0.2">
      <c r="A2338" s="80"/>
      <c r="B2338" s="57"/>
      <c r="C2338" s="59"/>
      <c r="D2338" s="59"/>
      <c r="E2338" s="60"/>
    </row>
    <row r="2339" spans="1:5" x14ac:dyDescent="0.2">
      <c r="A2339" s="80"/>
      <c r="B2339" s="57"/>
      <c r="C2339" s="59"/>
      <c r="D2339" s="59"/>
      <c r="E2339" s="60"/>
    </row>
    <row r="2340" spans="1:5" x14ac:dyDescent="0.2">
      <c r="A2340" s="80"/>
      <c r="B2340" s="57"/>
      <c r="C2340" s="59"/>
      <c r="D2340" s="59"/>
      <c r="E2340" s="60"/>
    </row>
    <row r="2341" spans="1:5" x14ac:dyDescent="0.2">
      <c r="A2341" s="80"/>
      <c r="B2341" s="57"/>
      <c r="C2341" s="59"/>
      <c r="D2341" s="59"/>
      <c r="E2341" s="60"/>
    </row>
    <row r="2342" spans="1:5" x14ac:dyDescent="0.2">
      <c r="A2342" s="80"/>
      <c r="B2342" s="57"/>
      <c r="C2342" s="59"/>
      <c r="D2342" s="59"/>
      <c r="E2342" s="60"/>
    </row>
    <row r="2343" spans="1:5" x14ac:dyDescent="0.2">
      <c r="A2343" s="80"/>
      <c r="B2343" s="57"/>
      <c r="C2343" s="59"/>
      <c r="D2343" s="59"/>
      <c r="E2343" s="60"/>
    </row>
    <row r="2344" spans="1:5" x14ac:dyDescent="0.2">
      <c r="A2344" s="80"/>
      <c r="B2344" s="57"/>
      <c r="C2344" s="59"/>
      <c r="D2344" s="59"/>
      <c r="E2344" s="60"/>
    </row>
    <row r="2345" spans="1:5" x14ac:dyDescent="0.2">
      <c r="A2345" s="80"/>
      <c r="B2345" s="57"/>
      <c r="C2345" s="59"/>
      <c r="D2345" s="59"/>
      <c r="E2345" s="60"/>
    </row>
    <row r="2346" spans="1:5" x14ac:dyDescent="0.2">
      <c r="A2346" s="80"/>
      <c r="B2346" s="57"/>
      <c r="C2346" s="59"/>
      <c r="D2346" s="59"/>
      <c r="E2346" s="60"/>
    </row>
    <row r="2347" spans="1:5" x14ac:dyDescent="0.2">
      <c r="A2347" s="80"/>
      <c r="B2347" s="57"/>
      <c r="C2347" s="59"/>
      <c r="D2347" s="59"/>
      <c r="E2347" s="60"/>
    </row>
    <row r="2348" spans="1:5" x14ac:dyDescent="0.2">
      <c r="A2348" s="80"/>
      <c r="B2348" s="57"/>
      <c r="C2348" s="59"/>
      <c r="D2348" s="59"/>
      <c r="E2348" s="60"/>
    </row>
    <row r="2349" spans="1:5" x14ac:dyDescent="0.2">
      <c r="A2349" s="80"/>
      <c r="B2349" s="57"/>
      <c r="C2349" s="59"/>
      <c r="D2349" s="59"/>
      <c r="E2349" s="60"/>
    </row>
    <row r="2350" spans="1:5" x14ac:dyDescent="0.2">
      <c r="A2350" s="80"/>
      <c r="B2350" s="57"/>
      <c r="C2350" s="59"/>
      <c r="D2350" s="59"/>
      <c r="E2350" s="60"/>
    </row>
    <row r="2351" spans="1:5" x14ac:dyDescent="0.2">
      <c r="A2351" s="80"/>
      <c r="B2351" s="57"/>
      <c r="C2351" s="59"/>
      <c r="D2351" s="59"/>
      <c r="E2351" s="60"/>
    </row>
    <row r="2352" spans="1:5" x14ac:dyDescent="0.2">
      <c r="A2352" s="80"/>
      <c r="B2352" s="57"/>
      <c r="C2352" s="59"/>
      <c r="D2352" s="59"/>
      <c r="E2352" s="60"/>
    </row>
    <row r="2353" spans="1:5" x14ac:dyDescent="0.2">
      <c r="A2353" s="80"/>
      <c r="B2353" s="57"/>
      <c r="C2353" s="59"/>
      <c r="D2353" s="59"/>
      <c r="E2353" s="60"/>
    </row>
    <row r="2354" spans="1:5" x14ac:dyDescent="0.2">
      <c r="A2354" s="80"/>
      <c r="B2354" s="57"/>
      <c r="C2354" s="59"/>
      <c r="D2354" s="59"/>
      <c r="E2354" s="60"/>
    </row>
    <row r="2355" spans="1:5" x14ac:dyDescent="0.2">
      <c r="A2355" s="80"/>
      <c r="B2355" s="57"/>
      <c r="C2355" s="59"/>
      <c r="D2355" s="59"/>
      <c r="E2355" s="60"/>
    </row>
    <row r="2356" spans="1:5" x14ac:dyDescent="0.2">
      <c r="A2356" s="80"/>
      <c r="B2356" s="57"/>
      <c r="C2356" s="59"/>
      <c r="D2356" s="59"/>
      <c r="E2356" s="60"/>
    </row>
    <row r="2357" spans="1:5" x14ac:dyDescent="0.2">
      <c r="A2357" s="80"/>
      <c r="B2357" s="57"/>
      <c r="C2357" s="59"/>
      <c r="D2357" s="59"/>
      <c r="E2357" s="60"/>
    </row>
    <row r="2358" spans="1:5" x14ac:dyDescent="0.2">
      <c r="A2358" s="80"/>
      <c r="B2358" s="57"/>
      <c r="C2358" s="59"/>
      <c r="D2358" s="59"/>
      <c r="E2358" s="60"/>
    </row>
    <row r="2359" spans="1:5" x14ac:dyDescent="0.2">
      <c r="A2359" s="80"/>
      <c r="B2359" s="57"/>
      <c r="C2359" s="59"/>
      <c r="D2359" s="59"/>
      <c r="E2359" s="60"/>
    </row>
    <row r="2360" spans="1:5" x14ac:dyDescent="0.2">
      <c r="A2360" s="80"/>
      <c r="B2360" s="57"/>
      <c r="C2360" s="59"/>
      <c r="D2360" s="59"/>
      <c r="E2360" s="60"/>
    </row>
    <row r="2361" spans="1:5" x14ac:dyDescent="0.2">
      <c r="A2361" s="80"/>
      <c r="B2361" s="57"/>
      <c r="C2361" s="59"/>
      <c r="D2361" s="59"/>
      <c r="E2361" s="60"/>
    </row>
    <row r="2362" spans="1:5" x14ac:dyDescent="0.2">
      <c r="A2362" s="80"/>
      <c r="B2362" s="57"/>
      <c r="C2362" s="59"/>
      <c r="D2362" s="59"/>
      <c r="E2362" s="60"/>
    </row>
    <row r="2363" spans="1:5" x14ac:dyDescent="0.2">
      <c r="A2363" s="80"/>
      <c r="B2363" s="57"/>
      <c r="C2363" s="59"/>
      <c r="D2363" s="59"/>
      <c r="E2363" s="60"/>
    </row>
    <row r="2364" spans="1:5" x14ac:dyDescent="0.2">
      <c r="A2364" s="80"/>
      <c r="B2364" s="57"/>
      <c r="C2364" s="59"/>
      <c r="D2364" s="59"/>
      <c r="E2364" s="60"/>
    </row>
    <row r="2365" spans="1:5" x14ac:dyDescent="0.2">
      <c r="A2365" s="80"/>
      <c r="B2365" s="57"/>
      <c r="C2365" s="59"/>
      <c r="D2365" s="59"/>
      <c r="E2365" s="60"/>
    </row>
    <row r="2366" spans="1:5" x14ac:dyDescent="0.2">
      <c r="A2366" s="80"/>
      <c r="B2366" s="57"/>
      <c r="C2366" s="59"/>
      <c r="D2366" s="59"/>
      <c r="E2366" s="60"/>
    </row>
    <row r="2367" spans="1:5" x14ac:dyDescent="0.2">
      <c r="A2367" s="80"/>
      <c r="B2367" s="57"/>
      <c r="C2367" s="59"/>
      <c r="D2367" s="59"/>
      <c r="E2367" s="60"/>
    </row>
    <row r="2368" spans="1:5" x14ac:dyDescent="0.2">
      <c r="A2368" s="80"/>
      <c r="B2368" s="57"/>
      <c r="C2368" s="59"/>
      <c r="D2368" s="59"/>
      <c r="E2368" s="60"/>
    </row>
    <row r="2369" spans="1:5" x14ac:dyDescent="0.2">
      <c r="A2369" s="80"/>
      <c r="B2369" s="57"/>
      <c r="C2369" s="59"/>
      <c r="D2369" s="59"/>
      <c r="E2369" s="60"/>
    </row>
    <row r="2370" spans="1:5" x14ac:dyDescent="0.2">
      <c r="A2370" s="80"/>
      <c r="B2370" s="57"/>
      <c r="C2370" s="59"/>
      <c r="D2370" s="59"/>
      <c r="E2370" s="60"/>
    </row>
    <row r="2371" spans="1:5" x14ac:dyDescent="0.2">
      <c r="A2371" s="80"/>
      <c r="B2371" s="57"/>
      <c r="C2371" s="59"/>
      <c r="D2371" s="59"/>
      <c r="E2371" s="60"/>
    </row>
    <row r="2372" spans="1:5" x14ac:dyDescent="0.2">
      <c r="A2372" s="80"/>
      <c r="B2372" s="57"/>
      <c r="C2372" s="59"/>
      <c r="D2372" s="59"/>
      <c r="E2372" s="60"/>
    </row>
    <row r="2373" spans="1:5" x14ac:dyDescent="0.2">
      <c r="A2373" s="80"/>
      <c r="B2373" s="57"/>
      <c r="C2373" s="59"/>
      <c r="D2373" s="59"/>
      <c r="E2373" s="60"/>
    </row>
    <row r="2374" spans="1:5" x14ac:dyDescent="0.2">
      <c r="A2374" s="80"/>
      <c r="B2374" s="57"/>
      <c r="C2374" s="59"/>
      <c r="D2374" s="59"/>
      <c r="E2374" s="60"/>
    </row>
    <row r="2375" spans="1:5" x14ac:dyDescent="0.2">
      <c r="A2375" s="80"/>
      <c r="B2375" s="57"/>
      <c r="C2375" s="59"/>
      <c r="D2375" s="59"/>
      <c r="E2375" s="60"/>
    </row>
    <row r="2376" spans="1:5" x14ac:dyDescent="0.2">
      <c r="A2376" s="80"/>
      <c r="B2376" s="57"/>
      <c r="C2376" s="59"/>
      <c r="D2376" s="59"/>
      <c r="E2376" s="60"/>
    </row>
    <row r="2377" spans="1:5" x14ac:dyDescent="0.2">
      <c r="A2377" s="80"/>
      <c r="B2377" s="57"/>
      <c r="C2377" s="59"/>
      <c r="D2377" s="59"/>
      <c r="E2377" s="60"/>
    </row>
    <row r="2378" spans="1:5" x14ac:dyDescent="0.2">
      <c r="A2378" s="80"/>
      <c r="B2378" s="57"/>
      <c r="C2378" s="59"/>
      <c r="D2378" s="59"/>
      <c r="E2378" s="60"/>
    </row>
    <row r="2379" spans="1:5" x14ac:dyDescent="0.2">
      <c r="A2379" s="80"/>
      <c r="B2379" s="57"/>
      <c r="C2379" s="59"/>
      <c r="D2379" s="59"/>
      <c r="E2379" s="60"/>
    </row>
    <row r="2380" spans="1:5" x14ac:dyDescent="0.2">
      <c r="A2380" s="80"/>
      <c r="B2380" s="57"/>
      <c r="C2380" s="59"/>
      <c r="D2380" s="59"/>
      <c r="E2380" s="60"/>
    </row>
    <row r="2381" spans="1:5" x14ac:dyDescent="0.2">
      <c r="A2381" s="80"/>
      <c r="B2381" s="57"/>
      <c r="C2381" s="59"/>
      <c r="D2381" s="59"/>
      <c r="E2381" s="60"/>
    </row>
    <row r="2382" spans="1:5" x14ac:dyDescent="0.2">
      <c r="A2382" s="80"/>
      <c r="B2382" s="57"/>
      <c r="C2382" s="59"/>
      <c r="D2382" s="59"/>
      <c r="E2382" s="60"/>
    </row>
    <row r="2383" spans="1:5" x14ac:dyDescent="0.2">
      <c r="A2383" s="80"/>
      <c r="B2383" s="57"/>
      <c r="C2383" s="59"/>
      <c r="D2383" s="59"/>
      <c r="E2383" s="60"/>
    </row>
    <row r="2384" spans="1:5" x14ac:dyDescent="0.2">
      <c r="A2384" s="80"/>
      <c r="B2384" s="57"/>
      <c r="C2384" s="59"/>
      <c r="D2384" s="59"/>
      <c r="E2384" s="60"/>
    </row>
    <row r="2385" spans="1:5" x14ac:dyDescent="0.2">
      <c r="A2385" s="80"/>
      <c r="B2385" s="57"/>
      <c r="C2385" s="59"/>
      <c r="D2385" s="59"/>
      <c r="E2385" s="60"/>
    </row>
    <row r="2386" spans="1:5" x14ac:dyDescent="0.2">
      <c r="A2386" s="80"/>
      <c r="B2386" s="57"/>
      <c r="C2386" s="59"/>
      <c r="D2386" s="59"/>
      <c r="E2386" s="60"/>
    </row>
    <row r="2387" spans="1:5" x14ac:dyDescent="0.2">
      <c r="A2387" s="80"/>
      <c r="B2387" s="57"/>
      <c r="C2387" s="59"/>
      <c r="D2387" s="59"/>
      <c r="E2387" s="60"/>
    </row>
    <row r="2388" spans="1:5" x14ac:dyDescent="0.2">
      <c r="A2388" s="80"/>
      <c r="B2388" s="57"/>
      <c r="C2388" s="59"/>
      <c r="D2388" s="59"/>
      <c r="E2388" s="60"/>
    </row>
    <row r="2389" spans="1:5" x14ac:dyDescent="0.2">
      <c r="A2389" s="80"/>
      <c r="B2389" s="57"/>
      <c r="C2389" s="59"/>
      <c r="D2389" s="59"/>
      <c r="E2389" s="60"/>
    </row>
    <row r="2390" spans="1:5" x14ac:dyDescent="0.2">
      <c r="A2390" s="80"/>
      <c r="B2390" s="57"/>
      <c r="C2390" s="59"/>
      <c r="D2390" s="59"/>
      <c r="E2390" s="60"/>
    </row>
    <row r="2391" spans="1:5" x14ac:dyDescent="0.2">
      <c r="A2391" s="80"/>
      <c r="B2391" s="57"/>
      <c r="C2391" s="59"/>
      <c r="D2391" s="59"/>
      <c r="E2391" s="60"/>
    </row>
    <row r="2392" spans="1:5" x14ac:dyDescent="0.2">
      <c r="A2392" s="80"/>
      <c r="B2392" s="57"/>
      <c r="C2392" s="59"/>
      <c r="D2392" s="59"/>
      <c r="E2392" s="60"/>
    </row>
    <row r="2393" spans="1:5" x14ac:dyDescent="0.2">
      <c r="A2393" s="80"/>
      <c r="B2393" s="57"/>
      <c r="C2393" s="59"/>
      <c r="D2393" s="59"/>
      <c r="E2393" s="60"/>
    </row>
    <row r="2394" spans="1:5" x14ac:dyDescent="0.2">
      <c r="A2394" s="80"/>
      <c r="B2394" s="57"/>
      <c r="C2394" s="59"/>
      <c r="D2394" s="59"/>
      <c r="E2394" s="60"/>
    </row>
    <row r="2395" spans="1:5" x14ac:dyDescent="0.2">
      <c r="A2395" s="80"/>
      <c r="B2395" s="57"/>
      <c r="C2395" s="59"/>
      <c r="D2395" s="59"/>
      <c r="E2395" s="60"/>
    </row>
    <row r="2396" spans="1:5" x14ac:dyDescent="0.2">
      <c r="A2396" s="80"/>
      <c r="B2396" s="57"/>
      <c r="C2396" s="59"/>
      <c r="D2396" s="59"/>
      <c r="E2396" s="60"/>
    </row>
    <row r="2397" spans="1:5" x14ac:dyDescent="0.2">
      <c r="A2397" s="80"/>
      <c r="B2397" s="57"/>
      <c r="C2397" s="59"/>
      <c r="D2397" s="59"/>
      <c r="E2397" s="60"/>
    </row>
    <row r="2398" spans="1:5" x14ac:dyDescent="0.2">
      <c r="A2398" s="80"/>
      <c r="B2398" s="57"/>
      <c r="C2398" s="59"/>
      <c r="D2398" s="59"/>
      <c r="E2398" s="60"/>
    </row>
    <row r="2399" spans="1:5" x14ac:dyDescent="0.2">
      <c r="A2399" s="80"/>
      <c r="B2399" s="57"/>
      <c r="C2399" s="59"/>
      <c r="D2399" s="59"/>
      <c r="E2399" s="60"/>
    </row>
    <row r="2400" spans="1:5" x14ac:dyDescent="0.2">
      <c r="A2400" s="80"/>
      <c r="B2400" s="57"/>
      <c r="C2400" s="59"/>
      <c r="D2400" s="59"/>
      <c r="E2400" s="60"/>
    </row>
    <row r="2401" spans="1:5" x14ac:dyDescent="0.2">
      <c r="A2401" s="80"/>
      <c r="B2401" s="57"/>
      <c r="C2401" s="59"/>
      <c r="D2401" s="59"/>
      <c r="E2401" s="60"/>
    </row>
    <row r="2402" spans="1:5" x14ac:dyDescent="0.2">
      <c r="A2402" s="80"/>
      <c r="B2402" s="57"/>
      <c r="C2402" s="59"/>
      <c r="D2402" s="59"/>
      <c r="E2402" s="60"/>
    </row>
    <row r="2403" spans="1:5" x14ac:dyDescent="0.2">
      <c r="A2403" s="80"/>
      <c r="B2403" s="57"/>
      <c r="C2403" s="59"/>
      <c r="D2403" s="59"/>
      <c r="E2403" s="60"/>
    </row>
    <row r="2404" spans="1:5" x14ac:dyDescent="0.2">
      <c r="A2404" s="80"/>
      <c r="B2404" s="57"/>
      <c r="C2404" s="59"/>
      <c r="D2404" s="59"/>
      <c r="E2404" s="60"/>
    </row>
    <row r="2405" spans="1:5" x14ac:dyDescent="0.2">
      <c r="A2405" s="80"/>
      <c r="B2405" s="57"/>
      <c r="C2405" s="59"/>
      <c r="D2405" s="59"/>
      <c r="E2405" s="60"/>
    </row>
    <row r="2406" spans="1:5" x14ac:dyDescent="0.2">
      <c r="A2406" s="80"/>
      <c r="B2406" s="57"/>
      <c r="C2406" s="59"/>
      <c r="D2406" s="59"/>
      <c r="E2406" s="60"/>
    </row>
    <row r="2407" spans="1:5" x14ac:dyDescent="0.2">
      <c r="A2407" s="80"/>
      <c r="B2407" s="57"/>
      <c r="C2407" s="59"/>
      <c r="D2407" s="59"/>
      <c r="E2407" s="60"/>
    </row>
    <row r="2408" spans="1:5" x14ac:dyDescent="0.2">
      <c r="A2408" s="80"/>
      <c r="B2408" s="57"/>
      <c r="C2408" s="59"/>
      <c r="D2408" s="59"/>
      <c r="E2408" s="60"/>
    </row>
    <row r="2409" spans="1:5" x14ac:dyDescent="0.2">
      <c r="A2409" s="80"/>
      <c r="B2409" s="57"/>
      <c r="C2409" s="59"/>
      <c r="D2409" s="59"/>
      <c r="E2409" s="60"/>
    </row>
    <row r="2410" spans="1:5" x14ac:dyDescent="0.2">
      <c r="A2410" s="80"/>
      <c r="B2410" s="57"/>
      <c r="C2410" s="59"/>
      <c r="D2410" s="59"/>
      <c r="E2410" s="60"/>
    </row>
    <row r="2411" spans="1:5" x14ac:dyDescent="0.2">
      <c r="A2411" s="80"/>
      <c r="B2411" s="57"/>
      <c r="C2411" s="59"/>
      <c r="D2411" s="59"/>
      <c r="E2411" s="60"/>
    </row>
    <row r="2412" spans="1:5" x14ac:dyDescent="0.2">
      <c r="A2412" s="80"/>
      <c r="B2412" s="57"/>
      <c r="C2412" s="59"/>
      <c r="D2412" s="59"/>
      <c r="E2412" s="60"/>
    </row>
    <row r="2413" spans="1:5" x14ac:dyDescent="0.2">
      <c r="A2413" s="80"/>
      <c r="B2413" s="57"/>
      <c r="C2413" s="59"/>
      <c r="D2413" s="59"/>
      <c r="E2413" s="60"/>
    </row>
    <row r="2414" spans="1:5" x14ac:dyDescent="0.2">
      <c r="A2414" s="80"/>
      <c r="B2414" s="57"/>
      <c r="C2414" s="59"/>
      <c r="D2414" s="59"/>
      <c r="E2414" s="60"/>
    </row>
    <row r="2415" spans="1:5" x14ac:dyDescent="0.2">
      <c r="A2415" s="80"/>
      <c r="B2415" s="57"/>
      <c r="C2415" s="59"/>
      <c r="D2415" s="59"/>
      <c r="E2415" s="60"/>
    </row>
    <row r="2416" spans="1:5" x14ac:dyDescent="0.2">
      <c r="A2416" s="80"/>
      <c r="B2416" s="57"/>
      <c r="C2416" s="59"/>
      <c r="D2416" s="59"/>
      <c r="E2416" s="60"/>
    </row>
    <row r="2417" spans="1:5" x14ac:dyDescent="0.2">
      <c r="A2417" s="80"/>
      <c r="B2417" s="57"/>
      <c r="C2417" s="59"/>
      <c r="D2417" s="59"/>
      <c r="E2417" s="60"/>
    </row>
    <row r="2418" spans="1:5" x14ac:dyDescent="0.2">
      <c r="A2418" s="80"/>
      <c r="B2418" s="57"/>
      <c r="C2418" s="59"/>
      <c r="D2418" s="59"/>
      <c r="E2418" s="60"/>
    </row>
    <row r="2419" spans="1:5" x14ac:dyDescent="0.2">
      <c r="A2419" s="80"/>
      <c r="B2419" s="57"/>
      <c r="C2419" s="59"/>
      <c r="D2419" s="59"/>
      <c r="E2419" s="60"/>
    </row>
    <row r="2420" spans="1:5" x14ac:dyDescent="0.2">
      <c r="A2420" s="80"/>
      <c r="B2420" s="57"/>
      <c r="C2420" s="59"/>
      <c r="D2420" s="59"/>
      <c r="E2420" s="60"/>
    </row>
    <row r="2421" spans="1:5" x14ac:dyDescent="0.2">
      <c r="A2421" s="80"/>
      <c r="B2421" s="57"/>
      <c r="C2421" s="59"/>
      <c r="D2421" s="59"/>
      <c r="E2421" s="60"/>
    </row>
    <row r="2422" spans="1:5" x14ac:dyDescent="0.2">
      <c r="A2422" s="80"/>
      <c r="B2422" s="57"/>
      <c r="C2422" s="59"/>
      <c r="D2422" s="59"/>
      <c r="E2422" s="60"/>
    </row>
    <row r="2423" spans="1:5" x14ac:dyDescent="0.2">
      <c r="A2423" s="80"/>
      <c r="B2423" s="57"/>
      <c r="C2423" s="59"/>
      <c r="D2423" s="59"/>
      <c r="E2423" s="60"/>
    </row>
    <row r="2424" spans="1:5" x14ac:dyDescent="0.2">
      <c r="A2424" s="80"/>
      <c r="B2424" s="57"/>
      <c r="C2424" s="59"/>
      <c r="D2424" s="59"/>
      <c r="E2424" s="60"/>
    </row>
    <row r="2425" spans="1:5" x14ac:dyDescent="0.2">
      <c r="A2425" s="80"/>
      <c r="B2425" s="57"/>
      <c r="C2425" s="59"/>
      <c r="D2425" s="59"/>
      <c r="E2425" s="60"/>
    </row>
    <row r="2426" spans="1:5" x14ac:dyDescent="0.2">
      <c r="A2426" s="80"/>
      <c r="B2426" s="57"/>
      <c r="C2426" s="59"/>
      <c r="D2426" s="59"/>
      <c r="E2426" s="60"/>
    </row>
    <row r="2427" spans="1:5" x14ac:dyDescent="0.2">
      <c r="A2427" s="80"/>
      <c r="B2427" s="57"/>
      <c r="C2427" s="59"/>
      <c r="D2427" s="59"/>
      <c r="E2427" s="60"/>
    </row>
    <row r="2428" spans="1:5" x14ac:dyDescent="0.2">
      <c r="A2428" s="80"/>
      <c r="B2428" s="57"/>
      <c r="C2428" s="59"/>
      <c r="D2428" s="59"/>
      <c r="E2428" s="60"/>
    </row>
    <row r="2429" spans="1:5" x14ac:dyDescent="0.2">
      <c r="A2429" s="80"/>
      <c r="B2429" s="57"/>
      <c r="C2429" s="59"/>
      <c r="D2429" s="59"/>
      <c r="E2429" s="60"/>
    </row>
    <row r="2430" spans="1:5" x14ac:dyDescent="0.2">
      <c r="A2430" s="80"/>
      <c r="B2430" s="57"/>
      <c r="C2430" s="59"/>
      <c r="D2430" s="59"/>
      <c r="E2430" s="60"/>
    </row>
    <row r="2431" spans="1:5" x14ac:dyDescent="0.2">
      <c r="A2431" s="80"/>
      <c r="B2431" s="57"/>
      <c r="C2431" s="59"/>
      <c r="D2431" s="59"/>
      <c r="E2431" s="60"/>
    </row>
    <row r="2432" spans="1:5" x14ac:dyDescent="0.2">
      <c r="A2432" s="80"/>
      <c r="B2432" s="57"/>
      <c r="C2432" s="59"/>
      <c r="D2432" s="59"/>
      <c r="E2432" s="60"/>
    </row>
    <row r="2433" spans="1:5" x14ac:dyDescent="0.2">
      <c r="A2433" s="80"/>
      <c r="B2433" s="57"/>
      <c r="C2433" s="59"/>
      <c r="D2433" s="59"/>
      <c r="E2433" s="60"/>
    </row>
    <row r="2434" spans="1:5" x14ac:dyDescent="0.2">
      <c r="A2434" s="80"/>
      <c r="B2434" s="57"/>
      <c r="C2434" s="59"/>
      <c r="D2434" s="59"/>
      <c r="E2434" s="60"/>
    </row>
    <row r="2435" spans="1:5" x14ac:dyDescent="0.2">
      <c r="A2435" s="80"/>
      <c r="B2435" s="57"/>
      <c r="C2435" s="59"/>
      <c r="D2435" s="59"/>
      <c r="E2435" s="60"/>
    </row>
    <row r="2436" spans="1:5" x14ac:dyDescent="0.2">
      <c r="A2436" s="80"/>
      <c r="B2436" s="57"/>
      <c r="C2436" s="59"/>
      <c r="D2436" s="59"/>
      <c r="E2436" s="60"/>
    </row>
    <row r="2437" spans="1:5" x14ac:dyDescent="0.2">
      <c r="A2437" s="80"/>
      <c r="B2437" s="57"/>
      <c r="C2437" s="59"/>
      <c r="D2437" s="59"/>
      <c r="E2437" s="60"/>
    </row>
    <row r="2438" spans="1:5" x14ac:dyDescent="0.2">
      <c r="A2438" s="80"/>
      <c r="B2438" s="57"/>
      <c r="C2438" s="59"/>
      <c r="D2438" s="59"/>
      <c r="E2438" s="60"/>
    </row>
    <row r="2439" spans="1:5" x14ac:dyDescent="0.2">
      <c r="A2439" s="80"/>
      <c r="B2439" s="57"/>
      <c r="C2439" s="59"/>
      <c r="D2439" s="59"/>
      <c r="E2439" s="60"/>
    </row>
    <row r="2440" spans="1:5" x14ac:dyDescent="0.2">
      <c r="A2440" s="80"/>
      <c r="B2440" s="57"/>
      <c r="C2440" s="59"/>
      <c r="D2440" s="59"/>
      <c r="E2440" s="60"/>
    </row>
    <row r="2441" spans="1:5" x14ac:dyDescent="0.2">
      <c r="A2441" s="80"/>
      <c r="B2441" s="57"/>
      <c r="C2441" s="59"/>
      <c r="D2441" s="59"/>
      <c r="E2441" s="60"/>
    </row>
    <row r="2442" spans="1:5" x14ac:dyDescent="0.2">
      <c r="A2442" s="80"/>
      <c r="B2442" s="57"/>
      <c r="C2442" s="59"/>
      <c r="D2442" s="59"/>
      <c r="E2442" s="60"/>
    </row>
    <row r="2443" spans="1:5" x14ac:dyDescent="0.2">
      <c r="A2443" s="80"/>
      <c r="B2443" s="57"/>
      <c r="C2443" s="59"/>
      <c r="D2443" s="59"/>
      <c r="E2443" s="60"/>
    </row>
    <row r="2444" spans="1:5" x14ac:dyDescent="0.2">
      <c r="A2444" s="80"/>
      <c r="B2444" s="57"/>
      <c r="C2444" s="59"/>
      <c r="D2444" s="59"/>
      <c r="E2444" s="60"/>
    </row>
    <row r="2445" spans="1:5" x14ac:dyDescent="0.2">
      <c r="A2445" s="80"/>
      <c r="B2445" s="57"/>
      <c r="C2445" s="59"/>
      <c r="D2445" s="59"/>
      <c r="E2445" s="60"/>
    </row>
    <row r="2446" spans="1:5" x14ac:dyDescent="0.2">
      <c r="A2446" s="80"/>
      <c r="B2446" s="57"/>
      <c r="C2446" s="59"/>
      <c r="D2446" s="59"/>
      <c r="E2446" s="60"/>
    </row>
    <row r="2447" spans="1:5" x14ac:dyDescent="0.2">
      <c r="A2447" s="80"/>
      <c r="B2447" s="57"/>
      <c r="C2447" s="59"/>
      <c r="D2447" s="59"/>
      <c r="E2447" s="60"/>
    </row>
    <row r="2448" spans="1:5" x14ac:dyDescent="0.2">
      <c r="A2448" s="80"/>
      <c r="B2448" s="57"/>
      <c r="C2448" s="59"/>
      <c r="D2448" s="59"/>
      <c r="E2448" s="60"/>
    </row>
    <row r="2449" spans="1:5" x14ac:dyDescent="0.2">
      <c r="A2449" s="80"/>
      <c r="B2449" s="57"/>
      <c r="C2449" s="59"/>
      <c r="D2449" s="59"/>
      <c r="E2449" s="60"/>
    </row>
    <row r="2450" spans="1:5" x14ac:dyDescent="0.2">
      <c r="A2450" s="80"/>
      <c r="B2450" s="57"/>
      <c r="C2450" s="59"/>
      <c r="D2450" s="59"/>
      <c r="E2450" s="60"/>
    </row>
    <row r="2451" spans="1:5" x14ac:dyDescent="0.2">
      <c r="A2451" s="80"/>
      <c r="B2451" s="57"/>
      <c r="C2451" s="59"/>
      <c r="D2451" s="59"/>
      <c r="E2451" s="60"/>
    </row>
    <row r="2452" spans="1:5" x14ac:dyDescent="0.2">
      <c r="A2452" s="80"/>
      <c r="B2452" s="57"/>
      <c r="C2452" s="59"/>
      <c r="D2452" s="59"/>
      <c r="E2452" s="60"/>
    </row>
    <row r="2453" spans="1:5" x14ac:dyDescent="0.2">
      <c r="A2453" s="80"/>
      <c r="B2453" s="57"/>
      <c r="C2453" s="59"/>
      <c r="D2453" s="59"/>
      <c r="E2453" s="60"/>
    </row>
    <row r="2454" spans="1:5" x14ac:dyDescent="0.2">
      <c r="A2454" s="80"/>
      <c r="B2454" s="57"/>
      <c r="C2454" s="59"/>
      <c r="D2454" s="59"/>
      <c r="E2454" s="60"/>
    </row>
    <row r="2455" spans="1:5" x14ac:dyDescent="0.2">
      <c r="A2455" s="80"/>
      <c r="B2455" s="57"/>
      <c r="C2455" s="59"/>
      <c r="D2455" s="59"/>
      <c r="E2455" s="60"/>
    </row>
    <row r="2456" spans="1:5" x14ac:dyDescent="0.2">
      <c r="A2456" s="80"/>
      <c r="B2456" s="57"/>
      <c r="C2456" s="59"/>
      <c r="D2456" s="59"/>
      <c r="E2456" s="60"/>
    </row>
    <row r="2457" spans="1:5" x14ac:dyDescent="0.2">
      <c r="A2457" s="80"/>
      <c r="B2457" s="57"/>
      <c r="C2457" s="59"/>
      <c r="D2457" s="59"/>
      <c r="E2457" s="60"/>
    </row>
    <row r="2458" spans="1:5" x14ac:dyDescent="0.2">
      <c r="A2458" s="80"/>
      <c r="B2458" s="57"/>
      <c r="C2458" s="59"/>
      <c r="D2458" s="59"/>
      <c r="E2458" s="60"/>
    </row>
    <row r="2459" spans="1:5" x14ac:dyDescent="0.2">
      <c r="A2459" s="80"/>
      <c r="B2459" s="57"/>
      <c r="C2459" s="59"/>
      <c r="D2459" s="59"/>
      <c r="E2459" s="60"/>
    </row>
    <row r="2460" spans="1:5" x14ac:dyDescent="0.2">
      <c r="A2460" s="80"/>
      <c r="B2460" s="57"/>
      <c r="C2460" s="59"/>
      <c r="D2460" s="59"/>
      <c r="E2460" s="60"/>
    </row>
    <row r="2461" spans="1:5" x14ac:dyDescent="0.2">
      <c r="A2461" s="80"/>
      <c r="B2461" s="57"/>
      <c r="C2461" s="59"/>
      <c r="D2461" s="59"/>
      <c r="E2461" s="60"/>
    </row>
    <row r="2462" spans="1:5" x14ac:dyDescent="0.2">
      <c r="A2462" s="80"/>
      <c r="B2462" s="57"/>
      <c r="C2462" s="59"/>
      <c r="D2462" s="59"/>
      <c r="E2462" s="60"/>
    </row>
    <row r="2463" spans="1:5" x14ac:dyDescent="0.2">
      <c r="A2463" s="80"/>
      <c r="B2463" s="57"/>
      <c r="C2463" s="59"/>
      <c r="D2463" s="59"/>
      <c r="E2463" s="60"/>
    </row>
    <row r="2464" spans="1:5" x14ac:dyDescent="0.2">
      <c r="A2464" s="80"/>
      <c r="B2464" s="57"/>
      <c r="C2464" s="59"/>
      <c r="D2464" s="59"/>
      <c r="E2464" s="60"/>
    </row>
    <row r="2465" spans="1:5" x14ac:dyDescent="0.2">
      <c r="A2465" s="80"/>
      <c r="B2465" s="57"/>
      <c r="C2465" s="59"/>
      <c r="D2465" s="59"/>
      <c r="E2465" s="60"/>
    </row>
    <row r="2466" spans="1:5" x14ac:dyDescent="0.2">
      <c r="A2466" s="80"/>
      <c r="B2466" s="57"/>
      <c r="C2466" s="59"/>
      <c r="D2466" s="59"/>
      <c r="E2466" s="60"/>
    </row>
    <row r="2467" spans="1:5" x14ac:dyDescent="0.2">
      <c r="A2467" s="80"/>
      <c r="B2467" s="57"/>
      <c r="C2467" s="59"/>
      <c r="D2467" s="59"/>
      <c r="E2467" s="60"/>
    </row>
    <row r="2468" spans="1:5" x14ac:dyDescent="0.2">
      <c r="A2468" s="80"/>
      <c r="B2468" s="57"/>
      <c r="C2468" s="59"/>
      <c r="D2468" s="59"/>
      <c r="E2468" s="60"/>
    </row>
    <row r="2469" spans="1:5" x14ac:dyDescent="0.2">
      <c r="A2469" s="80"/>
      <c r="B2469" s="57"/>
      <c r="C2469" s="59"/>
      <c r="D2469" s="59"/>
      <c r="E2469" s="60"/>
    </row>
    <row r="2470" spans="1:5" x14ac:dyDescent="0.2">
      <c r="A2470" s="80"/>
      <c r="B2470" s="57"/>
      <c r="C2470" s="59"/>
      <c r="D2470" s="59"/>
      <c r="E2470" s="60"/>
    </row>
    <row r="2471" spans="1:5" x14ac:dyDescent="0.2">
      <c r="A2471" s="80"/>
      <c r="B2471" s="57"/>
      <c r="C2471" s="59"/>
      <c r="D2471" s="59"/>
      <c r="E2471" s="60"/>
    </row>
    <row r="2472" spans="1:5" x14ac:dyDescent="0.2">
      <c r="A2472" s="80"/>
      <c r="B2472" s="57"/>
      <c r="C2472" s="59"/>
      <c r="D2472" s="59"/>
      <c r="E2472" s="60"/>
    </row>
    <row r="2473" spans="1:5" x14ac:dyDescent="0.2">
      <c r="A2473" s="80"/>
      <c r="B2473" s="57"/>
      <c r="C2473" s="59"/>
      <c r="D2473" s="59"/>
      <c r="E2473" s="60"/>
    </row>
    <row r="2474" spans="1:5" x14ac:dyDescent="0.2">
      <c r="A2474" s="80"/>
      <c r="B2474" s="57"/>
      <c r="C2474" s="59"/>
      <c r="D2474" s="59"/>
      <c r="E2474" s="60"/>
    </row>
    <row r="2475" spans="1:5" x14ac:dyDescent="0.2">
      <c r="A2475" s="80"/>
      <c r="B2475" s="57"/>
      <c r="C2475" s="59"/>
      <c r="D2475" s="59"/>
      <c r="E2475" s="60"/>
    </row>
    <row r="2476" spans="1:5" x14ac:dyDescent="0.2">
      <c r="A2476" s="80"/>
      <c r="B2476" s="57"/>
      <c r="C2476" s="59"/>
      <c r="D2476" s="59"/>
      <c r="E2476" s="60"/>
    </row>
    <row r="2477" spans="1:5" x14ac:dyDescent="0.2">
      <c r="A2477" s="80"/>
      <c r="B2477" s="57"/>
      <c r="C2477" s="59"/>
      <c r="D2477" s="59"/>
      <c r="E2477" s="60"/>
    </row>
    <row r="2478" spans="1:5" x14ac:dyDescent="0.2">
      <c r="A2478" s="80"/>
      <c r="B2478" s="57"/>
      <c r="C2478" s="59"/>
      <c r="D2478" s="59"/>
      <c r="E2478" s="60"/>
    </row>
    <row r="2479" spans="1:5" x14ac:dyDescent="0.2">
      <c r="A2479" s="80"/>
      <c r="B2479" s="57"/>
      <c r="C2479" s="59"/>
      <c r="D2479" s="59"/>
      <c r="E2479" s="60"/>
    </row>
    <row r="2480" spans="1:5" x14ac:dyDescent="0.2">
      <c r="A2480" s="80"/>
      <c r="B2480" s="57"/>
      <c r="C2480" s="59"/>
      <c r="D2480" s="59"/>
      <c r="E2480" s="60"/>
    </row>
    <row r="2481" spans="1:5" x14ac:dyDescent="0.2">
      <c r="A2481" s="80"/>
      <c r="B2481" s="57"/>
      <c r="C2481" s="59"/>
      <c r="D2481" s="59"/>
      <c r="E2481" s="60"/>
    </row>
    <row r="2482" spans="1:5" x14ac:dyDescent="0.2">
      <c r="A2482" s="80"/>
      <c r="B2482" s="57"/>
      <c r="C2482" s="59"/>
      <c r="D2482" s="59"/>
      <c r="E2482" s="60"/>
    </row>
    <row r="2483" spans="1:5" x14ac:dyDescent="0.2">
      <c r="A2483" s="80"/>
      <c r="B2483" s="57"/>
      <c r="C2483" s="59"/>
      <c r="D2483" s="59"/>
      <c r="E2483" s="60"/>
    </row>
    <row r="2484" spans="1:5" x14ac:dyDescent="0.2">
      <c r="A2484" s="80"/>
      <c r="B2484" s="57"/>
      <c r="C2484" s="59"/>
      <c r="D2484" s="59"/>
      <c r="E2484" s="60"/>
    </row>
    <row r="2485" spans="1:5" x14ac:dyDescent="0.2">
      <c r="A2485" s="80"/>
      <c r="B2485" s="57"/>
      <c r="C2485" s="59"/>
      <c r="D2485" s="59"/>
      <c r="E2485" s="60"/>
    </row>
    <row r="2486" spans="1:5" x14ac:dyDescent="0.2">
      <c r="A2486" s="80"/>
      <c r="B2486" s="57"/>
      <c r="C2486" s="59"/>
      <c r="D2486" s="59"/>
      <c r="E2486" s="60"/>
    </row>
    <row r="2487" spans="1:5" x14ac:dyDescent="0.2">
      <c r="A2487" s="80"/>
      <c r="B2487" s="57"/>
      <c r="C2487" s="59"/>
      <c r="D2487" s="59"/>
      <c r="E2487" s="60"/>
    </row>
    <row r="2488" spans="1:5" x14ac:dyDescent="0.2">
      <c r="A2488" s="80"/>
      <c r="B2488" s="57"/>
      <c r="C2488" s="59"/>
      <c r="D2488" s="59"/>
      <c r="E2488" s="60"/>
    </row>
    <row r="2489" spans="1:5" x14ac:dyDescent="0.2">
      <c r="A2489" s="80"/>
      <c r="B2489" s="57"/>
      <c r="C2489" s="59"/>
      <c r="D2489" s="59"/>
      <c r="E2489" s="60"/>
    </row>
    <row r="2490" spans="1:5" x14ac:dyDescent="0.2">
      <c r="A2490" s="80"/>
      <c r="B2490" s="57"/>
      <c r="C2490" s="59"/>
      <c r="D2490" s="59"/>
      <c r="E2490" s="60"/>
    </row>
    <row r="2491" spans="1:5" x14ac:dyDescent="0.2">
      <c r="A2491" s="80"/>
      <c r="B2491" s="57"/>
      <c r="C2491" s="59"/>
      <c r="D2491" s="59"/>
      <c r="E2491" s="60"/>
    </row>
    <row r="2492" spans="1:5" x14ac:dyDescent="0.2">
      <c r="A2492" s="80"/>
      <c r="B2492" s="57"/>
      <c r="C2492" s="59"/>
      <c r="D2492" s="59"/>
      <c r="E2492" s="60"/>
    </row>
    <row r="2493" spans="1:5" x14ac:dyDescent="0.2">
      <c r="A2493" s="80"/>
      <c r="B2493" s="57"/>
      <c r="C2493" s="59"/>
      <c r="D2493" s="59"/>
      <c r="E2493" s="60"/>
    </row>
    <row r="2494" spans="1:5" x14ac:dyDescent="0.2">
      <c r="A2494" s="80"/>
      <c r="B2494" s="57"/>
      <c r="C2494" s="59"/>
      <c r="D2494" s="59"/>
      <c r="E2494" s="60"/>
    </row>
    <row r="2495" spans="1:5" x14ac:dyDescent="0.2">
      <c r="A2495" s="80"/>
      <c r="B2495" s="57"/>
      <c r="C2495" s="59"/>
      <c r="D2495" s="59"/>
      <c r="E2495" s="60"/>
    </row>
    <row r="2496" spans="1:5" x14ac:dyDescent="0.2">
      <c r="A2496" s="80"/>
      <c r="B2496" s="57"/>
      <c r="C2496" s="59"/>
      <c r="D2496" s="59"/>
      <c r="E2496" s="60"/>
    </row>
    <row r="2497" spans="1:5" x14ac:dyDescent="0.2">
      <c r="A2497" s="80"/>
      <c r="B2497" s="57"/>
      <c r="C2497" s="59"/>
      <c r="D2497" s="59"/>
      <c r="E2497" s="60"/>
    </row>
    <row r="2498" spans="1:5" x14ac:dyDescent="0.2">
      <c r="A2498" s="80"/>
      <c r="B2498" s="57"/>
      <c r="C2498" s="59"/>
      <c r="D2498" s="59"/>
      <c r="E2498" s="60"/>
    </row>
    <row r="2499" spans="1:5" x14ac:dyDescent="0.2">
      <c r="A2499" s="80"/>
      <c r="B2499" s="57"/>
      <c r="C2499" s="59"/>
      <c r="D2499" s="59"/>
      <c r="E2499" s="60"/>
    </row>
    <row r="2500" spans="1:5" x14ac:dyDescent="0.2">
      <c r="A2500" s="80"/>
      <c r="B2500" s="57"/>
      <c r="C2500" s="59"/>
      <c r="D2500" s="59"/>
      <c r="E2500" s="60"/>
    </row>
    <row r="2501" spans="1:5" x14ac:dyDescent="0.2">
      <c r="A2501" s="80"/>
      <c r="B2501" s="57"/>
      <c r="C2501" s="59"/>
      <c r="D2501" s="59"/>
      <c r="E2501" s="60"/>
    </row>
    <row r="2502" spans="1:5" x14ac:dyDescent="0.2">
      <c r="A2502" s="80"/>
      <c r="B2502" s="57"/>
      <c r="C2502" s="59"/>
      <c r="D2502" s="59"/>
      <c r="E2502" s="60"/>
    </row>
    <row r="2503" spans="1:5" x14ac:dyDescent="0.2">
      <c r="A2503" s="80"/>
      <c r="B2503" s="57"/>
      <c r="C2503" s="59"/>
      <c r="D2503" s="59"/>
      <c r="E2503" s="60"/>
    </row>
    <row r="2504" spans="1:5" x14ac:dyDescent="0.2">
      <c r="A2504" s="80"/>
      <c r="B2504" s="57"/>
      <c r="C2504" s="59"/>
      <c r="D2504" s="59"/>
      <c r="E2504" s="60"/>
    </row>
    <row r="2505" spans="1:5" x14ac:dyDescent="0.2">
      <c r="A2505" s="80"/>
      <c r="B2505" s="57"/>
      <c r="C2505" s="59"/>
      <c r="D2505" s="59"/>
      <c r="E2505" s="60"/>
    </row>
    <row r="2506" spans="1:5" x14ac:dyDescent="0.2">
      <c r="A2506" s="80"/>
      <c r="B2506" s="57"/>
      <c r="C2506" s="59"/>
      <c r="D2506" s="59"/>
      <c r="E2506" s="60"/>
    </row>
    <row r="2507" spans="1:5" x14ac:dyDescent="0.2">
      <c r="A2507" s="80"/>
      <c r="B2507" s="57"/>
      <c r="C2507" s="59"/>
      <c r="D2507" s="59"/>
      <c r="E2507" s="60"/>
    </row>
    <row r="2508" spans="1:5" x14ac:dyDescent="0.2">
      <c r="A2508" s="80"/>
      <c r="B2508" s="57"/>
      <c r="C2508" s="59"/>
      <c r="D2508" s="59"/>
      <c r="E2508" s="60"/>
    </row>
    <row r="2509" spans="1:5" x14ac:dyDescent="0.2">
      <c r="A2509" s="80"/>
      <c r="B2509" s="57"/>
      <c r="C2509" s="59"/>
      <c r="D2509" s="59"/>
      <c r="E2509" s="60"/>
    </row>
    <row r="2510" spans="1:5" x14ac:dyDescent="0.2">
      <c r="A2510" s="80"/>
      <c r="B2510" s="57"/>
      <c r="C2510" s="59"/>
      <c r="D2510" s="59"/>
      <c r="E2510" s="60"/>
    </row>
    <row r="2511" spans="1:5" x14ac:dyDescent="0.2">
      <c r="A2511" s="80"/>
      <c r="B2511" s="57"/>
      <c r="C2511" s="59"/>
      <c r="D2511" s="59"/>
      <c r="E2511" s="60"/>
    </row>
    <row r="2512" spans="1:5" x14ac:dyDescent="0.2">
      <c r="A2512" s="80"/>
      <c r="B2512" s="57"/>
      <c r="C2512" s="59"/>
      <c r="D2512" s="59"/>
      <c r="E2512" s="60"/>
    </row>
    <row r="2513" spans="1:5" x14ac:dyDescent="0.2">
      <c r="A2513" s="80"/>
      <c r="B2513" s="57"/>
      <c r="C2513" s="59"/>
      <c r="D2513" s="59"/>
      <c r="E2513" s="60"/>
    </row>
    <row r="2514" spans="1:5" x14ac:dyDescent="0.2">
      <c r="A2514" s="80"/>
      <c r="B2514" s="57"/>
      <c r="C2514" s="59"/>
      <c r="D2514" s="59"/>
      <c r="E2514" s="60"/>
    </row>
    <row r="2515" spans="1:5" x14ac:dyDescent="0.2">
      <c r="A2515" s="80"/>
      <c r="B2515" s="57"/>
      <c r="C2515" s="59"/>
      <c r="D2515" s="59"/>
      <c r="E2515" s="60"/>
    </row>
    <row r="2516" spans="1:5" x14ac:dyDescent="0.2">
      <c r="A2516" s="80"/>
      <c r="B2516" s="57"/>
      <c r="C2516" s="59"/>
      <c r="D2516" s="59"/>
      <c r="E2516" s="60"/>
    </row>
    <row r="2517" spans="1:5" x14ac:dyDescent="0.2">
      <c r="A2517" s="80"/>
      <c r="B2517" s="57"/>
      <c r="C2517" s="59"/>
      <c r="D2517" s="59"/>
      <c r="E2517" s="60"/>
    </row>
    <row r="2518" spans="1:5" x14ac:dyDescent="0.2">
      <c r="A2518" s="80"/>
      <c r="B2518" s="57"/>
      <c r="C2518" s="59"/>
      <c r="D2518" s="59"/>
      <c r="E2518" s="60"/>
    </row>
    <row r="2519" spans="1:5" x14ac:dyDescent="0.2">
      <c r="A2519" s="80"/>
      <c r="B2519" s="57"/>
      <c r="C2519" s="59"/>
      <c r="D2519" s="59"/>
      <c r="E2519" s="60"/>
    </row>
    <row r="2520" spans="1:5" x14ac:dyDescent="0.2">
      <c r="A2520" s="80"/>
      <c r="B2520" s="57"/>
      <c r="C2520" s="59"/>
      <c r="D2520" s="59"/>
      <c r="E2520" s="60"/>
    </row>
    <row r="2521" spans="1:5" x14ac:dyDescent="0.2">
      <c r="A2521" s="80"/>
      <c r="B2521" s="57"/>
      <c r="C2521" s="59"/>
      <c r="D2521" s="59"/>
      <c r="E2521" s="60"/>
    </row>
    <row r="2522" spans="1:5" x14ac:dyDescent="0.2">
      <c r="A2522" s="80"/>
      <c r="B2522" s="57"/>
      <c r="C2522" s="59"/>
      <c r="D2522" s="59"/>
      <c r="E2522" s="60"/>
    </row>
    <row r="2523" spans="1:5" x14ac:dyDescent="0.2">
      <c r="A2523" s="80"/>
      <c r="B2523" s="57"/>
      <c r="C2523" s="59"/>
      <c r="D2523" s="59"/>
      <c r="E2523" s="60"/>
    </row>
    <row r="2524" spans="1:5" x14ac:dyDescent="0.2">
      <c r="A2524" s="80"/>
      <c r="B2524" s="57"/>
      <c r="C2524" s="59"/>
      <c r="D2524" s="59"/>
      <c r="E2524" s="60"/>
    </row>
    <row r="2525" spans="1:5" x14ac:dyDescent="0.2">
      <c r="A2525" s="80"/>
      <c r="B2525" s="57"/>
      <c r="C2525" s="59"/>
      <c r="D2525" s="59"/>
      <c r="E2525" s="60"/>
    </row>
    <row r="2526" spans="1:5" x14ac:dyDescent="0.2">
      <c r="A2526" s="80"/>
      <c r="B2526" s="57"/>
      <c r="C2526" s="59"/>
      <c r="D2526" s="59"/>
      <c r="E2526" s="60"/>
    </row>
    <row r="2527" spans="1:5" x14ac:dyDescent="0.2">
      <c r="A2527" s="80"/>
      <c r="B2527" s="57"/>
      <c r="C2527" s="59"/>
      <c r="D2527" s="59"/>
      <c r="E2527" s="60"/>
    </row>
    <row r="2528" spans="1:5" x14ac:dyDescent="0.2">
      <c r="A2528" s="80"/>
      <c r="B2528" s="57"/>
      <c r="C2528" s="59"/>
      <c r="D2528" s="59"/>
      <c r="E2528" s="60"/>
    </row>
    <row r="2529" spans="1:5" x14ac:dyDescent="0.2">
      <c r="A2529" s="80"/>
      <c r="B2529" s="57"/>
      <c r="C2529" s="59"/>
      <c r="D2529" s="59"/>
      <c r="E2529" s="60"/>
    </row>
    <row r="2530" spans="1:5" x14ac:dyDescent="0.2">
      <c r="A2530" s="80"/>
      <c r="B2530" s="57"/>
      <c r="C2530" s="59"/>
      <c r="D2530" s="59"/>
      <c r="E2530" s="60"/>
    </row>
    <row r="2531" spans="1:5" x14ac:dyDescent="0.2">
      <c r="A2531" s="80"/>
      <c r="B2531" s="57"/>
      <c r="C2531" s="59"/>
      <c r="D2531" s="59"/>
      <c r="E2531" s="60"/>
    </row>
    <row r="2532" spans="1:5" x14ac:dyDescent="0.2">
      <c r="A2532" s="80"/>
      <c r="B2532" s="57"/>
      <c r="C2532" s="59"/>
      <c r="D2532" s="59"/>
      <c r="E2532" s="60"/>
    </row>
    <row r="2533" spans="1:5" x14ac:dyDescent="0.2">
      <c r="A2533" s="80"/>
      <c r="B2533" s="57"/>
      <c r="C2533" s="59"/>
      <c r="D2533" s="59"/>
      <c r="E2533" s="60"/>
    </row>
    <row r="2534" spans="1:5" x14ac:dyDescent="0.2">
      <c r="A2534" s="80"/>
      <c r="B2534" s="57"/>
      <c r="C2534" s="59"/>
      <c r="D2534" s="59"/>
      <c r="E2534" s="60"/>
    </row>
    <row r="2535" spans="1:5" x14ac:dyDescent="0.2">
      <c r="A2535" s="80"/>
      <c r="B2535" s="57"/>
      <c r="C2535" s="59"/>
      <c r="D2535" s="59"/>
      <c r="E2535" s="60"/>
    </row>
    <row r="2536" spans="1:5" x14ac:dyDescent="0.2">
      <c r="A2536" s="80"/>
      <c r="B2536" s="57"/>
      <c r="C2536" s="59"/>
      <c r="D2536" s="59"/>
      <c r="E2536" s="60"/>
    </row>
    <row r="2537" spans="1:5" x14ac:dyDescent="0.2">
      <c r="A2537" s="80"/>
      <c r="B2537" s="57"/>
      <c r="C2537" s="59"/>
      <c r="D2537" s="59"/>
      <c r="E2537" s="60"/>
    </row>
    <row r="2538" spans="1:5" x14ac:dyDescent="0.2">
      <c r="A2538" s="80"/>
      <c r="B2538" s="57"/>
      <c r="C2538" s="59"/>
      <c r="D2538" s="59"/>
      <c r="E2538" s="60"/>
    </row>
    <row r="2539" spans="1:5" x14ac:dyDescent="0.2">
      <c r="A2539" s="80"/>
      <c r="B2539" s="57"/>
      <c r="C2539" s="59"/>
      <c r="D2539" s="59"/>
      <c r="E2539" s="60"/>
    </row>
    <row r="2540" spans="1:5" x14ac:dyDescent="0.2">
      <c r="A2540" s="80"/>
      <c r="B2540" s="57"/>
      <c r="C2540" s="59"/>
      <c r="D2540" s="59"/>
      <c r="E2540" s="60"/>
    </row>
    <row r="2541" spans="1:5" x14ac:dyDescent="0.2">
      <c r="A2541" s="80"/>
      <c r="B2541" s="57"/>
      <c r="C2541" s="59"/>
      <c r="D2541" s="59"/>
      <c r="E2541" s="60"/>
    </row>
    <row r="2542" spans="1:5" x14ac:dyDescent="0.2">
      <c r="A2542" s="80"/>
      <c r="B2542" s="57"/>
      <c r="C2542" s="59"/>
      <c r="D2542" s="59"/>
      <c r="E2542" s="60"/>
    </row>
    <row r="2543" spans="1:5" x14ac:dyDescent="0.2">
      <c r="A2543" s="80"/>
      <c r="B2543" s="57"/>
      <c r="C2543" s="59"/>
      <c r="D2543" s="59"/>
      <c r="E2543" s="60"/>
    </row>
    <row r="2544" spans="1:5" x14ac:dyDescent="0.2">
      <c r="A2544" s="80"/>
      <c r="B2544" s="57"/>
      <c r="C2544" s="59"/>
      <c r="D2544" s="59"/>
      <c r="E2544" s="60"/>
    </row>
    <row r="2545" spans="1:5" x14ac:dyDescent="0.2">
      <c r="A2545" s="80"/>
      <c r="B2545" s="57"/>
      <c r="C2545" s="59"/>
      <c r="D2545" s="59"/>
      <c r="E2545" s="60"/>
    </row>
    <row r="2546" spans="1:5" x14ac:dyDescent="0.2">
      <c r="A2546" s="80"/>
      <c r="B2546" s="57"/>
      <c r="C2546" s="59"/>
      <c r="D2546" s="59"/>
      <c r="E2546" s="60"/>
    </row>
    <row r="2547" spans="1:5" x14ac:dyDescent="0.2">
      <c r="A2547" s="80"/>
      <c r="B2547" s="57"/>
      <c r="C2547" s="59"/>
      <c r="D2547" s="59"/>
      <c r="E2547" s="60"/>
    </row>
    <row r="2548" spans="1:5" x14ac:dyDescent="0.2">
      <c r="A2548" s="80"/>
      <c r="B2548" s="57"/>
      <c r="C2548" s="59"/>
      <c r="D2548" s="59"/>
      <c r="E2548" s="60"/>
    </row>
    <row r="2549" spans="1:5" x14ac:dyDescent="0.2">
      <c r="A2549" s="80"/>
      <c r="B2549" s="57"/>
      <c r="C2549" s="59"/>
      <c r="D2549" s="59"/>
      <c r="E2549" s="60"/>
    </row>
    <row r="2550" spans="1:5" x14ac:dyDescent="0.2">
      <c r="A2550" s="80"/>
      <c r="B2550" s="57"/>
      <c r="C2550" s="59"/>
      <c r="D2550" s="59"/>
      <c r="E2550" s="60"/>
    </row>
    <row r="2551" spans="1:5" x14ac:dyDescent="0.2">
      <c r="A2551" s="80"/>
      <c r="B2551" s="57"/>
      <c r="C2551" s="59"/>
      <c r="D2551" s="59"/>
      <c r="E2551" s="60"/>
    </row>
    <row r="2552" spans="1:5" x14ac:dyDescent="0.2">
      <c r="A2552" s="80"/>
      <c r="B2552" s="57"/>
      <c r="C2552" s="59"/>
      <c r="D2552" s="59"/>
      <c r="E2552" s="60"/>
    </row>
    <row r="2553" spans="1:5" x14ac:dyDescent="0.2">
      <c r="A2553" s="80"/>
      <c r="B2553" s="57"/>
      <c r="C2553" s="59"/>
      <c r="D2553" s="59"/>
      <c r="E2553" s="60"/>
    </row>
    <row r="2554" spans="1:5" x14ac:dyDescent="0.2">
      <c r="A2554" s="80"/>
      <c r="B2554" s="57"/>
      <c r="C2554" s="59"/>
      <c r="D2554" s="59"/>
      <c r="E2554" s="60"/>
    </row>
    <row r="2555" spans="1:5" x14ac:dyDescent="0.2">
      <c r="A2555" s="80"/>
      <c r="B2555" s="57"/>
      <c r="C2555" s="59"/>
      <c r="D2555" s="59"/>
      <c r="E2555" s="60"/>
    </row>
    <row r="2556" spans="1:5" x14ac:dyDescent="0.2">
      <c r="A2556" s="80"/>
      <c r="B2556" s="57"/>
      <c r="C2556" s="59"/>
      <c r="D2556" s="59"/>
      <c r="E2556" s="60"/>
    </row>
    <row r="2557" spans="1:5" x14ac:dyDescent="0.2">
      <c r="A2557" s="80"/>
      <c r="B2557" s="57"/>
      <c r="C2557" s="59"/>
      <c r="D2557" s="59"/>
      <c r="E2557" s="60"/>
    </row>
    <row r="2558" spans="1:5" x14ac:dyDescent="0.2">
      <c r="A2558" s="80"/>
      <c r="B2558" s="57"/>
      <c r="C2558" s="59"/>
      <c r="D2558" s="59"/>
      <c r="E2558" s="60"/>
    </row>
    <row r="2559" spans="1:5" x14ac:dyDescent="0.2">
      <c r="A2559" s="80"/>
      <c r="B2559" s="57"/>
      <c r="C2559" s="59"/>
      <c r="D2559" s="59"/>
      <c r="E2559" s="60"/>
    </row>
    <row r="2560" spans="1:5" x14ac:dyDescent="0.2">
      <c r="A2560" s="80"/>
      <c r="B2560" s="57"/>
      <c r="C2560" s="59"/>
      <c r="D2560" s="59"/>
      <c r="E2560" s="60"/>
    </row>
    <row r="2561" spans="1:5" x14ac:dyDescent="0.2">
      <c r="A2561" s="80"/>
      <c r="B2561" s="57"/>
      <c r="C2561" s="59"/>
      <c r="D2561" s="59"/>
      <c r="E2561" s="60"/>
    </row>
    <row r="2562" spans="1:5" x14ac:dyDescent="0.2">
      <c r="A2562" s="80"/>
      <c r="B2562" s="57"/>
      <c r="C2562" s="59"/>
      <c r="D2562" s="59"/>
      <c r="E2562" s="60"/>
    </row>
    <row r="2563" spans="1:5" x14ac:dyDescent="0.2">
      <c r="A2563" s="80"/>
      <c r="B2563" s="57"/>
      <c r="C2563" s="59"/>
      <c r="D2563" s="59"/>
      <c r="E2563" s="60"/>
    </row>
    <row r="2564" spans="1:5" x14ac:dyDescent="0.2">
      <c r="A2564" s="80"/>
      <c r="B2564" s="57"/>
      <c r="C2564" s="59"/>
      <c r="D2564" s="59"/>
      <c r="E2564" s="60"/>
    </row>
    <row r="2565" spans="1:5" x14ac:dyDescent="0.2">
      <c r="A2565" s="80"/>
      <c r="B2565" s="57"/>
      <c r="C2565" s="59"/>
      <c r="D2565" s="59"/>
      <c r="E2565" s="60"/>
    </row>
    <row r="2566" spans="1:5" x14ac:dyDescent="0.2">
      <c r="A2566" s="80"/>
      <c r="B2566" s="57"/>
      <c r="C2566" s="59"/>
      <c r="D2566" s="59"/>
      <c r="E2566" s="60"/>
    </row>
    <row r="2567" spans="1:5" x14ac:dyDescent="0.2">
      <c r="A2567" s="80"/>
      <c r="B2567" s="57"/>
      <c r="C2567" s="59"/>
      <c r="D2567" s="59"/>
      <c r="E2567" s="60"/>
    </row>
    <row r="2568" spans="1:5" x14ac:dyDescent="0.2">
      <c r="A2568" s="80"/>
      <c r="B2568" s="57"/>
      <c r="C2568" s="59"/>
      <c r="D2568" s="59"/>
      <c r="E2568" s="60"/>
    </row>
    <row r="2569" spans="1:5" x14ac:dyDescent="0.2">
      <c r="A2569" s="80"/>
      <c r="B2569" s="57"/>
      <c r="C2569" s="59"/>
      <c r="D2569" s="59"/>
      <c r="E2569" s="60"/>
    </row>
    <row r="2570" spans="1:5" x14ac:dyDescent="0.2">
      <c r="A2570" s="80"/>
      <c r="B2570" s="57"/>
      <c r="C2570" s="59"/>
      <c r="D2570" s="59"/>
      <c r="E2570" s="60"/>
    </row>
    <row r="2571" spans="1:5" x14ac:dyDescent="0.2">
      <c r="A2571" s="80"/>
      <c r="B2571" s="57"/>
      <c r="C2571" s="59"/>
      <c r="D2571" s="59"/>
      <c r="E2571" s="60"/>
    </row>
    <row r="2572" spans="1:5" x14ac:dyDescent="0.2">
      <c r="A2572" s="80"/>
      <c r="B2572" s="57"/>
      <c r="C2572" s="59"/>
      <c r="D2572" s="59"/>
      <c r="E2572" s="60"/>
    </row>
    <row r="2573" spans="1:5" x14ac:dyDescent="0.2">
      <c r="A2573" s="80"/>
      <c r="B2573" s="57"/>
      <c r="C2573" s="59"/>
      <c r="D2573" s="59"/>
      <c r="E2573" s="60"/>
    </row>
    <row r="2574" spans="1:5" x14ac:dyDescent="0.2">
      <c r="A2574" s="80"/>
      <c r="B2574" s="57"/>
      <c r="C2574" s="59"/>
      <c r="D2574" s="59"/>
      <c r="E2574" s="60"/>
    </row>
    <row r="2575" spans="1:5" x14ac:dyDescent="0.2">
      <c r="A2575" s="80"/>
      <c r="B2575" s="57"/>
      <c r="C2575" s="59"/>
      <c r="D2575" s="59"/>
      <c r="E2575" s="60"/>
    </row>
    <row r="2576" spans="1:5" x14ac:dyDescent="0.2">
      <c r="A2576" s="80"/>
      <c r="B2576" s="57"/>
      <c r="C2576" s="59"/>
      <c r="D2576" s="59"/>
      <c r="E2576" s="60"/>
    </row>
    <row r="2577" spans="1:5" x14ac:dyDescent="0.2">
      <c r="A2577" s="80"/>
      <c r="B2577" s="57"/>
      <c r="C2577" s="59"/>
      <c r="D2577" s="59"/>
      <c r="E2577" s="60"/>
    </row>
    <row r="2578" spans="1:5" x14ac:dyDescent="0.2">
      <c r="A2578" s="80"/>
      <c r="B2578" s="57"/>
      <c r="C2578" s="59"/>
      <c r="D2578" s="59"/>
      <c r="E2578" s="60"/>
    </row>
    <row r="2579" spans="1:5" x14ac:dyDescent="0.2">
      <c r="A2579" s="80"/>
      <c r="B2579" s="57"/>
      <c r="C2579" s="59"/>
      <c r="D2579" s="59"/>
      <c r="E2579" s="60"/>
    </row>
    <row r="2580" spans="1:5" x14ac:dyDescent="0.2">
      <c r="A2580" s="80"/>
      <c r="B2580" s="57"/>
      <c r="C2580" s="59"/>
      <c r="D2580" s="59"/>
      <c r="E2580" s="60"/>
    </row>
    <row r="2581" spans="1:5" x14ac:dyDescent="0.2">
      <c r="A2581" s="80"/>
      <c r="B2581" s="57"/>
      <c r="C2581" s="59"/>
      <c r="D2581" s="59"/>
      <c r="E2581" s="60"/>
    </row>
    <row r="2582" spans="1:5" x14ac:dyDescent="0.2">
      <c r="A2582" s="80"/>
      <c r="B2582" s="57"/>
      <c r="C2582" s="59"/>
      <c r="D2582" s="59"/>
      <c r="E2582" s="60"/>
    </row>
    <row r="2583" spans="1:5" x14ac:dyDescent="0.2">
      <c r="A2583" s="80"/>
      <c r="B2583" s="57"/>
      <c r="C2583" s="59"/>
      <c r="D2583" s="59"/>
      <c r="E2583" s="60"/>
    </row>
    <row r="2584" spans="1:5" x14ac:dyDescent="0.2">
      <c r="A2584" s="80"/>
      <c r="B2584" s="57"/>
      <c r="C2584" s="59"/>
      <c r="D2584" s="59"/>
      <c r="E2584" s="60"/>
    </row>
    <row r="2585" spans="1:5" x14ac:dyDescent="0.2">
      <c r="A2585" s="80"/>
      <c r="B2585" s="57"/>
      <c r="C2585" s="59"/>
      <c r="D2585" s="59"/>
      <c r="E2585" s="60"/>
    </row>
    <row r="2586" spans="1:5" x14ac:dyDescent="0.2">
      <c r="A2586" s="80"/>
      <c r="B2586" s="57"/>
      <c r="C2586" s="59"/>
      <c r="D2586" s="59"/>
      <c r="E2586" s="60"/>
    </row>
    <row r="2587" spans="1:5" x14ac:dyDescent="0.2">
      <c r="A2587" s="80"/>
      <c r="B2587" s="57"/>
      <c r="C2587" s="59"/>
      <c r="D2587" s="59"/>
      <c r="E2587" s="60"/>
    </row>
    <row r="2588" spans="1:5" x14ac:dyDescent="0.2">
      <c r="A2588" s="80"/>
      <c r="B2588" s="57"/>
      <c r="C2588" s="59"/>
      <c r="D2588" s="59"/>
      <c r="E2588" s="60"/>
    </row>
    <row r="2589" spans="1:5" x14ac:dyDescent="0.2">
      <c r="A2589" s="80"/>
      <c r="B2589" s="57"/>
      <c r="C2589" s="59"/>
      <c r="D2589" s="59"/>
      <c r="E2589" s="60"/>
    </row>
    <row r="2590" spans="1:5" x14ac:dyDescent="0.2">
      <c r="A2590" s="80"/>
      <c r="B2590" s="57"/>
      <c r="C2590" s="59"/>
      <c r="D2590" s="59"/>
      <c r="E2590" s="60"/>
    </row>
    <row r="2591" spans="1:5" x14ac:dyDescent="0.2">
      <c r="A2591" s="80"/>
      <c r="B2591" s="57"/>
      <c r="C2591" s="59"/>
      <c r="D2591" s="59"/>
      <c r="E2591" s="60"/>
    </row>
    <row r="2592" spans="1:5" x14ac:dyDescent="0.2">
      <c r="A2592" s="80"/>
      <c r="B2592" s="57"/>
      <c r="C2592" s="59"/>
      <c r="D2592" s="59"/>
      <c r="E2592" s="60"/>
    </row>
    <row r="2593" spans="1:5" x14ac:dyDescent="0.2">
      <c r="A2593" s="80"/>
      <c r="B2593" s="57"/>
      <c r="C2593" s="59"/>
      <c r="D2593" s="59"/>
      <c r="E2593" s="60"/>
    </row>
    <row r="2594" spans="1:5" x14ac:dyDescent="0.2">
      <c r="A2594" s="80"/>
      <c r="B2594" s="57"/>
      <c r="C2594" s="59"/>
      <c r="D2594" s="59"/>
      <c r="E2594" s="60"/>
    </row>
    <row r="2595" spans="1:5" x14ac:dyDescent="0.2">
      <c r="A2595" s="80"/>
      <c r="B2595" s="57"/>
      <c r="C2595" s="59"/>
      <c r="D2595" s="59"/>
      <c r="E2595" s="60"/>
    </row>
    <row r="2596" spans="1:5" x14ac:dyDescent="0.2">
      <c r="A2596" s="80"/>
      <c r="B2596" s="57"/>
      <c r="C2596" s="59"/>
      <c r="D2596" s="59"/>
      <c r="E2596" s="60"/>
    </row>
    <row r="2597" spans="1:5" x14ac:dyDescent="0.2">
      <c r="A2597" s="80"/>
      <c r="B2597" s="57"/>
      <c r="C2597" s="59"/>
      <c r="D2597" s="59"/>
      <c r="E2597" s="60"/>
    </row>
    <row r="2598" spans="1:5" x14ac:dyDescent="0.2">
      <c r="A2598" s="80"/>
      <c r="B2598" s="57"/>
      <c r="C2598" s="59"/>
      <c r="D2598" s="59"/>
      <c r="E2598" s="60"/>
    </row>
    <row r="2599" spans="1:5" x14ac:dyDescent="0.2">
      <c r="A2599" s="80"/>
      <c r="B2599" s="57"/>
      <c r="C2599" s="59"/>
      <c r="D2599" s="59"/>
      <c r="E2599" s="60"/>
    </row>
    <row r="2600" spans="1:5" x14ac:dyDescent="0.2">
      <c r="A2600" s="80"/>
      <c r="B2600" s="57"/>
      <c r="C2600" s="59"/>
      <c r="D2600" s="59"/>
      <c r="E2600" s="60"/>
    </row>
    <row r="2601" spans="1:5" x14ac:dyDescent="0.2">
      <c r="A2601" s="80"/>
      <c r="B2601" s="57"/>
      <c r="C2601" s="59"/>
      <c r="D2601" s="59"/>
      <c r="E2601" s="60"/>
    </row>
    <row r="2602" spans="1:5" x14ac:dyDescent="0.2">
      <c r="A2602" s="80"/>
      <c r="B2602" s="57"/>
      <c r="C2602" s="59"/>
      <c r="D2602" s="59"/>
      <c r="E2602" s="60"/>
    </row>
    <row r="2603" spans="1:5" x14ac:dyDescent="0.2">
      <c r="A2603" s="80"/>
      <c r="B2603" s="57"/>
      <c r="C2603" s="59"/>
      <c r="D2603" s="59"/>
      <c r="E2603" s="60"/>
    </row>
    <row r="2604" spans="1:5" x14ac:dyDescent="0.2">
      <c r="A2604" s="80"/>
      <c r="B2604" s="57"/>
      <c r="C2604" s="59"/>
      <c r="D2604" s="59"/>
      <c r="E2604" s="60"/>
    </row>
    <row r="2605" spans="1:5" x14ac:dyDescent="0.2">
      <c r="A2605" s="80"/>
      <c r="B2605" s="57"/>
      <c r="C2605" s="59"/>
      <c r="D2605" s="59"/>
      <c r="E2605" s="60"/>
    </row>
    <row r="2606" spans="1:5" x14ac:dyDescent="0.2">
      <c r="A2606" s="80"/>
      <c r="B2606" s="57"/>
      <c r="C2606" s="59"/>
      <c r="D2606" s="59"/>
      <c r="E2606" s="60"/>
    </row>
    <row r="2607" spans="1:5" x14ac:dyDescent="0.2">
      <c r="A2607" s="80"/>
      <c r="B2607" s="57"/>
      <c r="C2607" s="59"/>
      <c r="D2607" s="59"/>
      <c r="E2607" s="60"/>
    </row>
    <row r="2608" spans="1:5" x14ac:dyDescent="0.2">
      <c r="A2608" s="80"/>
      <c r="B2608" s="57"/>
      <c r="C2608" s="59"/>
      <c r="D2608" s="59"/>
      <c r="E2608" s="60"/>
    </row>
    <row r="2609" spans="1:5" x14ac:dyDescent="0.2">
      <c r="A2609" s="80"/>
      <c r="B2609" s="57"/>
      <c r="C2609" s="59"/>
      <c r="D2609" s="59"/>
      <c r="E2609" s="60"/>
    </row>
    <row r="2610" spans="1:5" x14ac:dyDescent="0.2">
      <c r="A2610" s="80"/>
      <c r="B2610" s="57"/>
      <c r="C2610" s="59"/>
      <c r="D2610" s="59"/>
      <c r="E2610" s="60"/>
    </row>
    <row r="2611" spans="1:5" x14ac:dyDescent="0.2">
      <c r="A2611" s="80"/>
      <c r="B2611" s="57"/>
      <c r="C2611" s="59"/>
      <c r="D2611" s="59"/>
      <c r="E2611" s="60"/>
    </row>
    <row r="2612" spans="1:5" x14ac:dyDescent="0.2">
      <c r="A2612" s="80"/>
      <c r="B2612" s="57"/>
      <c r="C2612" s="59"/>
      <c r="D2612" s="59"/>
      <c r="E2612" s="60"/>
    </row>
    <row r="2613" spans="1:5" x14ac:dyDescent="0.2">
      <c r="A2613" s="80"/>
      <c r="B2613" s="57"/>
      <c r="C2613" s="59"/>
      <c r="D2613" s="59"/>
      <c r="E2613" s="60"/>
    </row>
    <row r="2614" spans="1:5" x14ac:dyDescent="0.2">
      <c r="A2614" s="80"/>
      <c r="B2614" s="57"/>
      <c r="C2614" s="59"/>
      <c r="D2614" s="59"/>
      <c r="E2614" s="60"/>
    </row>
    <row r="2615" spans="1:5" x14ac:dyDescent="0.2">
      <c r="A2615" s="80"/>
      <c r="B2615" s="57"/>
      <c r="C2615" s="59"/>
      <c r="D2615" s="59"/>
      <c r="E2615" s="60"/>
    </row>
    <row r="2616" spans="1:5" x14ac:dyDescent="0.2">
      <c r="A2616" s="80"/>
      <c r="B2616" s="57"/>
      <c r="C2616" s="59"/>
      <c r="D2616" s="59"/>
      <c r="E2616" s="60"/>
    </row>
    <row r="2617" spans="1:5" x14ac:dyDescent="0.2">
      <c r="A2617" s="80"/>
      <c r="B2617" s="57"/>
      <c r="C2617" s="59"/>
      <c r="D2617" s="59"/>
      <c r="E2617" s="60"/>
    </row>
    <row r="2618" spans="1:5" x14ac:dyDescent="0.2">
      <c r="A2618" s="80"/>
      <c r="B2618" s="57"/>
      <c r="C2618" s="59"/>
      <c r="D2618" s="59"/>
      <c r="E2618" s="60"/>
    </row>
    <row r="2619" spans="1:5" x14ac:dyDescent="0.2">
      <c r="A2619" s="80"/>
      <c r="B2619" s="57"/>
      <c r="C2619" s="59"/>
      <c r="D2619" s="59"/>
      <c r="E2619" s="60"/>
    </row>
    <row r="2620" spans="1:5" x14ac:dyDescent="0.2">
      <c r="A2620" s="80"/>
      <c r="B2620" s="57"/>
      <c r="C2620" s="59"/>
      <c r="D2620" s="59"/>
      <c r="E2620" s="60"/>
    </row>
    <row r="2621" spans="1:5" x14ac:dyDescent="0.2">
      <c r="A2621" s="80"/>
      <c r="B2621" s="57"/>
      <c r="C2621" s="59"/>
      <c r="D2621" s="59"/>
      <c r="E2621" s="60"/>
    </row>
    <row r="2622" spans="1:5" x14ac:dyDescent="0.2">
      <c r="A2622" s="80"/>
      <c r="B2622" s="57"/>
      <c r="C2622" s="59"/>
      <c r="D2622" s="59"/>
      <c r="E2622" s="60"/>
    </row>
    <row r="2623" spans="1:5" x14ac:dyDescent="0.2">
      <c r="A2623" s="80"/>
      <c r="B2623" s="57"/>
      <c r="C2623" s="59"/>
      <c r="D2623" s="59"/>
      <c r="E2623" s="60"/>
    </row>
    <row r="2624" spans="1:5" x14ac:dyDescent="0.2">
      <c r="A2624" s="80"/>
      <c r="B2624" s="57"/>
      <c r="C2624" s="59"/>
      <c r="D2624" s="59"/>
      <c r="E2624" s="60"/>
    </row>
    <row r="2625" spans="1:5" x14ac:dyDescent="0.2">
      <c r="A2625" s="80"/>
      <c r="B2625" s="57"/>
      <c r="C2625" s="59"/>
      <c r="D2625" s="59"/>
      <c r="E2625" s="60"/>
    </row>
    <row r="2626" spans="1:5" x14ac:dyDescent="0.2">
      <c r="A2626" s="80"/>
      <c r="B2626" s="57"/>
      <c r="C2626" s="59"/>
      <c r="D2626" s="59"/>
      <c r="E2626" s="60"/>
    </row>
    <row r="2627" spans="1:5" x14ac:dyDescent="0.2">
      <c r="A2627" s="80"/>
      <c r="B2627" s="57"/>
      <c r="C2627" s="59"/>
      <c r="D2627" s="59"/>
      <c r="E2627" s="60"/>
    </row>
    <row r="2628" spans="1:5" x14ac:dyDescent="0.2">
      <c r="A2628" s="80"/>
      <c r="B2628" s="57"/>
      <c r="C2628" s="59"/>
      <c r="D2628" s="59"/>
      <c r="E2628" s="60"/>
    </row>
    <row r="2629" spans="1:5" x14ac:dyDescent="0.2">
      <c r="A2629" s="80"/>
      <c r="B2629" s="57"/>
      <c r="C2629" s="59"/>
      <c r="D2629" s="59"/>
      <c r="E2629" s="60"/>
    </row>
    <row r="2630" spans="1:5" x14ac:dyDescent="0.2">
      <c r="A2630" s="80"/>
      <c r="B2630" s="57"/>
      <c r="C2630" s="59"/>
      <c r="D2630" s="59"/>
      <c r="E2630" s="60"/>
    </row>
    <row r="2631" spans="1:5" x14ac:dyDescent="0.2">
      <c r="A2631" s="80"/>
      <c r="B2631" s="57"/>
      <c r="C2631" s="59"/>
      <c r="D2631" s="59"/>
      <c r="E2631" s="60"/>
    </row>
    <row r="2632" spans="1:5" x14ac:dyDescent="0.2">
      <c r="A2632" s="80"/>
      <c r="B2632" s="57"/>
      <c r="C2632" s="59"/>
      <c r="D2632" s="59"/>
      <c r="E2632" s="60"/>
    </row>
    <row r="2633" spans="1:5" x14ac:dyDescent="0.2">
      <c r="A2633" s="80"/>
      <c r="B2633" s="57"/>
      <c r="C2633" s="59"/>
      <c r="D2633" s="59"/>
      <c r="E2633" s="60"/>
    </row>
    <row r="2634" spans="1:5" x14ac:dyDescent="0.2">
      <c r="A2634" s="80"/>
      <c r="B2634" s="57"/>
      <c r="C2634" s="59"/>
      <c r="D2634" s="59"/>
      <c r="E2634" s="60"/>
    </row>
    <row r="2635" spans="1:5" x14ac:dyDescent="0.2">
      <c r="A2635" s="80"/>
      <c r="B2635" s="57"/>
      <c r="C2635" s="59"/>
      <c r="D2635" s="59"/>
      <c r="E2635" s="60"/>
    </row>
    <row r="2636" spans="1:5" x14ac:dyDescent="0.2">
      <c r="A2636" s="80"/>
      <c r="B2636" s="57"/>
      <c r="C2636" s="59"/>
      <c r="D2636" s="59"/>
      <c r="E2636" s="60"/>
    </row>
    <row r="2637" spans="1:5" x14ac:dyDescent="0.2">
      <c r="A2637" s="80"/>
      <c r="B2637" s="57"/>
      <c r="C2637" s="59"/>
      <c r="D2637" s="59"/>
      <c r="E2637" s="60"/>
    </row>
    <row r="2638" spans="1:5" x14ac:dyDescent="0.2">
      <c r="A2638" s="80"/>
      <c r="B2638" s="57"/>
      <c r="C2638" s="59"/>
      <c r="D2638" s="59"/>
      <c r="E2638" s="60"/>
    </row>
    <row r="2639" spans="1:5" x14ac:dyDescent="0.2">
      <c r="A2639" s="80"/>
      <c r="B2639" s="57"/>
      <c r="C2639" s="59"/>
      <c r="D2639" s="59"/>
      <c r="E2639" s="60"/>
    </row>
    <row r="2640" spans="1:5" x14ac:dyDescent="0.2">
      <c r="A2640" s="80"/>
      <c r="B2640" s="57"/>
      <c r="C2640" s="59"/>
      <c r="D2640" s="59"/>
      <c r="E2640" s="60"/>
    </row>
    <row r="2641" spans="1:5" x14ac:dyDescent="0.2">
      <c r="A2641" s="80"/>
      <c r="B2641" s="57"/>
      <c r="C2641" s="59"/>
      <c r="D2641" s="59"/>
      <c r="E2641" s="60"/>
    </row>
    <row r="2642" spans="1:5" x14ac:dyDescent="0.2">
      <c r="A2642" s="80"/>
      <c r="B2642" s="57"/>
      <c r="C2642" s="59"/>
      <c r="D2642" s="59"/>
      <c r="E2642" s="60"/>
    </row>
    <row r="2643" spans="1:5" x14ac:dyDescent="0.2">
      <c r="A2643" s="80"/>
      <c r="B2643" s="57"/>
      <c r="C2643" s="59"/>
      <c r="D2643" s="59"/>
      <c r="E2643" s="60"/>
    </row>
    <row r="2644" spans="1:5" x14ac:dyDescent="0.2">
      <c r="A2644" s="80"/>
      <c r="B2644" s="57"/>
      <c r="C2644" s="59"/>
      <c r="D2644" s="59"/>
      <c r="E2644" s="60"/>
    </row>
    <row r="2645" spans="1:5" x14ac:dyDescent="0.2">
      <c r="A2645" s="80"/>
      <c r="B2645" s="57"/>
      <c r="C2645" s="59"/>
      <c r="D2645" s="59"/>
      <c r="E2645" s="60"/>
    </row>
    <row r="2646" spans="1:5" x14ac:dyDescent="0.2">
      <c r="A2646" s="80"/>
      <c r="B2646" s="57"/>
      <c r="C2646" s="59"/>
      <c r="D2646" s="59"/>
      <c r="E2646" s="60"/>
    </row>
    <row r="2647" spans="1:5" x14ac:dyDescent="0.2">
      <c r="A2647" s="80"/>
      <c r="B2647" s="57"/>
      <c r="C2647" s="59"/>
      <c r="D2647" s="59"/>
      <c r="E2647" s="60"/>
    </row>
    <row r="2648" spans="1:5" x14ac:dyDescent="0.2">
      <c r="A2648" s="80"/>
      <c r="B2648" s="57"/>
      <c r="C2648" s="59"/>
      <c r="D2648" s="59"/>
      <c r="E2648" s="60"/>
    </row>
    <row r="2649" spans="1:5" x14ac:dyDescent="0.2">
      <c r="A2649" s="80"/>
      <c r="B2649" s="57"/>
      <c r="C2649" s="59"/>
      <c r="D2649" s="59"/>
      <c r="E2649" s="60"/>
    </row>
    <row r="2650" spans="1:5" x14ac:dyDescent="0.2">
      <c r="A2650" s="80"/>
      <c r="B2650" s="57"/>
      <c r="C2650" s="59"/>
      <c r="D2650" s="59"/>
      <c r="E2650" s="60"/>
    </row>
    <row r="2651" spans="1:5" x14ac:dyDescent="0.2">
      <c r="A2651" s="80"/>
      <c r="B2651" s="57"/>
      <c r="C2651" s="59"/>
      <c r="D2651" s="59"/>
      <c r="E2651" s="60"/>
    </row>
    <row r="2652" spans="1:5" x14ac:dyDescent="0.2">
      <c r="A2652" s="80"/>
      <c r="B2652" s="57"/>
      <c r="C2652" s="59"/>
      <c r="D2652" s="59"/>
      <c r="E2652" s="60"/>
    </row>
    <row r="2653" spans="1:5" x14ac:dyDescent="0.2">
      <c r="A2653" s="80"/>
      <c r="B2653" s="57"/>
      <c r="C2653" s="59"/>
      <c r="D2653" s="59"/>
      <c r="E2653" s="60"/>
    </row>
    <row r="2654" spans="1:5" x14ac:dyDescent="0.2">
      <c r="A2654" s="80"/>
      <c r="B2654" s="57"/>
      <c r="C2654" s="59"/>
      <c r="D2654" s="59"/>
      <c r="E2654" s="60"/>
    </row>
    <row r="2655" spans="1:5" x14ac:dyDescent="0.2">
      <c r="A2655" s="80"/>
      <c r="B2655" s="57"/>
      <c r="C2655" s="59"/>
      <c r="D2655" s="59"/>
      <c r="E2655" s="60"/>
    </row>
    <row r="2656" spans="1:5" x14ac:dyDescent="0.2">
      <c r="A2656" s="80"/>
      <c r="B2656" s="57"/>
      <c r="C2656" s="59"/>
      <c r="D2656" s="59"/>
      <c r="E2656" s="60"/>
    </row>
    <row r="2657" spans="1:5" x14ac:dyDescent="0.2">
      <c r="A2657" s="80"/>
      <c r="B2657" s="57"/>
      <c r="C2657" s="59"/>
      <c r="D2657" s="59"/>
      <c r="E2657" s="60"/>
    </row>
    <row r="2658" spans="1:5" x14ac:dyDescent="0.2">
      <c r="A2658" s="80"/>
      <c r="B2658" s="57"/>
      <c r="C2658" s="59"/>
      <c r="D2658" s="59"/>
      <c r="E2658" s="60"/>
    </row>
    <row r="2659" spans="1:5" x14ac:dyDescent="0.2">
      <c r="A2659" s="80"/>
      <c r="B2659" s="57"/>
      <c r="C2659" s="59"/>
      <c r="D2659" s="59"/>
      <c r="E2659" s="60"/>
    </row>
    <row r="2660" spans="1:5" x14ac:dyDescent="0.2">
      <c r="A2660" s="80"/>
      <c r="B2660" s="57"/>
      <c r="C2660" s="59"/>
      <c r="D2660" s="59"/>
      <c r="E2660" s="60"/>
    </row>
    <row r="2661" spans="1:5" x14ac:dyDescent="0.2">
      <c r="A2661" s="80"/>
      <c r="B2661" s="57"/>
      <c r="C2661" s="59"/>
      <c r="D2661" s="59"/>
      <c r="E2661" s="60"/>
    </row>
    <row r="2662" spans="1:5" x14ac:dyDescent="0.2">
      <c r="A2662" s="80"/>
      <c r="B2662" s="57"/>
      <c r="C2662" s="59"/>
      <c r="D2662" s="59"/>
      <c r="E2662" s="60"/>
    </row>
    <row r="2663" spans="1:5" x14ac:dyDescent="0.2">
      <c r="A2663" s="80"/>
      <c r="B2663" s="57"/>
      <c r="C2663" s="59"/>
      <c r="D2663" s="59"/>
      <c r="E2663" s="60"/>
    </row>
    <row r="2664" spans="1:5" x14ac:dyDescent="0.2">
      <c r="A2664" s="80"/>
      <c r="B2664" s="57"/>
      <c r="C2664" s="59"/>
      <c r="D2664" s="59"/>
      <c r="E2664" s="60"/>
    </row>
    <row r="2665" spans="1:5" x14ac:dyDescent="0.2">
      <c r="A2665" s="80"/>
      <c r="B2665" s="57"/>
      <c r="C2665" s="59"/>
      <c r="D2665" s="59"/>
      <c r="E2665" s="60"/>
    </row>
    <row r="2666" spans="1:5" x14ac:dyDescent="0.2">
      <c r="A2666" s="80"/>
      <c r="B2666" s="57"/>
      <c r="C2666" s="59"/>
      <c r="D2666" s="59"/>
      <c r="E2666" s="60"/>
    </row>
    <row r="2667" spans="1:5" x14ac:dyDescent="0.2">
      <c r="A2667" s="80"/>
      <c r="B2667" s="57"/>
      <c r="C2667" s="59"/>
      <c r="D2667" s="59"/>
      <c r="E2667" s="60"/>
    </row>
    <row r="2668" spans="1:5" x14ac:dyDescent="0.2">
      <c r="A2668" s="80"/>
      <c r="B2668" s="57"/>
      <c r="C2668" s="59"/>
      <c r="D2668" s="59"/>
      <c r="E2668" s="60"/>
    </row>
    <row r="2669" spans="1:5" x14ac:dyDescent="0.2">
      <c r="A2669" s="80"/>
      <c r="B2669" s="57"/>
      <c r="C2669" s="59"/>
      <c r="D2669" s="59"/>
      <c r="E2669" s="60"/>
    </row>
    <row r="2670" spans="1:5" x14ac:dyDescent="0.2">
      <c r="A2670" s="80"/>
      <c r="B2670" s="57"/>
      <c r="C2670" s="59"/>
      <c r="D2670" s="59"/>
      <c r="E2670" s="60"/>
    </row>
    <row r="2671" spans="1:5" x14ac:dyDescent="0.2">
      <c r="A2671" s="80"/>
      <c r="B2671" s="57"/>
      <c r="C2671" s="59"/>
      <c r="D2671" s="59"/>
      <c r="E2671" s="60"/>
    </row>
    <row r="2672" spans="1:5" x14ac:dyDescent="0.2">
      <c r="A2672" s="80"/>
      <c r="B2672" s="57"/>
      <c r="C2672" s="59"/>
      <c r="D2672" s="59"/>
      <c r="E2672" s="60"/>
    </row>
    <row r="2673" spans="1:5" x14ac:dyDescent="0.2">
      <c r="A2673" s="80"/>
      <c r="B2673" s="57"/>
      <c r="C2673" s="59"/>
      <c r="D2673" s="59"/>
      <c r="E2673" s="60"/>
    </row>
    <row r="2674" spans="1:5" x14ac:dyDescent="0.2">
      <c r="A2674" s="80"/>
      <c r="B2674" s="57"/>
      <c r="C2674" s="59"/>
      <c r="D2674" s="59"/>
      <c r="E2674" s="60"/>
    </row>
    <row r="2675" spans="1:5" x14ac:dyDescent="0.2">
      <c r="A2675" s="80"/>
      <c r="B2675" s="57"/>
      <c r="C2675" s="59"/>
      <c r="D2675" s="59"/>
      <c r="E2675" s="60"/>
    </row>
    <row r="2676" spans="1:5" x14ac:dyDescent="0.2">
      <c r="A2676" s="80"/>
      <c r="B2676" s="57"/>
      <c r="C2676" s="59"/>
      <c r="D2676" s="59"/>
      <c r="E2676" s="60"/>
    </row>
    <row r="2677" spans="1:5" x14ac:dyDescent="0.2">
      <c r="A2677" s="80"/>
      <c r="B2677" s="57"/>
      <c r="C2677" s="59"/>
      <c r="D2677" s="59"/>
      <c r="E2677" s="60"/>
    </row>
    <row r="2678" spans="1:5" x14ac:dyDescent="0.2">
      <c r="A2678" s="80"/>
      <c r="B2678" s="57"/>
      <c r="C2678" s="59"/>
      <c r="D2678" s="59"/>
      <c r="E2678" s="60"/>
    </row>
    <row r="2679" spans="1:5" x14ac:dyDescent="0.2">
      <c r="A2679" s="80"/>
      <c r="B2679" s="57"/>
      <c r="C2679" s="59"/>
      <c r="D2679" s="59"/>
      <c r="E2679" s="60"/>
    </row>
    <row r="2680" spans="1:5" x14ac:dyDescent="0.2">
      <c r="A2680" s="80"/>
      <c r="B2680" s="57"/>
      <c r="C2680" s="59"/>
      <c r="D2680" s="59"/>
      <c r="E2680" s="60"/>
    </row>
    <row r="2681" spans="1:5" x14ac:dyDescent="0.2">
      <c r="A2681" s="80"/>
      <c r="B2681" s="57"/>
      <c r="C2681" s="59"/>
      <c r="D2681" s="59"/>
      <c r="E2681" s="60"/>
    </row>
    <row r="2682" spans="1:5" x14ac:dyDescent="0.2">
      <c r="A2682" s="80"/>
      <c r="B2682" s="57"/>
      <c r="C2682" s="59"/>
      <c r="D2682" s="59"/>
      <c r="E2682" s="60"/>
    </row>
    <row r="2683" spans="1:5" x14ac:dyDescent="0.2">
      <c r="A2683" s="80"/>
      <c r="B2683" s="57"/>
      <c r="C2683" s="59"/>
      <c r="D2683" s="59"/>
      <c r="E2683" s="60"/>
    </row>
    <row r="2684" spans="1:5" x14ac:dyDescent="0.2">
      <c r="A2684" s="80"/>
      <c r="B2684" s="57"/>
      <c r="C2684" s="59"/>
      <c r="D2684" s="59"/>
      <c r="E2684" s="60"/>
    </row>
    <row r="2685" spans="1:5" x14ac:dyDescent="0.2">
      <c r="A2685" s="80"/>
      <c r="B2685" s="57"/>
      <c r="C2685" s="59"/>
      <c r="D2685" s="59"/>
      <c r="E2685" s="60"/>
    </row>
    <row r="2686" spans="1:5" x14ac:dyDescent="0.2">
      <c r="A2686" s="80"/>
      <c r="B2686" s="57"/>
      <c r="C2686" s="59"/>
      <c r="D2686" s="59"/>
      <c r="E2686" s="60"/>
    </row>
    <row r="2687" spans="1:5" x14ac:dyDescent="0.2">
      <c r="A2687" s="80"/>
      <c r="B2687" s="57"/>
      <c r="C2687" s="59"/>
      <c r="D2687" s="59"/>
      <c r="E2687" s="60"/>
    </row>
    <row r="2688" spans="1:5" x14ac:dyDescent="0.2">
      <c r="A2688" s="80"/>
      <c r="B2688" s="57"/>
      <c r="C2688" s="59"/>
      <c r="D2688" s="59"/>
      <c r="E2688" s="60"/>
    </row>
    <row r="2689" spans="1:5" x14ac:dyDescent="0.2">
      <c r="A2689" s="80"/>
      <c r="B2689" s="57"/>
      <c r="C2689" s="59"/>
      <c r="D2689" s="59"/>
      <c r="E2689" s="60"/>
    </row>
    <row r="2690" spans="1:5" x14ac:dyDescent="0.2">
      <c r="A2690" s="80"/>
      <c r="B2690" s="57"/>
      <c r="C2690" s="59"/>
      <c r="D2690" s="59"/>
      <c r="E2690" s="60"/>
    </row>
    <row r="2691" spans="1:5" x14ac:dyDescent="0.2">
      <c r="A2691" s="80"/>
      <c r="B2691" s="57"/>
      <c r="C2691" s="59"/>
      <c r="D2691" s="59"/>
      <c r="E2691" s="60"/>
    </row>
    <row r="2692" spans="1:5" x14ac:dyDescent="0.2">
      <c r="A2692" s="80"/>
      <c r="B2692" s="57"/>
      <c r="C2692" s="59"/>
      <c r="D2692" s="59"/>
      <c r="E2692" s="60"/>
    </row>
    <row r="2693" spans="1:5" x14ac:dyDescent="0.2">
      <c r="A2693" s="80"/>
      <c r="B2693" s="57"/>
      <c r="C2693" s="59"/>
      <c r="D2693" s="59"/>
      <c r="E2693" s="60"/>
    </row>
    <row r="2694" spans="1:5" x14ac:dyDescent="0.2">
      <c r="A2694" s="80"/>
      <c r="B2694" s="57"/>
      <c r="C2694" s="59"/>
      <c r="D2694" s="59"/>
      <c r="E2694" s="60"/>
    </row>
    <row r="2695" spans="1:5" x14ac:dyDescent="0.2">
      <c r="A2695" s="80"/>
      <c r="B2695" s="57"/>
      <c r="C2695" s="59"/>
      <c r="D2695" s="59"/>
      <c r="E2695" s="60"/>
    </row>
    <row r="2696" spans="1:5" x14ac:dyDescent="0.2">
      <c r="A2696" s="80"/>
      <c r="B2696" s="57"/>
      <c r="C2696" s="59"/>
      <c r="D2696" s="59"/>
      <c r="E2696" s="60"/>
    </row>
    <row r="2697" spans="1:5" x14ac:dyDescent="0.2">
      <c r="A2697" s="80"/>
      <c r="B2697" s="57"/>
      <c r="C2697" s="59"/>
      <c r="D2697" s="59"/>
      <c r="E2697" s="60"/>
    </row>
    <row r="2698" spans="1:5" x14ac:dyDescent="0.2">
      <c r="A2698" s="80"/>
      <c r="B2698" s="57"/>
      <c r="C2698" s="59"/>
      <c r="D2698" s="59"/>
      <c r="E2698" s="60"/>
    </row>
    <row r="2699" spans="1:5" x14ac:dyDescent="0.2">
      <c r="A2699" s="80"/>
      <c r="B2699" s="57"/>
      <c r="C2699" s="59"/>
      <c r="D2699" s="59"/>
      <c r="E2699" s="60"/>
    </row>
    <row r="2700" spans="1:5" x14ac:dyDescent="0.2">
      <c r="A2700" s="80"/>
      <c r="B2700" s="57"/>
      <c r="C2700" s="59"/>
      <c r="D2700" s="59"/>
      <c r="E2700" s="60"/>
    </row>
    <row r="2701" spans="1:5" x14ac:dyDescent="0.2">
      <c r="A2701" s="80"/>
      <c r="B2701" s="57"/>
      <c r="C2701" s="59"/>
      <c r="D2701" s="59"/>
      <c r="E2701" s="60"/>
    </row>
    <row r="2702" spans="1:5" x14ac:dyDescent="0.2">
      <c r="A2702" s="80"/>
      <c r="B2702" s="57"/>
      <c r="C2702" s="59"/>
      <c r="D2702" s="59"/>
      <c r="E2702" s="60"/>
    </row>
    <row r="2703" spans="1:5" x14ac:dyDescent="0.2">
      <c r="A2703" s="80"/>
      <c r="B2703" s="57"/>
      <c r="C2703" s="59"/>
      <c r="D2703" s="59"/>
      <c r="E2703" s="60"/>
    </row>
    <row r="2704" spans="1:5" x14ac:dyDescent="0.2">
      <c r="A2704" s="80"/>
      <c r="B2704" s="57"/>
      <c r="C2704" s="59"/>
      <c r="D2704" s="59"/>
      <c r="E2704" s="60"/>
    </row>
    <row r="2705" spans="1:5" x14ac:dyDescent="0.2">
      <c r="A2705" s="80"/>
      <c r="B2705" s="57"/>
      <c r="C2705" s="59"/>
      <c r="D2705" s="59"/>
      <c r="E2705" s="60"/>
    </row>
    <row r="2706" spans="1:5" x14ac:dyDescent="0.2">
      <c r="A2706" s="80"/>
      <c r="B2706" s="57"/>
      <c r="C2706" s="59"/>
      <c r="D2706" s="59"/>
      <c r="E2706" s="60"/>
    </row>
    <row r="2707" spans="1:5" x14ac:dyDescent="0.2">
      <c r="A2707" s="80"/>
      <c r="B2707" s="57"/>
      <c r="C2707" s="59"/>
      <c r="D2707" s="59"/>
      <c r="E2707" s="60"/>
    </row>
    <row r="2708" spans="1:5" x14ac:dyDescent="0.2">
      <c r="A2708" s="80"/>
      <c r="B2708" s="57"/>
      <c r="C2708" s="59"/>
      <c r="D2708" s="59"/>
      <c r="E2708" s="60"/>
    </row>
    <row r="2709" spans="1:5" x14ac:dyDescent="0.2">
      <c r="A2709" s="80"/>
      <c r="B2709" s="57"/>
      <c r="C2709" s="59"/>
      <c r="D2709" s="59"/>
      <c r="E2709" s="60"/>
    </row>
    <row r="2710" spans="1:5" x14ac:dyDescent="0.2">
      <c r="A2710" s="80"/>
      <c r="B2710" s="57"/>
      <c r="C2710" s="59"/>
      <c r="D2710" s="59"/>
      <c r="E2710" s="60"/>
    </row>
    <row r="2711" spans="1:5" x14ac:dyDescent="0.2">
      <c r="A2711" s="80"/>
      <c r="B2711" s="57"/>
      <c r="C2711" s="59"/>
      <c r="D2711" s="59"/>
      <c r="E2711" s="60"/>
    </row>
    <row r="2712" spans="1:5" x14ac:dyDescent="0.2">
      <c r="A2712" s="80"/>
      <c r="B2712" s="57"/>
      <c r="C2712" s="59"/>
      <c r="D2712" s="59"/>
      <c r="E2712" s="60"/>
    </row>
    <row r="2713" spans="1:5" x14ac:dyDescent="0.2">
      <c r="A2713" s="80"/>
      <c r="B2713" s="57"/>
      <c r="C2713" s="59"/>
      <c r="D2713" s="59"/>
      <c r="E2713" s="60"/>
    </row>
    <row r="2714" spans="1:5" x14ac:dyDescent="0.2">
      <c r="A2714" s="80"/>
      <c r="B2714" s="57"/>
      <c r="C2714" s="59"/>
      <c r="D2714" s="59"/>
      <c r="E2714" s="60"/>
    </row>
    <row r="2715" spans="1:5" x14ac:dyDescent="0.2">
      <c r="A2715" s="80"/>
      <c r="B2715" s="57"/>
      <c r="C2715" s="59"/>
      <c r="D2715" s="59"/>
      <c r="E2715" s="60"/>
    </row>
    <row r="2716" spans="1:5" x14ac:dyDescent="0.2">
      <c r="A2716" s="80"/>
      <c r="B2716" s="57"/>
      <c r="C2716" s="59"/>
      <c r="D2716" s="59"/>
      <c r="E2716" s="60"/>
    </row>
    <row r="2717" spans="1:5" x14ac:dyDescent="0.2">
      <c r="A2717" s="80"/>
      <c r="B2717" s="57"/>
      <c r="C2717" s="59"/>
      <c r="D2717" s="59"/>
      <c r="E2717" s="60"/>
    </row>
    <row r="2718" spans="1:5" x14ac:dyDescent="0.2">
      <c r="A2718" s="80"/>
      <c r="B2718" s="57"/>
      <c r="C2718" s="59"/>
      <c r="D2718" s="59"/>
      <c r="E2718" s="60"/>
    </row>
    <row r="2719" spans="1:5" x14ac:dyDescent="0.2">
      <c r="A2719" s="80"/>
      <c r="B2719" s="57"/>
      <c r="C2719" s="59"/>
      <c r="D2719" s="59"/>
      <c r="E2719" s="60"/>
    </row>
    <row r="2720" spans="1:5" x14ac:dyDescent="0.2">
      <c r="A2720" s="80"/>
      <c r="B2720" s="57"/>
      <c r="C2720" s="59"/>
      <c r="D2720" s="59"/>
      <c r="E2720" s="60"/>
    </row>
    <row r="2721" spans="1:5" x14ac:dyDescent="0.2">
      <c r="A2721" s="80"/>
      <c r="B2721" s="57"/>
      <c r="C2721" s="59"/>
      <c r="D2721" s="59"/>
      <c r="E2721" s="60"/>
    </row>
    <row r="2722" spans="1:5" x14ac:dyDescent="0.2">
      <c r="A2722" s="80"/>
      <c r="B2722" s="57"/>
      <c r="C2722" s="59"/>
      <c r="D2722" s="59"/>
      <c r="E2722" s="60"/>
    </row>
    <row r="2723" spans="1:5" x14ac:dyDescent="0.2">
      <c r="A2723" s="80"/>
      <c r="B2723" s="57"/>
      <c r="C2723" s="59"/>
      <c r="D2723" s="59"/>
      <c r="E2723" s="60"/>
    </row>
    <row r="2724" spans="1:5" x14ac:dyDescent="0.2">
      <c r="A2724" s="80"/>
      <c r="B2724" s="57"/>
      <c r="C2724" s="59"/>
      <c r="D2724" s="59"/>
      <c r="E2724" s="60"/>
    </row>
    <row r="2725" spans="1:5" x14ac:dyDescent="0.2">
      <c r="A2725" s="80"/>
      <c r="B2725" s="57"/>
      <c r="C2725" s="59"/>
      <c r="D2725" s="59"/>
      <c r="E2725" s="60"/>
    </row>
    <row r="2726" spans="1:5" x14ac:dyDescent="0.2">
      <c r="A2726" s="80"/>
      <c r="B2726" s="57"/>
      <c r="C2726" s="59"/>
      <c r="D2726" s="59"/>
      <c r="E2726" s="60"/>
    </row>
    <row r="2727" spans="1:5" x14ac:dyDescent="0.2">
      <c r="A2727" s="80"/>
      <c r="B2727" s="57"/>
      <c r="C2727" s="59"/>
      <c r="D2727" s="59"/>
      <c r="E2727" s="60"/>
    </row>
    <row r="2728" spans="1:5" x14ac:dyDescent="0.2">
      <c r="A2728" s="80"/>
      <c r="B2728" s="57"/>
      <c r="C2728" s="59"/>
      <c r="D2728" s="59"/>
      <c r="E2728" s="60"/>
    </row>
    <row r="2729" spans="1:5" x14ac:dyDescent="0.2">
      <c r="A2729" s="80"/>
      <c r="B2729" s="57"/>
      <c r="C2729" s="59"/>
      <c r="D2729" s="59"/>
      <c r="E2729" s="60"/>
    </row>
    <row r="2730" spans="1:5" x14ac:dyDescent="0.2">
      <c r="A2730" s="80"/>
      <c r="B2730" s="57"/>
      <c r="C2730" s="59"/>
      <c r="D2730" s="59"/>
      <c r="E2730" s="60"/>
    </row>
    <row r="2731" spans="1:5" x14ac:dyDescent="0.2">
      <c r="A2731" s="80"/>
      <c r="B2731" s="57"/>
      <c r="C2731" s="59"/>
      <c r="D2731" s="59"/>
      <c r="E2731" s="60"/>
    </row>
    <row r="2732" spans="1:5" x14ac:dyDescent="0.2">
      <c r="A2732" s="80"/>
      <c r="B2732" s="57"/>
      <c r="C2732" s="59"/>
      <c r="D2732" s="59"/>
      <c r="E2732" s="60"/>
    </row>
    <row r="2733" spans="1:5" x14ac:dyDescent="0.2">
      <c r="A2733" s="80"/>
      <c r="B2733" s="57"/>
      <c r="C2733" s="59"/>
      <c r="D2733" s="59"/>
      <c r="E2733" s="60"/>
    </row>
    <row r="2734" spans="1:5" x14ac:dyDescent="0.2">
      <c r="A2734" s="80"/>
      <c r="B2734" s="57"/>
      <c r="C2734" s="59"/>
      <c r="D2734" s="59"/>
      <c r="E2734" s="60"/>
    </row>
    <row r="2735" spans="1:5" x14ac:dyDescent="0.2">
      <c r="A2735" s="80"/>
      <c r="B2735" s="57"/>
      <c r="C2735" s="59"/>
      <c r="D2735" s="59"/>
      <c r="E2735" s="60"/>
    </row>
    <row r="2736" spans="1:5" x14ac:dyDescent="0.2">
      <c r="A2736" s="80"/>
      <c r="B2736" s="57"/>
      <c r="C2736" s="59"/>
      <c r="D2736" s="59"/>
      <c r="E2736" s="60"/>
    </row>
    <row r="2737" spans="1:5" x14ac:dyDescent="0.2">
      <c r="A2737" s="80"/>
      <c r="B2737" s="57"/>
      <c r="C2737" s="59"/>
      <c r="D2737" s="59"/>
      <c r="E2737" s="60"/>
    </row>
    <row r="2738" spans="1:5" x14ac:dyDescent="0.2">
      <c r="A2738" s="80"/>
      <c r="B2738" s="57"/>
      <c r="C2738" s="59"/>
      <c r="D2738" s="59"/>
      <c r="E2738" s="60"/>
    </row>
    <row r="2739" spans="1:5" x14ac:dyDescent="0.2">
      <c r="A2739" s="80"/>
      <c r="B2739" s="57"/>
      <c r="C2739" s="59"/>
      <c r="D2739" s="59"/>
      <c r="E2739" s="60"/>
    </row>
    <row r="2740" spans="1:5" x14ac:dyDescent="0.2">
      <c r="A2740" s="80"/>
      <c r="B2740" s="57"/>
      <c r="C2740" s="59"/>
      <c r="D2740" s="59"/>
      <c r="E2740" s="60"/>
    </row>
    <row r="2741" spans="1:5" x14ac:dyDescent="0.2">
      <c r="A2741" s="80"/>
      <c r="B2741" s="57"/>
      <c r="C2741" s="59"/>
      <c r="D2741" s="59"/>
      <c r="E2741" s="60"/>
    </row>
    <row r="2742" spans="1:5" x14ac:dyDescent="0.2">
      <c r="A2742" s="80"/>
      <c r="B2742" s="57"/>
      <c r="C2742" s="59"/>
      <c r="D2742" s="59"/>
      <c r="E2742" s="60"/>
    </row>
    <row r="2743" spans="1:5" x14ac:dyDescent="0.2">
      <c r="A2743" s="80"/>
      <c r="B2743" s="57"/>
      <c r="C2743" s="59"/>
      <c r="D2743" s="59"/>
      <c r="E2743" s="60"/>
    </row>
    <row r="2744" spans="1:5" x14ac:dyDescent="0.2">
      <c r="A2744" s="80"/>
      <c r="B2744" s="57"/>
      <c r="C2744" s="59"/>
      <c r="D2744" s="59"/>
      <c r="E2744" s="60"/>
    </row>
    <row r="2745" spans="1:5" x14ac:dyDescent="0.2">
      <c r="A2745" s="80"/>
      <c r="B2745" s="57"/>
      <c r="C2745" s="59"/>
      <c r="D2745" s="59"/>
      <c r="E2745" s="60"/>
    </row>
    <row r="2746" spans="1:5" x14ac:dyDescent="0.2">
      <c r="A2746" s="80"/>
      <c r="B2746" s="57"/>
      <c r="C2746" s="59"/>
      <c r="D2746" s="59"/>
      <c r="E2746" s="60"/>
    </row>
    <row r="2747" spans="1:5" x14ac:dyDescent="0.2">
      <c r="A2747" s="80"/>
      <c r="B2747" s="57"/>
      <c r="C2747" s="59"/>
      <c r="D2747" s="59"/>
      <c r="E2747" s="60"/>
    </row>
    <row r="2748" spans="1:5" x14ac:dyDescent="0.2">
      <c r="A2748" s="80"/>
      <c r="B2748" s="57"/>
      <c r="C2748" s="59"/>
      <c r="D2748" s="59"/>
      <c r="E2748" s="60"/>
    </row>
    <row r="2749" spans="1:5" x14ac:dyDescent="0.2">
      <c r="A2749" s="80"/>
      <c r="B2749" s="57"/>
      <c r="C2749" s="59"/>
      <c r="D2749" s="59"/>
      <c r="E2749" s="60"/>
    </row>
    <row r="2750" spans="1:5" x14ac:dyDescent="0.2">
      <c r="A2750" s="80"/>
      <c r="B2750" s="57"/>
      <c r="C2750" s="59"/>
      <c r="D2750" s="59"/>
      <c r="E2750" s="60"/>
    </row>
    <row r="2751" spans="1:5" x14ac:dyDescent="0.2">
      <c r="A2751" s="80"/>
      <c r="B2751" s="57"/>
      <c r="C2751" s="59"/>
      <c r="D2751" s="59"/>
      <c r="E2751" s="60"/>
    </row>
    <row r="2752" spans="1:5" x14ac:dyDescent="0.2">
      <c r="A2752" s="80"/>
      <c r="B2752" s="57"/>
      <c r="C2752" s="59"/>
      <c r="D2752" s="59"/>
      <c r="E2752" s="60"/>
    </row>
    <row r="2753" spans="1:5" x14ac:dyDescent="0.2">
      <c r="A2753" s="80"/>
      <c r="B2753" s="57"/>
      <c r="C2753" s="59"/>
      <c r="D2753" s="59"/>
      <c r="E2753" s="60"/>
    </row>
    <row r="2754" spans="1:5" x14ac:dyDescent="0.2">
      <c r="A2754" s="80"/>
      <c r="B2754" s="57"/>
      <c r="C2754" s="59"/>
      <c r="D2754" s="59"/>
      <c r="E2754" s="60"/>
    </row>
    <row r="2755" spans="1:5" x14ac:dyDescent="0.2">
      <c r="A2755" s="80"/>
      <c r="B2755" s="57"/>
      <c r="C2755" s="59"/>
      <c r="D2755" s="59"/>
      <c r="E2755" s="60"/>
    </row>
    <row r="2756" spans="1:5" x14ac:dyDescent="0.2">
      <c r="A2756" s="80"/>
      <c r="B2756" s="57"/>
      <c r="C2756" s="59"/>
      <c r="D2756" s="59"/>
      <c r="E2756" s="60"/>
    </row>
    <row r="2757" spans="1:5" x14ac:dyDescent="0.2">
      <c r="A2757" s="80"/>
      <c r="B2757" s="57"/>
      <c r="C2757" s="59"/>
      <c r="D2757" s="59"/>
      <c r="E2757" s="60"/>
    </row>
    <row r="2758" spans="1:5" x14ac:dyDescent="0.2">
      <c r="A2758" s="80"/>
      <c r="B2758" s="57"/>
      <c r="C2758" s="59"/>
      <c r="D2758" s="59"/>
      <c r="E2758" s="60"/>
    </row>
    <row r="2759" spans="1:5" x14ac:dyDescent="0.2">
      <c r="A2759" s="80"/>
      <c r="B2759" s="57"/>
      <c r="C2759" s="59"/>
      <c r="D2759" s="59"/>
      <c r="E2759" s="60"/>
    </row>
    <row r="2760" spans="1:5" x14ac:dyDescent="0.2">
      <c r="A2760" s="80"/>
      <c r="B2760" s="57"/>
      <c r="C2760" s="59"/>
      <c r="D2760" s="59"/>
      <c r="E2760" s="60"/>
    </row>
    <row r="2761" spans="1:5" x14ac:dyDescent="0.2">
      <c r="A2761" s="80"/>
      <c r="B2761" s="57"/>
      <c r="C2761" s="59"/>
      <c r="D2761" s="59"/>
      <c r="E2761" s="60"/>
    </row>
    <row r="2762" spans="1:5" x14ac:dyDescent="0.2">
      <c r="A2762" s="80"/>
      <c r="B2762" s="57"/>
      <c r="C2762" s="59"/>
      <c r="D2762" s="59"/>
      <c r="E2762" s="60"/>
    </row>
    <row r="2763" spans="1:5" x14ac:dyDescent="0.2">
      <c r="A2763" s="80"/>
      <c r="B2763" s="57"/>
      <c r="C2763" s="59"/>
      <c r="D2763" s="59"/>
      <c r="E2763" s="60"/>
    </row>
    <row r="2764" spans="1:5" x14ac:dyDescent="0.2">
      <c r="A2764" s="80"/>
      <c r="B2764" s="57"/>
      <c r="C2764" s="59"/>
      <c r="D2764" s="59"/>
      <c r="E2764" s="60"/>
    </row>
    <row r="2765" spans="1:5" x14ac:dyDescent="0.2">
      <c r="A2765" s="80"/>
      <c r="B2765" s="57"/>
      <c r="C2765" s="59"/>
      <c r="D2765" s="59"/>
      <c r="E2765" s="60"/>
    </row>
    <row r="2766" spans="1:5" x14ac:dyDescent="0.2">
      <c r="A2766" s="80"/>
      <c r="B2766" s="57"/>
      <c r="C2766" s="59"/>
      <c r="D2766" s="59"/>
      <c r="E2766" s="60"/>
    </row>
    <row r="2767" spans="1:5" x14ac:dyDescent="0.2">
      <c r="A2767" s="80"/>
      <c r="B2767" s="57"/>
      <c r="C2767" s="59"/>
      <c r="D2767" s="59"/>
      <c r="E2767" s="60"/>
    </row>
    <row r="2768" spans="1:5" x14ac:dyDescent="0.2">
      <c r="A2768" s="80"/>
      <c r="B2768" s="57"/>
      <c r="C2768" s="59"/>
      <c r="D2768" s="59"/>
      <c r="E2768" s="60"/>
    </row>
    <row r="2769" spans="1:5" x14ac:dyDescent="0.2">
      <c r="A2769" s="80"/>
      <c r="B2769" s="57"/>
      <c r="C2769" s="59"/>
      <c r="D2769" s="59"/>
      <c r="E2769" s="60"/>
    </row>
    <row r="2770" spans="1:5" x14ac:dyDescent="0.2">
      <c r="A2770" s="80"/>
      <c r="B2770" s="57"/>
      <c r="C2770" s="59"/>
      <c r="D2770" s="59"/>
      <c r="E2770" s="60"/>
    </row>
    <row r="2771" spans="1:5" x14ac:dyDescent="0.2">
      <c r="A2771" s="80"/>
      <c r="B2771" s="57"/>
      <c r="C2771" s="59"/>
      <c r="D2771" s="59"/>
      <c r="E2771" s="60"/>
    </row>
    <row r="2772" spans="1:5" x14ac:dyDescent="0.2">
      <c r="A2772" s="80"/>
      <c r="B2772" s="57"/>
      <c r="C2772" s="59"/>
      <c r="D2772" s="59"/>
      <c r="E2772" s="60"/>
    </row>
    <row r="2773" spans="1:5" x14ac:dyDescent="0.2">
      <c r="A2773" s="80"/>
      <c r="B2773" s="57"/>
      <c r="C2773" s="59"/>
      <c r="D2773" s="59"/>
      <c r="E2773" s="60"/>
    </row>
    <row r="2774" spans="1:5" x14ac:dyDescent="0.2">
      <c r="A2774" s="80"/>
      <c r="B2774" s="57"/>
      <c r="C2774" s="59"/>
      <c r="D2774" s="59"/>
      <c r="E2774" s="60"/>
    </row>
    <row r="2775" spans="1:5" x14ac:dyDescent="0.2">
      <c r="A2775" s="80"/>
      <c r="B2775" s="57"/>
      <c r="C2775" s="59"/>
      <c r="D2775" s="59"/>
      <c r="E2775" s="60"/>
    </row>
    <row r="2776" spans="1:5" x14ac:dyDescent="0.2">
      <c r="A2776" s="80"/>
      <c r="B2776" s="57"/>
      <c r="C2776" s="59"/>
      <c r="D2776" s="59"/>
      <c r="E2776" s="60"/>
    </row>
    <row r="2777" spans="1:5" x14ac:dyDescent="0.2">
      <c r="A2777" s="80"/>
      <c r="B2777" s="57"/>
      <c r="C2777" s="59"/>
      <c r="D2777" s="59"/>
      <c r="E2777" s="60"/>
    </row>
    <row r="2778" spans="1:5" x14ac:dyDescent="0.2">
      <c r="A2778" s="80"/>
      <c r="B2778" s="57"/>
      <c r="C2778" s="59"/>
      <c r="D2778" s="59"/>
      <c r="E2778" s="60"/>
    </row>
    <row r="2779" spans="1:5" x14ac:dyDescent="0.2">
      <c r="A2779" s="80"/>
      <c r="B2779" s="57"/>
      <c r="C2779" s="59"/>
      <c r="D2779" s="59"/>
      <c r="E2779" s="60"/>
    </row>
    <row r="2780" spans="1:5" x14ac:dyDescent="0.2">
      <c r="A2780" s="80"/>
      <c r="B2780" s="57"/>
      <c r="C2780" s="59"/>
      <c r="D2780" s="59"/>
      <c r="E2780" s="60"/>
    </row>
    <row r="2781" spans="1:5" x14ac:dyDescent="0.2">
      <c r="A2781" s="80"/>
      <c r="B2781" s="57"/>
      <c r="C2781" s="59"/>
      <c r="D2781" s="59"/>
      <c r="E2781" s="60"/>
    </row>
    <row r="2782" spans="1:5" x14ac:dyDescent="0.2">
      <c r="A2782" s="80"/>
      <c r="B2782" s="57"/>
      <c r="C2782" s="59"/>
      <c r="D2782" s="59"/>
      <c r="E2782" s="60"/>
    </row>
    <row r="2783" spans="1:5" x14ac:dyDescent="0.2">
      <c r="A2783" s="80"/>
      <c r="B2783" s="57"/>
      <c r="C2783" s="59"/>
      <c r="D2783" s="59"/>
      <c r="E2783" s="60"/>
    </row>
    <row r="2784" spans="1:5" x14ac:dyDescent="0.2">
      <c r="A2784" s="80"/>
      <c r="B2784" s="57"/>
      <c r="C2784" s="59"/>
      <c r="D2784" s="59"/>
      <c r="E2784" s="60"/>
    </row>
    <row r="2785" spans="1:5" x14ac:dyDescent="0.2">
      <c r="A2785" s="80"/>
      <c r="B2785" s="57"/>
      <c r="C2785" s="59"/>
      <c r="D2785" s="59"/>
      <c r="E2785" s="60"/>
    </row>
    <row r="2786" spans="1:5" x14ac:dyDescent="0.2">
      <c r="A2786" s="80"/>
      <c r="B2786" s="57"/>
      <c r="C2786" s="59"/>
      <c r="D2786" s="59"/>
      <c r="E2786" s="60"/>
    </row>
    <row r="2787" spans="1:5" x14ac:dyDescent="0.2">
      <c r="A2787" s="80"/>
      <c r="B2787" s="57"/>
      <c r="C2787" s="59"/>
      <c r="D2787" s="59"/>
      <c r="E2787" s="60"/>
    </row>
    <row r="2788" spans="1:5" x14ac:dyDescent="0.2">
      <c r="A2788" s="80"/>
      <c r="B2788" s="57"/>
      <c r="C2788" s="59"/>
      <c r="D2788" s="59"/>
      <c r="E2788" s="60"/>
    </row>
    <row r="2789" spans="1:5" x14ac:dyDescent="0.2">
      <c r="A2789" s="80"/>
      <c r="B2789" s="57"/>
      <c r="C2789" s="59"/>
      <c r="D2789" s="59"/>
      <c r="E2789" s="60"/>
    </row>
    <row r="2790" spans="1:5" x14ac:dyDescent="0.2">
      <c r="A2790" s="80"/>
      <c r="B2790" s="57"/>
      <c r="C2790" s="59"/>
      <c r="D2790" s="59"/>
      <c r="E2790" s="60"/>
    </row>
    <row r="2791" spans="1:5" x14ac:dyDescent="0.2">
      <c r="A2791" s="80"/>
      <c r="B2791" s="57"/>
      <c r="C2791" s="59"/>
      <c r="D2791" s="59"/>
      <c r="E2791" s="60"/>
    </row>
    <row r="2792" spans="1:5" x14ac:dyDescent="0.2">
      <c r="A2792" s="80"/>
      <c r="B2792" s="57"/>
      <c r="C2792" s="59"/>
      <c r="D2792" s="59"/>
      <c r="E2792" s="60"/>
    </row>
    <row r="2793" spans="1:5" x14ac:dyDescent="0.2">
      <c r="A2793" s="80"/>
      <c r="B2793" s="57"/>
      <c r="C2793" s="59"/>
      <c r="D2793" s="59"/>
      <c r="E2793" s="60"/>
    </row>
    <row r="2794" spans="1:5" x14ac:dyDescent="0.2">
      <c r="A2794" s="80"/>
      <c r="B2794" s="57"/>
      <c r="C2794" s="59"/>
      <c r="D2794" s="59"/>
      <c r="E2794" s="60"/>
    </row>
    <row r="2795" spans="1:5" x14ac:dyDescent="0.2">
      <c r="A2795" s="80"/>
      <c r="B2795" s="57"/>
      <c r="C2795" s="59"/>
      <c r="D2795" s="59"/>
      <c r="E2795" s="60"/>
    </row>
    <row r="2796" spans="1:5" x14ac:dyDescent="0.2">
      <c r="A2796" s="80"/>
      <c r="B2796" s="57"/>
      <c r="C2796" s="59"/>
      <c r="D2796" s="59"/>
      <c r="E2796" s="60"/>
    </row>
    <row r="2797" spans="1:5" x14ac:dyDescent="0.2">
      <c r="A2797" s="80"/>
      <c r="B2797" s="57"/>
      <c r="C2797" s="59"/>
      <c r="D2797" s="59"/>
      <c r="E2797" s="60"/>
    </row>
    <row r="2798" spans="1:5" x14ac:dyDescent="0.2">
      <c r="A2798" s="80"/>
      <c r="B2798" s="57"/>
      <c r="C2798" s="59"/>
      <c r="D2798" s="59"/>
      <c r="E2798" s="60"/>
    </row>
    <row r="2799" spans="1:5" x14ac:dyDescent="0.2">
      <c r="A2799" s="80"/>
      <c r="B2799" s="57"/>
      <c r="C2799" s="59"/>
      <c r="D2799" s="59"/>
      <c r="E2799" s="60"/>
    </row>
    <row r="2800" spans="1:5" x14ac:dyDescent="0.2">
      <c r="A2800" s="80"/>
      <c r="B2800" s="57"/>
      <c r="C2800" s="59"/>
      <c r="D2800" s="59"/>
      <c r="E2800" s="60"/>
    </row>
    <row r="2801" spans="1:5" x14ac:dyDescent="0.2">
      <c r="A2801" s="80"/>
      <c r="B2801" s="57"/>
      <c r="C2801" s="59"/>
      <c r="D2801" s="59"/>
      <c r="E2801" s="60"/>
    </row>
    <row r="2802" spans="1:5" x14ac:dyDescent="0.2">
      <c r="A2802" s="80"/>
      <c r="B2802" s="57"/>
      <c r="C2802" s="59"/>
      <c r="D2802" s="59"/>
      <c r="E2802" s="60"/>
    </row>
    <row r="2803" spans="1:5" x14ac:dyDescent="0.2">
      <c r="A2803" s="80"/>
      <c r="B2803" s="57"/>
      <c r="C2803" s="59"/>
      <c r="D2803" s="59"/>
      <c r="E2803" s="60"/>
    </row>
    <row r="2804" spans="1:5" x14ac:dyDescent="0.2">
      <c r="A2804" s="80"/>
      <c r="B2804" s="57"/>
      <c r="C2804" s="59"/>
      <c r="D2804" s="59"/>
      <c r="E2804" s="60"/>
    </row>
    <row r="2805" spans="1:5" x14ac:dyDescent="0.2">
      <c r="A2805" s="80"/>
      <c r="B2805" s="57"/>
      <c r="C2805" s="59"/>
      <c r="D2805" s="59"/>
      <c r="E2805" s="60"/>
    </row>
    <row r="2806" spans="1:5" x14ac:dyDescent="0.2">
      <c r="A2806" s="80"/>
      <c r="B2806" s="57"/>
      <c r="C2806" s="59"/>
      <c r="D2806" s="59"/>
      <c r="E2806" s="60"/>
    </row>
    <row r="2807" spans="1:5" x14ac:dyDescent="0.2">
      <c r="A2807" s="80"/>
      <c r="B2807" s="57"/>
      <c r="C2807" s="59"/>
      <c r="D2807" s="59"/>
      <c r="E2807" s="60"/>
    </row>
    <row r="2808" spans="1:5" x14ac:dyDescent="0.2">
      <c r="A2808" s="80"/>
      <c r="B2808" s="57"/>
      <c r="C2808" s="59"/>
      <c r="D2808" s="59"/>
      <c r="E2808" s="60"/>
    </row>
    <row r="2809" spans="1:5" x14ac:dyDescent="0.2">
      <c r="A2809" s="80"/>
      <c r="B2809" s="57"/>
      <c r="C2809" s="59"/>
      <c r="D2809" s="59"/>
      <c r="E2809" s="60"/>
    </row>
    <row r="2810" spans="1:5" x14ac:dyDescent="0.2">
      <c r="A2810" s="80"/>
      <c r="B2810" s="57"/>
      <c r="C2810" s="59"/>
      <c r="D2810" s="59"/>
      <c r="E2810" s="60"/>
    </row>
    <row r="2811" spans="1:5" x14ac:dyDescent="0.2">
      <c r="A2811" s="80"/>
      <c r="B2811" s="57"/>
      <c r="C2811" s="59"/>
      <c r="D2811" s="59"/>
      <c r="E2811" s="60"/>
    </row>
    <row r="2812" spans="1:5" x14ac:dyDescent="0.2">
      <c r="A2812" s="80"/>
      <c r="B2812" s="57"/>
      <c r="C2812" s="59"/>
      <c r="D2812" s="59"/>
      <c r="E2812" s="60"/>
    </row>
    <row r="2813" spans="1:5" x14ac:dyDescent="0.2">
      <c r="A2813" s="80"/>
      <c r="B2813" s="57"/>
      <c r="C2813" s="59"/>
      <c r="D2813" s="59"/>
      <c r="E2813" s="60"/>
    </row>
    <row r="2814" spans="1:5" x14ac:dyDescent="0.2">
      <c r="A2814" s="80"/>
      <c r="B2814" s="57"/>
      <c r="C2814" s="59"/>
      <c r="D2814" s="59"/>
      <c r="E2814" s="60"/>
    </row>
    <row r="2815" spans="1:5" x14ac:dyDescent="0.2">
      <c r="A2815" s="80"/>
      <c r="B2815" s="57"/>
      <c r="C2815" s="59"/>
      <c r="D2815" s="59"/>
      <c r="E2815" s="60"/>
    </row>
    <row r="2816" spans="1:5" x14ac:dyDescent="0.2">
      <c r="A2816" s="80"/>
      <c r="B2816" s="57"/>
      <c r="C2816" s="59"/>
      <c r="D2816" s="59"/>
      <c r="E2816" s="60"/>
    </row>
    <row r="2817" spans="1:5" x14ac:dyDescent="0.2">
      <c r="A2817" s="80"/>
      <c r="B2817" s="57"/>
      <c r="C2817" s="59"/>
      <c r="D2817" s="59"/>
      <c r="E2817" s="60"/>
    </row>
    <row r="2818" spans="1:5" x14ac:dyDescent="0.2">
      <c r="A2818" s="80"/>
      <c r="B2818" s="57"/>
      <c r="C2818" s="59"/>
      <c r="D2818" s="59"/>
      <c r="E2818" s="60"/>
    </row>
    <row r="2819" spans="1:5" x14ac:dyDescent="0.2">
      <c r="A2819" s="80"/>
      <c r="B2819" s="57"/>
      <c r="C2819" s="59"/>
      <c r="D2819" s="59"/>
      <c r="E2819" s="60"/>
    </row>
    <row r="2820" spans="1:5" x14ac:dyDescent="0.2">
      <c r="A2820" s="80"/>
      <c r="B2820" s="57"/>
      <c r="C2820" s="59"/>
      <c r="D2820" s="59"/>
      <c r="E2820" s="60"/>
    </row>
    <row r="2821" spans="1:5" x14ac:dyDescent="0.2">
      <c r="A2821" s="80"/>
      <c r="B2821" s="57"/>
      <c r="C2821" s="59"/>
      <c r="D2821" s="59"/>
      <c r="E2821" s="60"/>
    </row>
    <row r="2822" spans="1:5" x14ac:dyDescent="0.2">
      <c r="A2822" s="80"/>
      <c r="B2822" s="57"/>
      <c r="C2822" s="59"/>
      <c r="D2822" s="59"/>
      <c r="E2822" s="60"/>
    </row>
    <row r="2823" spans="1:5" x14ac:dyDescent="0.2">
      <c r="A2823" s="80"/>
      <c r="B2823" s="57"/>
      <c r="C2823" s="59"/>
      <c r="D2823" s="59"/>
      <c r="E2823" s="60"/>
    </row>
    <row r="2824" spans="1:5" x14ac:dyDescent="0.2">
      <c r="A2824" s="80"/>
      <c r="B2824" s="57"/>
      <c r="C2824" s="59"/>
      <c r="D2824" s="59"/>
      <c r="E2824" s="60"/>
    </row>
    <row r="2825" spans="1:5" x14ac:dyDescent="0.2">
      <c r="A2825" s="80"/>
      <c r="B2825" s="57"/>
      <c r="C2825" s="59"/>
      <c r="D2825" s="59"/>
      <c r="E2825" s="60"/>
    </row>
    <row r="2826" spans="1:5" x14ac:dyDescent="0.2">
      <c r="A2826" s="80"/>
      <c r="B2826" s="57"/>
      <c r="C2826" s="59"/>
      <c r="D2826" s="59"/>
      <c r="E2826" s="60"/>
    </row>
    <row r="2827" spans="1:5" x14ac:dyDescent="0.2">
      <c r="A2827" s="80"/>
      <c r="B2827" s="57"/>
      <c r="C2827" s="59"/>
      <c r="D2827" s="59"/>
      <c r="E2827" s="60"/>
    </row>
    <row r="2828" spans="1:5" x14ac:dyDescent="0.2">
      <c r="A2828" s="80"/>
      <c r="B2828" s="57"/>
      <c r="C2828" s="59"/>
      <c r="D2828" s="59"/>
      <c r="E2828" s="60"/>
    </row>
    <row r="2829" spans="1:5" x14ac:dyDescent="0.2">
      <c r="A2829" s="80"/>
      <c r="B2829" s="57"/>
      <c r="C2829" s="59"/>
      <c r="D2829" s="59"/>
      <c r="E2829" s="60"/>
    </row>
    <row r="2830" spans="1:5" x14ac:dyDescent="0.2">
      <c r="A2830" s="80"/>
      <c r="B2830" s="57"/>
      <c r="C2830" s="59"/>
      <c r="D2830" s="59"/>
      <c r="E2830" s="60"/>
    </row>
    <row r="2831" spans="1:5" x14ac:dyDescent="0.2">
      <c r="A2831" s="80"/>
      <c r="B2831" s="57"/>
      <c r="C2831" s="59"/>
      <c r="D2831" s="59"/>
      <c r="E2831" s="60"/>
    </row>
    <row r="2832" spans="1:5" x14ac:dyDescent="0.2">
      <c r="A2832" s="80"/>
      <c r="B2832" s="57"/>
      <c r="C2832" s="59"/>
      <c r="D2832" s="59"/>
      <c r="E2832" s="60"/>
    </row>
    <row r="2833" spans="1:5" x14ac:dyDescent="0.2">
      <c r="A2833" s="80"/>
      <c r="B2833" s="57"/>
      <c r="C2833" s="59"/>
      <c r="D2833" s="59"/>
      <c r="E2833" s="60"/>
    </row>
    <row r="2834" spans="1:5" x14ac:dyDescent="0.2">
      <c r="A2834" s="80"/>
      <c r="B2834" s="57"/>
      <c r="C2834" s="59"/>
      <c r="D2834" s="59"/>
      <c r="E2834" s="60"/>
    </row>
    <row r="2835" spans="1:5" x14ac:dyDescent="0.2">
      <c r="A2835" s="80"/>
      <c r="B2835" s="57"/>
      <c r="C2835" s="59"/>
      <c r="D2835" s="59"/>
      <c r="E2835" s="60"/>
    </row>
    <row r="2836" spans="1:5" x14ac:dyDescent="0.2">
      <c r="A2836" s="80"/>
      <c r="B2836" s="57"/>
      <c r="C2836" s="59"/>
      <c r="D2836" s="59"/>
      <c r="E2836" s="60"/>
    </row>
    <row r="2837" spans="1:5" x14ac:dyDescent="0.2">
      <c r="A2837" s="80"/>
      <c r="B2837" s="57"/>
      <c r="C2837" s="59"/>
      <c r="D2837" s="59"/>
      <c r="E2837" s="60"/>
    </row>
    <row r="2838" spans="1:5" x14ac:dyDescent="0.2">
      <c r="A2838" s="80"/>
      <c r="B2838" s="57"/>
      <c r="C2838" s="59"/>
      <c r="D2838" s="59"/>
      <c r="E2838" s="60"/>
    </row>
    <row r="2839" spans="1:5" x14ac:dyDescent="0.2">
      <c r="A2839" s="80"/>
      <c r="B2839" s="57"/>
      <c r="C2839" s="59"/>
      <c r="D2839" s="59"/>
      <c r="E2839" s="60"/>
    </row>
    <row r="2840" spans="1:5" x14ac:dyDescent="0.2">
      <c r="A2840" s="80"/>
      <c r="B2840" s="57"/>
      <c r="C2840" s="59"/>
      <c r="D2840" s="59"/>
      <c r="E2840" s="60"/>
    </row>
    <row r="2841" spans="1:5" x14ac:dyDescent="0.2">
      <c r="A2841" s="80"/>
      <c r="B2841" s="57"/>
      <c r="C2841" s="59"/>
      <c r="D2841" s="59"/>
      <c r="E2841" s="60"/>
    </row>
    <row r="2842" spans="1:5" x14ac:dyDescent="0.2">
      <c r="A2842" s="80"/>
      <c r="B2842" s="57"/>
      <c r="C2842" s="59"/>
      <c r="D2842" s="59"/>
      <c r="E2842" s="60"/>
    </row>
    <row r="2843" spans="1:5" x14ac:dyDescent="0.2">
      <c r="A2843" s="80"/>
      <c r="B2843" s="57"/>
      <c r="C2843" s="59"/>
      <c r="D2843" s="59"/>
      <c r="E2843" s="60"/>
    </row>
    <row r="2844" spans="1:5" x14ac:dyDescent="0.2">
      <c r="A2844" s="80"/>
      <c r="B2844" s="57"/>
      <c r="C2844" s="59"/>
      <c r="D2844" s="59"/>
      <c r="E2844" s="60"/>
    </row>
    <row r="2845" spans="1:5" x14ac:dyDescent="0.2">
      <c r="A2845" s="80"/>
      <c r="B2845" s="57"/>
      <c r="C2845" s="59"/>
      <c r="D2845" s="59"/>
      <c r="E2845" s="60"/>
    </row>
    <row r="2846" spans="1:5" x14ac:dyDescent="0.2">
      <c r="A2846" s="80"/>
      <c r="B2846" s="57"/>
      <c r="C2846" s="59"/>
      <c r="D2846" s="59"/>
      <c r="E2846" s="60"/>
    </row>
    <row r="2847" spans="1:5" x14ac:dyDescent="0.2">
      <c r="A2847" s="80"/>
      <c r="B2847" s="57"/>
      <c r="C2847" s="59"/>
      <c r="D2847" s="59"/>
      <c r="E2847" s="60"/>
    </row>
    <row r="2848" spans="1:5" x14ac:dyDescent="0.2">
      <c r="A2848" s="80"/>
      <c r="B2848" s="57"/>
      <c r="C2848" s="59"/>
      <c r="D2848" s="59"/>
      <c r="E2848" s="60"/>
    </row>
    <row r="2849" spans="1:5" x14ac:dyDescent="0.2">
      <c r="A2849" s="80"/>
      <c r="B2849" s="57"/>
      <c r="C2849" s="59"/>
      <c r="D2849" s="59"/>
      <c r="E2849" s="60"/>
    </row>
    <row r="2850" spans="1:5" x14ac:dyDescent="0.2">
      <c r="A2850" s="80"/>
      <c r="B2850" s="57"/>
      <c r="C2850" s="59"/>
      <c r="D2850" s="59"/>
      <c r="E2850" s="60"/>
    </row>
    <row r="2851" spans="1:5" x14ac:dyDescent="0.2">
      <c r="A2851" s="80"/>
      <c r="B2851" s="57"/>
      <c r="C2851" s="59"/>
      <c r="D2851" s="59"/>
      <c r="E2851" s="60"/>
    </row>
    <row r="2852" spans="1:5" x14ac:dyDescent="0.2">
      <c r="A2852" s="80"/>
      <c r="B2852" s="57"/>
      <c r="C2852" s="59"/>
      <c r="D2852" s="59"/>
      <c r="E2852" s="60"/>
    </row>
    <row r="2853" spans="1:5" x14ac:dyDescent="0.2">
      <c r="A2853" s="80"/>
      <c r="B2853" s="57"/>
      <c r="C2853" s="59"/>
      <c r="D2853" s="59"/>
      <c r="E2853" s="60"/>
    </row>
    <row r="2854" spans="1:5" x14ac:dyDescent="0.2">
      <c r="A2854" s="80"/>
      <c r="B2854" s="57"/>
      <c r="C2854" s="59"/>
      <c r="D2854" s="59"/>
      <c r="E2854" s="60"/>
    </row>
    <row r="2855" spans="1:5" x14ac:dyDescent="0.2">
      <c r="A2855" s="80"/>
      <c r="B2855" s="57"/>
      <c r="C2855" s="59"/>
      <c r="D2855" s="59"/>
      <c r="E2855" s="60"/>
    </row>
    <row r="2856" spans="1:5" x14ac:dyDescent="0.2">
      <c r="A2856" s="80"/>
      <c r="B2856" s="57"/>
      <c r="C2856" s="59"/>
      <c r="D2856" s="59"/>
      <c r="E2856" s="60"/>
    </row>
    <row r="2857" spans="1:5" x14ac:dyDescent="0.2">
      <c r="A2857" s="80"/>
      <c r="B2857" s="57"/>
      <c r="C2857" s="59"/>
      <c r="D2857" s="59"/>
      <c r="E2857" s="60"/>
    </row>
    <row r="2858" spans="1:5" x14ac:dyDescent="0.2">
      <c r="A2858" s="80"/>
      <c r="B2858" s="57"/>
      <c r="C2858" s="59"/>
      <c r="D2858" s="59"/>
      <c r="E2858" s="60"/>
    </row>
    <row r="2859" spans="1:5" x14ac:dyDescent="0.2">
      <c r="A2859" s="80"/>
      <c r="B2859" s="57"/>
      <c r="C2859" s="59"/>
      <c r="D2859" s="59"/>
      <c r="E2859" s="60"/>
    </row>
    <row r="2860" spans="1:5" x14ac:dyDescent="0.2">
      <c r="A2860" s="80"/>
      <c r="B2860" s="57"/>
      <c r="C2860" s="59"/>
      <c r="D2860" s="59"/>
      <c r="E2860" s="60"/>
    </row>
    <row r="2861" spans="1:5" x14ac:dyDescent="0.2">
      <c r="A2861" s="80"/>
      <c r="B2861" s="57"/>
      <c r="C2861" s="59"/>
      <c r="D2861" s="59"/>
      <c r="E2861" s="60"/>
    </row>
    <row r="2862" spans="1:5" x14ac:dyDescent="0.2">
      <c r="A2862" s="80"/>
      <c r="B2862" s="57"/>
      <c r="C2862" s="59"/>
      <c r="D2862" s="59"/>
      <c r="E2862" s="60"/>
    </row>
    <row r="2863" spans="1:5" x14ac:dyDescent="0.2">
      <c r="A2863" s="80"/>
      <c r="B2863" s="57"/>
      <c r="C2863" s="59"/>
      <c r="D2863" s="59"/>
      <c r="E2863" s="60"/>
    </row>
    <row r="2864" spans="1:5" x14ac:dyDescent="0.2">
      <c r="A2864" s="80"/>
      <c r="B2864" s="57"/>
      <c r="C2864" s="59"/>
      <c r="D2864" s="59"/>
      <c r="E2864" s="60"/>
    </row>
    <row r="2865" spans="1:5" x14ac:dyDescent="0.2">
      <c r="A2865" s="80"/>
      <c r="B2865" s="57"/>
      <c r="C2865" s="59"/>
      <c r="D2865" s="59"/>
      <c r="E2865" s="60"/>
    </row>
    <row r="2866" spans="1:5" x14ac:dyDescent="0.2">
      <c r="A2866" s="80"/>
      <c r="B2866" s="57"/>
      <c r="C2866" s="59"/>
      <c r="D2866" s="59"/>
      <c r="E2866" s="60"/>
    </row>
    <row r="2867" spans="1:5" x14ac:dyDescent="0.2">
      <c r="A2867" s="80"/>
      <c r="B2867" s="57"/>
      <c r="C2867" s="59"/>
      <c r="D2867" s="59"/>
      <c r="E2867" s="60"/>
    </row>
    <row r="2868" spans="1:5" x14ac:dyDescent="0.2">
      <c r="A2868" s="80"/>
      <c r="B2868" s="57"/>
      <c r="C2868" s="59"/>
      <c r="D2868" s="59"/>
      <c r="E2868" s="60"/>
    </row>
    <row r="2869" spans="1:5" x14ac:dyDescent="0.2">
      <c r="A2869" s="80"/>
      <c r="B2869" s="57"/>
      <c r="C2869" s="59"/>
      <c r="D2869" s="59"/>
      <c r="E2869" s="60"/>
    </row>
    <row r="2870" spans="1:5" x14ac:dyDescent="0.2">
      <c r="A2870" s="80"/>
      <c r="B2870" s="57"/>
      <c r="C2870" s="59"/>
      <c r="D2870" s="59"/>
      <c r="E2870" s="60"/>
    </row>
    <row r="2871" spans="1:5" x14ac:dyDescent="0.2">
      <c r="A2871" s="80"/>
      <c r="B2871" s="57"/>
      <c r="C2871" s="59"/>
      <c r="D2871" s="59"/>
      <c r="E2871" s="60"/>
    </row>
    <row r="2872" spans="1:5" x14ac:dyDescent="0.2">
      <c r="A2872" s="80"/>
      <c r="B2872" s="57"/>
      <c r="C2872" s="59"/>
      <c r="D2872" s="59"/>
      <c r="E2872" s="60"/>
    </row>
    <row r="2873" spans="1:5" x14ac:dyDescent="0.2">
      <c r="A2873" s="80"/>
      <c r="B2873" s="57"/>
      <c r="C2873" s="59"/>
      <c r="D2873" s="59"/>
      <c r="E2873" s="60"/>
    </row>
    <row r="2874" spans="1:5" x14ac:dyDescent="0.2">
      <c r="A2874" s="80"/>
      <c r="B2874" s="57"/>
      <c r="C2874" s="59"/>
      <c r="D2874" s="59"/>
      <c r="E2874" s="60"/>
    </row>
    <row r="2875" spans="1:5" x14ac:dyDescent="0.2">
      <c r="A2875" s="80"/>
      <c r="B2875" s="57"/>
      <c r="C2875" s="59"/>
      <c r="D2875" s="59"/>
      <c r="E2875" s="60"/>
    </row>
    <row r="2876" spans="1:5" x14ac:dyDescent="0.2">
      <c r="A2876" s="80"/>
      <c r="B2876" s="57"/>
      <c r="C2876" s="59"/>
      <c r="D2876" s="59"/>
      <c r="E2876" s="60"/>
    </row>
    <row r="2877" spans="1:5" x14ac:dyDescent="0.2">
      <c r="A2877" s="80"/>
      <c r="B2877" s="57"/>
      <c r="C2877" s="59"/>
      <c r="D2877" s="59"/>
      <c r="E2877" s="60"/>
    </row>
    <row r="2878" spans="1:5" x14ac:dyDescent="0.2">
      <c r="A2878" s="80"/>
      <c r="B2878" s="57"/>
      <c r="C2878" s="59"/>
      <c r="D2878" s="59"/>
      <c r="E2878" s="60"/>
    </row>
    <row r="2879" spans="1:5" x14ac:dyDescent="0.2">
      <c r="A2879" s="80"/>
      <c r="B2879" s="57"/>
      <c r="C2879" s="59"/>
      <c r="D2879" s="59"/>
      <c r="E2879" s="60"/>
    </row>
    <row r="2880" spans="1:5" x14ac:dyDescent="0.2">
      <c r="A2880" s="80"/>
      <c r="B2880" s="57"/>
      <c r="C2880" s="59"/>
      <c r="D2880" s="59"/>
      <c r="E2880" s="60"/>
    </row>
    <row r="2881" spans="1:5" x14ac:dyDescent="0.2">
      <c r="A2881" s="80"/>
      <c r="B2881" s="57"/>
      <c r="C2881" s="59"/>
      <c r="D2881" s="59"/>
      <c r="E2881" s="60"/>
    </row>
    <row r="2882" spans="1:5" x14ac:dyDescent="0.2">
      <c r="A2882" s="80"/>
      <c r="B2882" s="57"/>
      <c r="C2882" s="59"/>
      <c r="D2882" s="59"/>
      <c r="E2882" s="60"/>
    </row>
    <row r="2883" spans="1:5" x14ac:dyDescent="0.2">
      <c r="A2883" s="80"/>
      <c r="B2883" s="57"/>
      <c r="C2883" s="59"/>
      <c r="D2883" s="59"/>
      <c r="E2883" s="60"/>
    </row>
    <row r="2884" spans="1:5" x14ac:dyDescent="0.2">
      <c r="A2884" s="80"/>
      <c r="B2884" s="57"/>
      <c r="C2884" s="59"/>
      <c r="D2884" s="59"/>
      <c r="E2884" s="60"/>
    </row>
    <row r="2885" spans="1:5" x14ac:dyDescent="0.2">
      <c r="A2885" s="80"/>
      <c r="B2885" s="57"/>
      <c r="C2885" s="59"/>
      <c r="D2885" s="59"/>
      <c r="E2885" s="60"/>
    </row>
    <row r="2886" spans="1:5" x14ac:dyDescent="0.2">
      <c r="A2886" s="80"/>
      <c r="B2886" s="57"/>
      <c r="C2886" s="59"/>
      <c r="D2886" s="59"/>
      <c r="E2886" s="60"/>
    </row>
    <row r="2887" spans="1:5" x14ac:dyDescent="0.2">
      <c r="A2887" s="80"/>
      <c r="B2887" s="57"/>
      <c r="C2887" s="59"/>
      <c r="D2887" s="59"/>
      <c r="E2887" s="60"/>
    </row>
    <row r="2888" spans="1:5" x14ac:dyDescent="0.2">
      <c r="A2888" s="80"/>
      <c r="B2888" s="57"/>
      <c r="C2888" s="59"/>
      <c r="D2888" s="59"/>
      <c r="E2888" s="60"/>
    </row>
    <row r="2889" spans="1:5" x14ac:dyDescent="0.2">
      <c r="A2889" s="80"/>
      <c r="B2889" s="57"/>
      <c r="C2889" s="59"/>
      <c r="D2889" s="59"/>
      <c r="E2889" s="60"/>
    </row>
    <row r="2890" spans="1:5" x14ac:dyDescent="0.2">
      <c r="A2890" s="80"/>
      <c r="B2890" s="57"/>
      <c r="C2890" s="59"/>
      <c r="D2890" s="59"/>
      <c r="E2890" s="60"/>
    </row>
    <row r="2891" spans="1:5" x14ac:dyDescent="0.2">
      <c r="A2891" s="80"/>
      <c r="B2891" s="57"/>
      <c r="C2891" s="59"/>
      <c r="D2891" s="59"/>
      <c r="E2891" s="60"/>
    </row>
    <row r="2892" spans="1:5" x14ac:dyDescent="0.2">
      <c r="A2892" s="80"/>
      <c r="B2892" s="57"/>
      <c r="C2892" s="59"/>
      <c r="D2892" s="59"/>
      <c r="E2892" s="60"/>
    </row>
    <row r="2893" spans="1:5" x14ac:dyDescent="0.2">
      <c r="A2893" s="80"/>
      <c r="B2893" s="57"/>
      <c r="C2893" s="59"/>
      <c r="D2893" s="59"/>
      <c r="E2893" s="60"/>
    </row>
    <row r="2894" spans="1:5" x14ac:dyDescent="0.2">
      <c r="A2894" s="80"/>
      <c r="B2894" s="57"/>
      <c r="C2894" s="59"/>
      <c r="D2894" s="59"/>
      <c r="E2894" s="60"/>
    </row>
    <row r="2895" spans="1:5" x14ac:dyDescent="0.2">
      <c r="A2895" s="80"/>
      <c r="B2895" s="57"/>
      <c r="C2895" s="59"/>
      <c r="D2895" s="59"/>
      <c r="E2895" s="60"/>
    </row>
    <row r="2896" spans="1:5" x14ac:dyDescent="0.2">
      <c r="A2896" s="80"/>
      <c r="B2896" s="57"/>
      <c r="C2896" s="59"/>
      <c r="D2896" s="59"/>
      <c r="E2896" s="60"/>
    </row>
    <row r="2897" spans="1:5" x14ac:dyDescent="0.2">
      <c r="A2897" s="80"/>
      <c r="B2897" s="57"/>
      <c r="C2897" s="59"/>
      <c r="D2897" s="59"/>
      <c r="E2897" s="60"/>
    </row>
    <row r="2898" spans="1:5" x14ac:dyDescent="0.2">
      <c r="A2898" s="80"/>
      <c r="B2898" s="57"/>
      <c r="C2898" s="59"/>
      <c r="D2898" s="59"/>
      <c r="E2898" s="60"/>
    </row>
    <row r="2899" spans="1:5" x14ac:dyDescent="0.2">
      <c r="A2899" s="80"/>
      <c r="B2899" s="57"/>
      <c r="C2899" s="59"/>
      <c r="D2899" s="59"/>
      <c r="E2899" s="60"/>
    </row>
    <row r="2900" spans="1:5" x14ac:dyDescent="0.2">
      <c r="A2900" s="80"/>
      <c r="B2900" s="57"/>
      <c r="C2900" s="59"/>
      <c r="D2900" s="59"/>
      <c r="E2900" s="60"/>
    </row>
    <row r="2901" spans="1:5" x14ac:dyDescent="0.2">
      <c r="A2901" s="80"/>
      <c r="B2901" s="57"/>
      <c r="C2901" s="59"/>
      <c r="D2901" s="59"/>
      <c r="E2901" s="60"/>
    </row>
    <row r="2902" spans="1:5" x14ac:dyDescent="0.2">
      <c r="A2902" s="80"/>
      <c r="B2902" s="57"/>
      <c r="C2902" s="59"/>
      <c r="D2902" s="59"/>
      <c r="E2902" s="60"/>
    </row>
    <row r="2903" spans="1:5" x14ac:dyDescent="0.2">
      <c r="A2903" s="80"/>
      <c r="B2903" s="57"/>
      <c r="C2903" s="59"/>
      <c r="D2903" s="59"/>
      <c r="E2903" s="60"/>
    </row>
    <row r="2904" spans="1:5" x14ac:dyDescent="0.2">
      <c r="A2904" s="80"/>
      <c r="B2904" s="57"/>
      <c r="C2904" s="59"/>
      <c r="D2904" s="59"/>
      <c r="E2904" s="60"/>
    </row>
    <row r="2905" spans="1:5" x14ac:dyDescent="0.2">
      <c r="A2905" s="80"/>
      <c r="B2905" s="57"/>
      <c r="C2905" s="59"/>
      <c r="D2905" s="59"/>
      <c r="E2905" s="60"/>
    </row>
    <row r="2906" spans="1:5" x14ac:dyDescent="0.2">
      <c r="A2906" s="80"/>
      <c r="B2906" s="57"/>
      <c r="C2906" s="59"/>
      <c r="D2906" s="59"/>
      <c r="E2906" s="60"/>
    </row>
    <row r="2907" spans="1:5" x14ac:dyDescent="0.2">
      <c r="A2907" s="80"/>
      <c r="B2907" s="57"/>
      <c r="C2907" s="59"/>
      <c r="D2907" s="59"/>
      <c r="E2907" s="60"/>
    </row>
    <row r="2908" spans="1:5" x14ac:dyDescent="0.2">
      <c r="A2908" s="80"/>
      <c r="B2908" s="57"/>
      <c r="C2908" s="59"/>
      <c r="D2908" s="59"/>
      <c r="E2908" s="60"/>
    </row>
    <row r="2909" spans="1:5" x14ac:dyDescent="0.2">
      <c r="A2909" s="80"/>
      <c r="B2909" s="57"/>
      <c r="C2909" s="59"/>
      <c r="D2909" s="59"/>
      <c r="E2909" s="60"/>
    </row>
    <row r="2910" spans="1:5" x14ac:dyDescent="0.2">
      <c r="A2910" s="80"/>
      <c r="B2910" s="57"/>
      <c r="C2910" s="59"/>
      <c r="D2910" s="59"/>
      <c r="E2910" s="60"/>
    </row>
    <row r="2911" spans="1:5" x14ac:dyDescent="0.2">
      <c r="A2911" s="80"/>
      <c r="B2911" s="57"/>
      <c r="C2911" s="59"/>
      <c r="D2911" s="59"/>
      <c r="E2911" s="60"/>
    </row>
    <row r="2912" spans="1:5" x14ac:dyDescent="0.2">
      <c r="A2912" s="80"/>
      <c r="B2912" s="57"/>
      <c r="C2912" s="59"/>
      <c r="D2912" s="59"/>
      <c r="E2912" s="60"/>
    </row>
    <row r="2913" spans="1:5" x14ac:dyDescent="0.2">
      <c r="A2913" s="80"/>
      <c r="B2913" s="57"/>
      <c r="C2913" s="59"/>
      <c r="D2913" s="59"/>
      <c r="E2913" s="60"/>
    </row>
    <row r="2914" spans="1:5" x14ac:dyDescent="0.2">
      <c r="A2914" s="80"/>
      <c r="B2914" s="57"/>
      <c r="C2914" s="59"/>
      <c r="D2914" s="59"/>
      <c r="E2914" s="60"/>
    </row>
    <row r="2915" spans="1:5" x14ac:dyDescent="0.2">
      <c r="A2915" s="80"/>
      <c r="B2915" s="57"/>
      <c r="C2915" s="59"/>
      <c r="D2915" s="59"/>
      <c r="E2915" s="60"/>
    </row>
    <row r="2916" spans="1:5" x14ac:dyDescent="0.2">
      <c r="A2916" s="80"/>
      <c r="B2916" s="57"/>
      <c r="C2916" s="59"/>
      <c r="D2916" s="59"/>
      <c r="E2916" s="60"/>
    </row>
    <row r="2917" spans="1:5" x14ac:dyDescent="0.2">
      <c r="A2917" s="80"/>
      <c r="B2917" s="57"/>
      <c r="C2917" s="59"/>
      <c r="D2917" s="59"/>
      <c r="E2917" s="60"/>
    </row>
    <row r="2918" spans="1:5" x14ac:dyDescent="0.2">
      <c r="A2918" s="80"/>
      <c r="B2918" s="57"/>
      <c r="C2918" s="59"/>
      <c r="D2918" s="59"/>
      <c r="E2918" s="60"/>
    </row>
    <row r="2919" spans="1:5" x14ac:dyDescent="0.2">
      <c r="A2919" s="80"/>
      <c r="B2919" s="57"/>
      <c r="C2919" s="59"/>
      <c r="D2919" s="59"/>
      <c r="E2919" s="60"/>
    </row>
    <row r="2920" spans="1:5" x14ac:dyDescent="0.2">
      <c r="A2920" s="80"/>
      <c r="B2920" s="57"/>
      <c r="C2920" s="59"/>
      <c r="D2920" s="59"/>
      <c r="E2920" s="60"/>
    </row>
    <row r="2921" spans="1:5" x14ac:dyDescent="0.2">
      <c r="A2921" s="80"/>
      <c r="B2921" s="57"/>
      <c r="C2921" s="59"/>
      <c r="D2921" s="59"/>
      <c r="E2921" s="60"/>
    </row>
    <row r="2922" spans="1:5" x14ac:dyDescent="0.2">
      <c r="A2922" s="80"/>
      <c r="B2922" s="57"/>
      <c r="C2922" s="59"/>
      <c r="D2922" s="59"/>
      <c r="E2922" s="60"/>
    </row>
    <row r="2923" spans="1:5" x14ac:dyDescent="0.2">
      <c r="A2923" s="80"/>
      <c r="B2923" s="57"/>
      <c r="C2923" s="59"/>
      <c r="D2923" s="59"/>
      <c r="E2923" s="60"/>
    </row>
    <row r="2924" spans="1:5" x14ac:dyDescent="0.2">
      <c r="A2924" s="80"/>
      <c r="B2924" s="57"/>
      <c r="C2924" s="59"/>
      <c r="D2924" s="59"/>
      <c r="E2924" s="60"/>
    </row>
    <row r="2925" spans="1:5" x14ac:dyDescent="0.2">
      <c r="A2925" s="80"/>
      <c r="B2925" s="57"/>
      <c r="C2925" s="59"/>
      <c r="D2925" s="59"/>
      <c r="E2925" s="60"/>
    </row>
    <row r="2926" spans="1:5" x14ac:dyDescent="0.2">
      <c r="A2926" s="80"/>
      <c r="B2926" s="57"/>
      <c r="C2926" s="59"/>
      <c r="D2926" s="59"/>
      <c r="E2926" s="60"/>
    </row>
    <row r="2927" spans="1:5" x14ac:dyDescent="0.2">
      <c r="A2927" s="80"/>
      <c r="B2927" s="57"/>
      <c r="C2927" s="59"/>
      <c r="D2927" s="59"/>
      <c r="E2927" s="60"/>
    </row>
    <row r="2928" spans="1:5" x14ac:dyDescent="0.2">
      <c r="A2928" s="80"/>
      <c r="B2928" s="57"/>
      <c r="C2928" s="59"/>
      <c r="D2928" s="59"/>
      <c r="E2928" s="60"/>
    </row>
    <row r="2929" spans="1:5" x14ac:dyDescent="0.2">
      <c r="A2929" s="80"/>
      <c r="B2929" s="57"/>
      <c r="C2929" s="59"/>
      <c r="D2929" s="59"/>
      <c r="E2929" s="60"/>
    </row>
    <row r="2930" spans="1:5" x14ac:dyDescent="0.2">
      <c r="A2930" s="80"/>
      <c r="B2930" s="57"/>
      <c r="C2930" s="59"/>
      <c r="D2930" s="59"/>
      <c r="E2930" s="60"/>
    </row>
    <row r="2931" spans="1:5" x14ac:dyDescent="0.2">
      <c r="A2931" s="80"/>
      <c r="B2931" s="57"/>
      <c r="C2931" s="59"/>
      <c r="D2931" s="59"/>
      <c r="E2931" s="60"/>
    </row>
    <row r="2932" spans="1:5" x14ac:dyDescent="0.2">
      <c r="A2932" s="80"/>
      <c r="B2932" s="57"/>
      <c r="C2932" s="59"/>
      <c r="D2932" s="59"/>
      <c r="E2932" s="60"/>
    </row>
    <row r="2933" spans="1:5" x14ac:dyDescent="0.2">
      <c r="A2933" s="80"/>
      <c r="B2933" s="57"/>
      <c r="C2933" s="59"/>
      <c r="D2933" s="59"/>
      <c r="E2933" s="60"/>
    </row>
    <row r="2934" spans="1:5" x14ac:dyDescent="0.2">
      <c r="A2934" s="80"/>
      <c r="B2934" s="57"/>
      <c r="C2934" s="59"/>
      <c r="D2934" s="59"/>
      <c r="E2934" s="60"/>
    </row>
    <row r="2935" spans="1:5" x14ac:dyDescent="0.2">
      <c r="A2935" s="80"/>
      <c r="B2935" s="57"/>
      <c r="C2935" s="59"/>
      <c r="D2935" s="59"/>
      <c r="E2935" s="60"/>
    </row>
    <row r="2936" spans="1:5" x14ac:dyDescent="0.2">
      <c r="A2936" s="80"/>
      <c r="B2936" s="57"/>
      <c r="C2936" s="59"/>
      <c r="D2936" s="59"/>
      <c r="E2936" s="60"/>
    </row>
    <row r="2937" spans="1:5" x14ac:dyDescent="0.2">
      <c r="A2937" s="80"/>
      <c r="B2937" s="57"/>
      <c r="C2937" s="59"/>
      <c r="D2937" s="59"/>
      <c r="E2937" s="60"/>
    </row>
    <row r="2938" spans="1:5" x14ac:dyDescent="0.2">
      <c r="A2938" s="80"/>
      <c r="B2938" s="57"/>
      <c r="C2938" s="59"/>
      <c r="D2938" s="59"/>
      <c r="E2938" s="60"/>
    </row>
    <row r="2939" spans="1:5" x14ac:dyDescent="0.2">
      <c r="A2939" s="80"/>
      <c r="B2939" s="57"/>
      <c r="C2939" s="59"/>
      <c r="D2939" s="59"/>
      <c r="E2939" s="60"/>
    </row>
    <row r="2940" spans="1:5" x14ac:dyDescent="0.2">
      <c r="A2940" s="80"/>
      <c r="B2940" s="57"/>
      <c r="C2940" s="59"/>
      <c r="D2940" s="59"/>
      <c r="E2940" s="60"/>
    </row>
    <row r="2941" spans="1:5" x14ac:dyDescent="0.2">
      <c r="A2941" s="80"/>
      <c r="B2941" s="57"/>
      <c r="C2941" s="59"/>
      <c r="D2941" s="59"/>
      <c r="E2941" s="60"/>
    </row>
    <row r="2942" spans="1:5" x14ac:dyDescent="0.2">
      <c r="A2942" s="80"/>
      <c r="B2942" s="57"/>
      <c r="C2942" s="59"/>
      <c r="D2942" s="59"/>
      <c r="E2942" s="60"/>
    </row>
    <row r="2943" spans="1:5" x14ac:dyDescent="0.2">
      <c r="A2943" s="80"/>
      <c r="B2943" s="57"/>
      <c r="C2943" s="59"/>
      <c r="D2943" s="59"/>
      <c r="E2943" s="60"/>
    </row>
    <row r="2944" spans="1:5" x14ac:dyDescent="0.2">
      <c r="A2944" s="80"/>
      <c r="B2944" s="57"/>
      <c r="C2944" s="59"/>
      <c r="D2944" s="59"/>
      <c r="E2944" s="60"/>
    </row>
    <row r="2945" spans="1:5" x14ac:dyDescent="0.2">
      <c r="A2945" s="80"/>
      <c r="B2945" s="57"/>
      <c r="C2945" s="59"/>
      <c r="D2945" s="59"/>
      <c r="E2945" s="60"/>
    </row>
    <row r="2946" spans="1:5" x14ac:dyDescent="0.2">
      <c r="A2946" s="80"/>
      <c r="B2946" s="57"/>
      <c r="C2946" s="59"/>
      <c r="D2946" s="59"/>
      <c r="E2946" s="60"/>
    </row>
    <row r="2947" spans="1:5" x14ac:dyDescent="0.2">
      <c r="A2947" s="80"/>
      <c r="B2947" s="57"/>
      <c r="C2947" s="59"/>
      <c r="D2947" s="59"/>
      <c r="E2947" s="60"/>
    </row>
    <row r="2948" spans="1:5" x14ac:dyDescent="0.2">
      <c r="A2948" s="80"/>
      <c r="B2948" s="57"/>
      <c r="C2948" s="59"/>
      <c r="D2948" s="59"/>
      <c r="E2948" s="60"/>
    </row>
    <row r="2949" spans="1:5" x14ac:dyDescent="0.2">
      <c r="A2949" s="80"/>
      <c r="B2949" s="57"/>
      <c r="C2949" s="59"/>
      <c r="D2949" s="59"/>
      <c r="E2949" s="60"/>
    </row>
    <row r="2950" spans="1:5" x14ac:dyDescent="0.2">
      <c r="A2950" s="80"/>
      <c r="B2950" s="57"/>
      <c r="C2950" s="59"/>
      <c r="D2950" s="59"/>
      <c r="E2950" s="60"/>
    </row>
    <row r="2951" spans="1:5" x14ac:dyDescent="0.2">
      <c r="A2951" s="80"/>
      <c r="B2951" s="57"/>
      <c r="C2951" s="59"/>
      <c r="D2951" s="59"/>
      <c r="E2951" s="60"/>
    </row>
    <row r="2952" spans="1:5" x14ac:dyDescent="0.2">
      <c r="A2952" s="80"/>
      <c r="B2952" s="57"/>
      <c r="C2952" s="59"/>
      <c r="D2952" s="59"/>
      <c r="E2952" s="60"/>
    </row>
    <row r="2953" spans="1:5" x14ac:dyDescent="0.2">
      <c r="A2953" s="80"/>
      <c r="B2953" s="57"/>
      <c r="C2953" s="59"/>
      <c r="D2953" s="59"/>
      <c r="E2953" s="60"/>
    </row>
    <row r="2954" spans="1:5" x14ac:dyDescent="0.2">
      <c r="A2954" s="80"/>
      <c r="B2954" s="57"/>
      <c r="C2954" s="59"/>
      <c r="D2954" s="59"/>
      <c r="E2954" s="60"/>
    </row>
    <row r="2955" spans="1:5" x14ac:dyDescent="0.2">
      <c r="A2955" s="80"/>
      <c r="B2955" s="57"/>
      <c r="C2955" s="59"/>
      <c r="D2955" s="59"/>
      <c r="E2955" s="60"/>
    </row>
    <row r="2956" spans="1:5" x14ac:dyDescent="0.2">
      <c r="A2956" s="80"/>
      <c r="B2956" s="57"/>
      <c r="C2956" s="59"/>
      <c r="D2956" s="59"/>
      <c r="E2956" s="60"/>
    </row>
    <row r="2957" spans="1:5" x14ac:dyDescent="0.2">
      <c r="A2957" s="80"/>
      <c r="B2957" s="57"/>
      <c r="C2957" s="59"/>
      <c r="D2957" s="59"/>
      <c r="E2957" s="60"/>
    </row>
    <row r="2958" spans="1:5" x14ac:dyDescent="0.2">
      <c r="A2958" s="80"/>
      <c r="B2958" s="57"/>
      <c r="C2958" s="59"/>
      <c r="D2958" s="59"/>
      <c r="E2958" s="60"/>
    </row>
    <row r="2959" spans="1:5" x14ac:dyDescent="0.2">
      <c r="A2959" s="80"/>
      <c r="B2959" s="57"/>
      <c r="C2959" s="59"/>
      <c r="D2959" s="59"/>
      <c r="E2959" s="60"/>
    </row>
    <row r="2960" spans="1:5" x14ac:dyDescent="0.2">
      <c r="A2960" s="80"/>
      <c r="B2960" s="57"/>
      <c r="C2960" s="59"/>
      <c r="D2960" s="59"/>
      <c r="E2960" s="60"/>
    </row>
    <row r="2961" spans="1:5" x14ac:dyDescent="0.2">
      <c r="A2961" s="80"/>
      <c r="B2961" s="57"/>
      <c r="C2961" s="59"/>
      <c r="D2961" s="59"/>
      <c r="E2961" s="60"/>
    </row>
    <row r="2962" spans="1:5" x14ac:dyDescent="0.2">
      <c r="A2962" s="80"/>
      <c r="B2962" s="57"/>
      <c r="C2962" s="59"/>
      <c r="D2962" s="59"/>
      <c r="E2962" s="60"/>
    </row>
    <row r="2963" spans="1:5" x14ac:dyDescent="0.2">
      <c r="A2963" s="80"/>
      <c r="B2963" s="57"/>
      <c r="C2963" s="59"/>
      <c r="D2963" s="59"/>
      <c r="E2963" s="60"/>
    </row>
    <row r="2964" spans="1:5" x14ac:dyDescent="0.2">
      <c r="A2964" s="80"/>
      <c r="B2964" s="57"/>
      <c r="C2964" s="59"/>
      <c r="D2964" s="59"/>
      <c r="E2964" s="60"/>
    </row>
    <row r="2965" spans="1:5" x14ac:dyDescent="0.2">
      <c r="A2965" s="80"/>
      <c r="B2965" s="57"/>
      <c r="C2965" s="59"/>
      <c r="D2965" s="59"/>
      <c r="E2965" s="60"/>
    </row>
    <row r="2966" spans="1:5" x14ac:dyDescent="0.2">
      <c r="A2966" s="80"/>
      <c r="B2966" s="57"/>
      <c r="C2966" s="59"/>
      <c r="D2966" s="59"/>
      <c r="E2966" s="60"/>
    </row>
    <row r="2967" spans="1:5" x14ac:dyDescent="0.2">
      <c r="A2967" s="80"/>
      <c r="B2967" s="57"/>
      <c r="C2967" s="59"/>
      <c r="D2967" s="59"/>
      <c r="E2967" s="60"/>
    </row>
    <row r="2968" spans="1:5" x14ac:dyDescent="0.2">
      <c r="A2968" s="80"/>
      <c r="B2968" s="57"/>
      <c r="C2968" s="59"/>
      <c r="D2968" s="59"/>
      <c r="E2968" s="60"/>
    </row>
    <row r="2969" spans="1:5" x14ac:dyDescent="0.2">
      <c r="A2969" s="80"/>
      <c r="B2969" s="57"/>
      <c r="C2969" s="59"/>
      <c r="D2969" s="59"/>
      <c r="E2969" s="60"/>
    </row>
    <row r="2970" spans="1:5" x14ac:dyDescent="0.2">
      <c r="A2970" s="80"/>
      <c r="B2970" s="57"/>
      <c r="C2970" s="59"/>
      <c r="D2970" s="59"/>
      <c r="E2970" s="60"/>
    </row>
    <row r="2971" spans="1:5" x14ac:dyDescent="0.2">
      <c r="A2971" s="80"/>
      <c r="B2971" s="57"/>
      <c r="C2971" s="59"/>
      <c r="D2971" s="59"/>
      <c r="E2971" s="60"/>
    </row>
    <row r="2972" spans="1:5" x14ac:dyDescent="0.2">
      <c r="A2972" s="80"/>
      <c r="B2972" s="57"/>
      <c r="C2972" s="59"/>
      <c r="D2972" s="59"/>
      <c r="E2972" s="60"/>
    </row>
    <row r="2973" spans="1:5" x14ac:dyDescent="0.2">
      <c r="A2973" s="80"/>
      <c r="B2973" s="57"/>
      <c r="C2973" s="59"/>
      <c r="D2973" s="59"/>
      <c r="E2973" s="60"/>
    </row>
    <row r="2974" spans="1:5" x14ac:dyDescent="0.2">
      <c r="A2974" s="80"/>
      <c r="B2974" s="57"/>
      <c r="C2974" s="59"/>
      <c r="D2974" s="59"/>
      <c r="E2974" s="60"/>
    </row>
    <row r="2975" spans="1:5" x14ac:dyDescent="0.2">
      <c r="A2975" s="80"/>
      <c r="B2975" s="57"/>
      <c r="C2975" s="59"/>
      <c r="D2975" s="59"/>
      <c r="E2975" s="60"/>
    </row>
    <row r="2976" spans="1:5" x14ac:dyDescent="0.2">
      <c r="A2976" s="80"/>
      <c r="B2976" s="57"/>
      <c r="C2976" s="59"/>
      <c r="D2976" s="59"/>
      <c r="E2976" s="60"/>
    </row>
    <row r="2977" spans="1:5" x14ac:dyDescent="0.2">
      <c r="A2977" s="80"/>
      <c r="B2977" s="57"/>
      <c r="C2977" s="59"/>
      <c r="D2977" s="59"/>
      <c r="E2977" s="60"/>
    </row>
    <row r="2978" spans="1:5" x14ac:dyDescent="0.2">
      <c r="A2978" s="80"/>
      <c r="B2978" s="57"/>
      <c r="C2978" s="59"/>
      <c r="D2978" s="59"/>
      <c r="E2978" s="60"/>
    </row>
    <row r="2979" spans="1:5" x14ac:dyDescent="0.2">
      <c r="A2979" s="80"/>
      <c r="B2979" s="57"/>
      <c r="C2979" s="59"/>
      <c r="D2979" s="59"/>
      <c r="E2979" s="60"/>
    </row>
    <row r="2980" spans="1:5" x14ac:dyDescent="0.2">
      <c r="A2980" s="80"/>
      <c r="B2980" s="57"/>
      <c r="C2980" s="59"/>
      <c r="D2980" s="59"/>
      <c r="E2980" s="60"/>
    </row>
    <row r="2981" spans="1:5" x14ac:dyDescent="0.2">
      <c r="A2981" s="80"/>
      <c r="B2981" s="57"/>
      <c r="C2981" s="59"/>
      <c r="D2981" s="59"/>
      <c r="E2981" s="60"/>
    </row>
    <row r="2982" spans="1:5" x14ac:dyDescent="0.2">
      <c r="A2982" s="80"/>
      <c r="B2982" s="57"/>
      <c r="C2982" s="59"/>
      <c r="D2982" s="59"/>
      <c r="E2982" s="60"/>
    </row>
    <row r="2983" spans="1:5" x14ac:dyDescent="0.2">
      <c r="A2983" s="80"/>
      <c r="B2983" s="57"/>
      <c r="C2983" s="59"/>
      <c r="D2983" s="59"/>
      <c r="E2983" s="60"/>
    </row>
    <row r="2984" spans="1:5" x14ac:dyDescent="0.2">
      <c r="A2984" s="80"/>
      <c r="B2984" s="57"/>
      <c r="C2984" s="59"/>
      <c r="D2984" s="59"/>
      <c r="E2984" s="60"/>
    </row>
    <row r="2985" spans="1:5" x14ac:dyDescent="0.2">
      <c r="A2985" s="80"/>
      <c r="B2985" s="57"/>
      <c r="C2985" s="59"/>
      <c r="D2985" s="59"/>
      <c r="E2985" s="60"/>
    </row>
    <row r="2986" spans="1:5" x14ac:dyDescent="0.2">
      <c r="A2986" s="80"/>
      <c r="B2986" s="57"/>
      <c r="C2986" s="59"/>
      <c r="D2986" s="59"/>
      <c r="E2986" s="60"/>
    </row>
    <row r="2987" spans="1:5" x14ac:dyDescent="0.2">
      <c r="A2987" s="80"/>
      <c r="B2987" s="57"/>
      <c r="C2987" s="59"/>
      <c r="D2987" s="59"/>
      <c r="E2987" s="60"/>
    </row>
    <row r="2988" spans="1:5" x14ac:dyDescent="0.2">
      <c r="A2988" s="80"/>
      <c r="B2988" s="57"/>
      <c r="C2988" s="59"/>
      <c r="D2988" s="59"/>
      <c r="E2988" s="60"/>
    </row>
    <row r="2989" spans="1:5" x14ac:dyDescent="0.2">
      <c r="A2989" s="80"/>
      <c r="B2989" s="57"/>
      <c r="C2989" s="59"/>
      <c r="D2989" s="59"/>
      <c r="E2989" s="60"/>
    </row>
    <row r="2990" spans="1:5" x14ac:dyDescent="0.2">
      <c r="A2990" s="80"/>
      <c r="B2990" s="57"/>
      <c r="C2990" s="59"/>
      <c r="D2990" s="59"/>
      <c r="E2990" s="60"/>
    </row>
    <row r="2991" spans="1:5" x14ac:dyDescent="0.2">
      <c r="A2991" s="80"/>
      <c r="B2991" s="57"/>
      <c r="C2991" s="59"/>
      <c r="D2991" s="59"/>
      <c r="E2991" s="60"/>
    </row>
    <row r="2992" spans="1:5" x14ac:dyDescent="0.2">
      <c r="A2992" s="80"/>
      <c r="B2992" s="57"/>
      <c r="C2992" s="59"/>
      <c r="D2992" s="59"/>
      <c r="E2992" s="60"/>
    </row>
    <row r="2993" spans="1:5" x14ac:dyDescent="0.2">
      <c r="A2993" s="80"/>
      <c r="B2993" s="57"/>
      <c r="C2993" s="59"/>
      <c r="D2993" s="59"/>
      <c r="E2993" s="60"/>
    </row>
    <row r="2994" spans="1:5" x14ac:dyDescent="0.2">
      <c r="A2994" s="80"/>
      <c r="B2994" s="57"/>
      <c r="C2994" s="59"/>
      <c r="D2994" s="59"/>
      <c r="E2994" s="60"/>
    </row>
    <row r="2995" spans="1:5" x14ac:dyDescent="0.2">
      <c r="A2995" s="80"/>
      <c r="B2995" s="57"/>
      <c r="C2995" s="59"/>
      <c r="D2995" s="59"/>
      <c r="E2995" s="60"/>
    </row>
    <row r="2996" spans="1:5" x14ac:dyDescent="0.2">
      <c r="A2996" s="80"/>
      <c r="B2996" s="57"/>
      <c r="C2996" s="59"/>
      <c r="D2996" s="59"/>
      <c r="E2996" s="60"/>
    </row>
    <row r="2997" spans="1:5" x14ac:dyDescent="0.2">
      <c r="A2997" s="80"/>
      <c r="B2997" s="57"/>
      <c r="C2997" s="59"/>
      <c r="D2997" s="59"/>
      <c r="E2997" s="60"/>
    </row>
    <row r="2998" spans="1:5" x14ac:dyDescent="0.2">
      <c r="A2998" s="80"/>
      <c r="B2998" s="57"/>
      <c r="C2998" s="59"/>
      <c r="D2998" s="59"/>
      <c r="E2998" s="60"/>
    </row>
    <row r="2999" spans="1:5" x14ac:dyDescent="0.2">
      <c r="A2999" s="80"/>
      <c r="B2999" s="57"/>
      <c r="C2999" s="59"/>
      <c r="D2999" s="59"/>
      <c r="E2999" s="60"/>
    </row>
    <row r="3000" spans="1:5" x14ac:dyDescent="0.2">
      <c r="A3000" s="80"/>
      <c r="B3000" s="57"/>
      <c r="C3000" s="59"/>
      <c r="D3000" s="59"/>
      <c r="E3000" s="60"/>
    </row>
    <row r="3001" spans="1:5" x14ac:dyDescent="0.2">
      <c r="A3001" s="80"/>
      <c r="B3001" s="57"/>
      <c r="C3001" s="59"/>
      <c r="D3001" s="59"/>
      <c r="E3001" s="60"/>
    </row>
    <row r="3002" spans="1:5" x14ac:dyDescent="0.2">
      <c r="A3002" s="80"/>
      <c r="B3002" s="57"/>
      <c r="C3002" s="59"/>
      <c r="D3002" s="59"/>
      <c r="E3002" s="60"/>
    </row>
    <row r="3003" spans="1:5" x14ac:dyDescent="0.2">
      <c r="A3003" s="80"/>
      <c r="B3003" s="57"/>
      <c r="C3003" s="59"/>
      <c r="D3003" s="59"/>
      <c r="E3003" s="60"/>
    </row>
    <row r="3004" spans="1:5" x14ac:dyDescent="0.2">
      <c r="A3004" s="80"/>
      <c r="B3004" s="57"/>
      <c r="C3004" s="59"/>
      <c r="D3004" s="59"/>
      <c r="E3004" s="60"/>
    </row>
    <row r="3005" spans="1:5" x14ac:dyDescent="0.2">
      <c r="A3005" s="80"/>
      <c r="B3005" s="57"/>
      <c r="C3005" s="59"/>
      <c r="D3005" s="59"/>
      <c r="E3005" s="60"/>
    </row>
    <row r="3006" spans="1:5" x14ac:dyDescent="0.2">
      <c r="A3006" s="80"/>
      <c r="B3006" s="57"/>
      <c r="C3006" s="59"/>
      <c r="D3006" s="59"/>
      <c r="E3006" s="60"/>
    </row>
    <row r="3007" spans="1:5" x14ac:dyDescent="0.2">
      <c r="A3007" s="80"/>
      <c r="B3007" s="57"/>
      <c r="C3007" s="59"/>
      <c r="D3007" s="59"/>
      <c r="E3007" s="60"/>
    </row>
    <row r="3008" spans="1:5" x14ac:dyDescent="0.2">
      <c r="A3008" s="80"/>
      <c r="B3008" s="57"/>
      <c r="C3008" s="59"/>
      <c r="D3008" s="59"/>
      <c r="E3008" s="60"/>
    </row>
    <row r="3009" spans="1:5" x14ac:dyDescent="0.2">
      <c r="A3009" s="80"/>
      <c r="B3009" s="57"/>
      <c r="C3009" s="59"/>
      <c r="D3009" s="59"/>
      <c r="E3009" s="60"/>
    </row>
    <row r="3010" spans="1:5" x14ac:dyDescent="0.2">
      <c r="A3010" s="80"/>
      <c r="B3010" s="57"/>
      <c r="C3010" s="59"/>
      <c r="D3010" s="59"/>
      <c r="E3010" s="60"/>
    </row>
    <row r="3011" spans="1:5" x14ac:dyDescent="0.2">
      <c r="A3011" s="80"/>
      <c r="B3011" s="57"/>
      <c r="C3011" s="59"/>
      <c r="D3011" s="59"/>
      <c r="E3011" s="60"/>
    </row>
    <row r="3012" spans="1:5" x14ac:dyDescent="0.2">
      <c r="A3012" s="80"/>
      <c r="B3012" s="57"/>
      <c r="C3012" s="59"/>
      <c r="D3012" s="59"/>
      <c r="E3012" s="60"/>
    </row>
    <row r="3013" spans="1:5" x14ac:dyDescent="0.2">
      <c r="A3013" s="80"/>
      <c r="B3013" s="57"/>
      <c r="C3013" s="59"/>
      <c r="D3013" s="59"/>
      <c r="E3013" s="60"/>
    </row>
    <row r="3014" spans="1:5" x14ac:dyDescent="0.2">
      <c r="A3014" s="80"/>
      <c r="B3014" s="57"/>
      <c r="C3014" s="59"/>
      <c r="D3014" s="59"/>
      <c r="E3014" s="60"/>
    </row>
    <row r="3015" spans="1:5" x14ac:dyDescent="0.2">
      <c r="A3015" s="80"/>
      <c r="B3015" s="57"/>
      <c r="C3015" s="59"/>
      <c r="D3015" s="59"/>
      <c r="E3015" s="60"/>
    </row>
    <row r="3016" spans="1:5" x14ac:dyDescent="0.2">
      <c r="A3016" s="80"/>
      <c r="B3016" s="57"/>
      <c r="C3016" s="59"/>
      <c r="D3016" s="59"/>
      <c r="E3016" s="60"/>
    </row>
    <row r="3017" spans="1:5" x14ac:dyDescent="0.2">
      <c r="A3017" s="80"/>
      <c r="B3017" s="57"/>
      <c r="C3017" s="59"/>
      <c r="D3017" s="59"/>
      <c r="E3017" s="60"/>
    </row>
    <row r="3018" spans="1:5" x14ac:dyDescent="0.2">
      <c r="A3018" s="80"/>
      <c r="B3018" s="57"/>
      <c r="C3018" s="59"/>
      <c r="D3018" s="59"/>
      <c r="E3018" s="60"/>
    </row>
    <row r="3019" spans="1:5" x14ac:dyDescent="0.2">
      <c r="A3019" s="80"/>
      <c r="B3019" s="57"/>
      <c r="C3019" s="59"/>
      <c r="D3019" s="59"/>
      <c r="E3019" s="60"/>
    </row>
    <row r="3020" spans="1:5" x14ac:dyDescent="0.2">
      <c r="A3020" s="80"/>
      <c r="B3020" s="57"/>
      <c r="C3020" s="59"/>
      <c r="D3020" s="59"/>
      <c r="E3020" s="60"/>
    </row>
    <row r="3021" spans="1:5" x14ac:dyDescent="0.2">
      <c r="A3021" s="80"/>
      <c r="B3021" s="57"/>
      <c r="C3021" s="59"/>
      <c r="D3021" s="59"/>
      <c r="E3021" s="60"/>
    </row>
    <row r="3022" spans="1:5" x14ac:dyDescent="0.2">
      <c r="A3022" s="80"/>
      <c r="B3022" s="57"/>
      <c r="C3022" s="59"/>
      <c r="D3022" s="59"/>
      <c r="E3022" s="60"/>
    </row>
    <row r="3023" spans="1:5" x14ac:dyDescent="0.2">
      <c r="A3023" s="80"/>
      <c r="B3023" s="57"/>
      <c r="C3023" s="59"/>
      <c r="D3023" s="59"/>
      <c r="E3023" s="60"/>
    </row>
    <row r="3024" spans="1:5" x14ac:dyDescent="0.2">
      <c r="A3024" s="80"/>
      <c r="B3024" s="57"/>
      <c r="C3024" s="59"/>
      <c r="D3024" s="59"/>
      <c r="E3024" s="60"/>
    </row>
    <row r="3025" spans="1:5" x14ac:dyDescent="0.2">
      <c r="A3025" s="80"/>
      <c r="B3025" s="57"/>
      <c r="C3025" s="59"/>
      <c r="D3025" s="59"/>
      <c r="E3025" s="60"/>
    </row>
    <row r="3026" spans="1:5" x14ac:dyDescent="0.2">
      <c r="A3026" s="80"/>
      <c r="B3026" s="57"/>
      <c r="C3026" s="59"/>
      <c r="D3026" s="59"/>
      <c r="E3026" s="60"/>
    </row>
    <row r="3027" spans="1:5" x14ac:dyDescent="0.2">
      <c r="A3027" s="80"/>
      <c r="B3027" s="57"/>
      <c r="C3027" s="59"/>
      <c r="D3027" s="59"/>
      <c r="E3027" s="60"/>
    </row>
    <row r="3028" spans="1:5" x14ac:dyDescent="0.2">
      <c r="A3028" s="80"/>
      <c r="B3028" s="57"/>
      <c r="C3028" s="59"/>
      <c r="D3028" s="59"/>
      <c r="E3028" s="60"/>
    </row>
    <row r="3029" spans="1:5" x14ac:dyDescent="0.2">
      <c r="A3029" s="80"/>
      <c r="B3029" s="57"/>
      <c r="C3029" s="59"/>
      <c r="D3029" s="59"/>
      <c r="E3029" s="60"/>
    </row>
    <row r="3030" spans="1:5" x14ac:dyDescent="0.2">
      <c r="A3030" s="80"/>
      <c r="B3030" s="57"/>
      <c r="C3030" s="59"/>
      <c r="D3030" s="59"/>
      <c r="E3030" s="60"/>
    </row>
    <row r="3031" spans="1:5" x14ac:dyDescent="0.2">
      <c r="A3031" s="80"/>
      <c r="B3031" s="57"/>
      <c r="C3031" s="59"/>
      <c r="D3031" s="59"/>
      <c r="E3031" s="60"/>
    </row>
    <row r="3032" spans="1:5" x14ac:dyDescent="0.2">
      <c r="A3032" s="80"/>
      <c r="B3032" s="57"/>
      <c r="C3032" s="59"/>
      <c r="D3032" s="59"/>
      <c r="E3032" s="60"/>
    </row>
    <row r="3033" spans="1:5" x14ac:dyDescent="0.2">
      <c r="A3033" s="80"/>
      <c r="B3033" s="57"/>
      <c r="C3033" s="59"/>
      <c r="D3033" s="59"/>
      <c r="E3033" s="60"/>
    </row>
    <row r="3034" spans="1:5" x14ac:dyDescent="0.2">
      <c r="A3034" s="80"/>
      <c r="B3034" s="57"/>
      <c r="C3034" s="59"/>
      <c r="D3034" s="59"/>
      <c r="E3034" s="60"/>
    </row>
    <row r="3035" spans="1:5" x14ac:dyDescent="0.2">
      <c r="A3035" s="80"/>
      <c r="B3035" s="57"/>
      <c r="C3035" s="59"/>
      <c r="D3035" s="59"/>
      <c r="E3035" s="60"/>
    </row>
    <row r="3036" spans="1:5" x14ac:dyDescent="0.2">
      <c r="A3036" s="80"/>
      <c r="B3036" s="57"/>
      <c r="C3036" s="59"/>
      <c r="D3036" s="59"/>
      <c r="E3036" s="60"/>
    </row>
    <row r="3037" spans="1:5" x14ac:dyDescent="0.2">
      <c r="A3037" s="80"/>
      <c r="B3037" s="57"/>
      <c r="C3037" s="59"/>
      <c r="D3037" s="59"/>
      <c r="E3037" s="60"/>
    </row>
    <row r="3038" spans="1:5" x14ac:dyDescent="0.2">
      <c r="A3038" s="80"/>
      <c r="B3038" s="57"/>
      <c r="C3038" s="59"/>
      <c r="D3038" s="59"/>
      <c r="E3038" s="60"/>
    </row>
    <row r="3039" spans="1:5" x14ac:dyDescent="0.2">
      <c r="A3039" s="80"/>
      <c r="B3039" s="57"/>
      <c r="C3039" s="59"/>
      <c r="D3039" s="59"/>
      <c r="E3039" s="60"/>
    </row>
    <row r="3040" spans="1:5" x14ac:dyDescent="0.2">
      <c r="A3040" s="80"/>
      <c r="B3040" s="57"/>
      <c r="C3040" s="59"/>
      <c r="D3040" s="59"/>
      <c r="E3040" s="60"/>
    </row>
    <row r="3041" spans="1:5" x14ac:dyDescent="0.2">
      <c r="A3041" s="80"/>
      <c r="B3041" s="57"/>
      <c r="C3041" s="59"/>
      <c r="D3041" s="59"/>
      <c r="E3041" s="60"/>
    </row>
    <row r="3042" spans="1:5" x14ac:dyDescent="0.2">
      <c r="A3042" s="80"/>
      <c r="B3042" s="57"/>
      <c r="C3042" s="59"/>
      <c r="D3042" s="59"/>
      <c r="E3042" s="60"/>
    </row>
    <row r="3043" spans="1:5" x14ac:dyDescent="0.2">
      <c r="A3043" s="80"/>
      <c r="B3043" s="57"/>
      <c r="C3043" s="59"/>
      <c r="D3043" s="59"/>
      <c r="E3043" s="60"/>
    </row>
    <row r="3044" spans="1:5" x14ac:dyDescent="0.2">
      <c r="A3044" s="80"/>
      <c r="B3044" s="57"/>
      <c r="C3044" s="59"/>
      <c r="D3044" s="59"/>
      <c r="E3044" s="60"/>
    </row>
    <row r="3045" spans="1:5" x14ac:dyDescent="0.2">
      <c r="A3045" s="80"/>
      <c r="B3045" s="57"/>
      <c r="C3045" s="59"/>
      <c r="D3045" s="59"/>
      <c r="E3045" s="60"/>
    </row>
    <row r="3046" spans="1:5" x14ac:dyDescent="0.2">
      <c r="A3046" s="80"/>
      <c r="B3046" s="57"/>
      <c r="C3046" s="59"/>
      <c r="D3046" s="59"/>
      <c r="E3046" s="60"/>
    </row>
    <row r="3047" spans="1:5" x14ac:dyDescent="0.2">
      <c r="A3047" s="80"/>
      <c r="B3047" s="57"/>
      <c r="C3047" s="59"/>
      <c r="D3047" s="59"/>
      <c r="E3047" s="60"/>
    </row>
    <row r="3048" spans="1:5" x14ac:dyDescent="0.2">
      <c r="A3048" s="80"/>
      <c r="B3048" s="57"/>
      <c r="C3048" s="59"/>
      <c r="D3048" s="59"/>
      <c r="E3048" s="60"/>
    </row>
    <row r="3049" spans="1:5" x14ac:dyDescent="0.2">
      <c r="A3049" s="80"/>
      <c r="B3049" s="57"/>
      <c r="C3049" s="59"/>
      <c r="D3049" s="59"/>
      <c r="E3049" s="60"/>
    </row>
    <row r="3050" spans="1:5" x14ac:dyDescent="0.2">
      <c r="A3050" s="80"/>
      <c r="B3050" s="57"/>
      <c r="C3050" s="59"/>
      <c r="D3050" s="59"/>
      <c r="E3050" s="60"/>
    </row>
    <row r="3051" spans="1:5" x14ac:dyDescent="0.2">
      <c r="A3051" s="80"/>
      <c r="B3051" s="57"/>
      <c r="C3051" s="59"/>
      <c r="D3051" s="59"/>
      <c r="E3051" s="60"/>
    </row>
    <row r="3052" spans="1:5" x14ac:dyDescent="0.2">
      <c r="A3052" s="80"/>
      <c r="B3052" s="57"/>
      <c r="C3052" s="59"/>
      <c r="D3052" s="59"/>
      <c r="E3052" s="60"/>
    </row>
    <row r="3053" spans="1:5" x14ac:dyDescent="0.2">
      <c r="A3053" s="80"/>
      <c r="B3053" s="57"/>
      <c r="C3053" s="59"/>
      <c r="D3053" s="59"/>
      <c r="E3053" s="60"/>
    </row>
    <row r="3054" spans="1:5" x14ac:dyDescent="0.2">
      <c r="A3054" s="80"/>
      <c r="B3054" s="57"/>
      <c r="C3054" s="59"/>
      <c r="D3054" s="59"/>
      <c r="E3054" s="60"/>
    </row>
    <row r="3055" spans="1:5" x14ac:dyDescent="0.2">
      <c r="A3055" s="80"/>
      <c r="B3055" s="57"/>
      <c r="C3055" s="59"/>
      <c r="D3055" s="59"/>
      <c r="E3055" s="60"/>
    </row>
    <row r="3056" spans="1:5" x14ac:dyDescent="0.2">
      <c r="A3056" s="80"/>
      <c r="B3056" s="57"/>
      <c r="C3056" s="59"/>
      <c r="D3056" s="59"/>
      <c r="E3056" s="60"/>
    </row>
    <row r="3057" spans="1:5" x14ac:dyDescent="0.2">
      <c r="A3057" s="80"/>
      <c r="B3057" s="57"/>
      <c r="C3057" s="59"/>
      <c r="D3057" s="59"/>
      <c r="E3057" s="60"/>
    </row>
    <row r="3058" spans="1:5" x14ac:dyDescent="0.2">
      <c r="A3058" s="80"/>
      <c r="B3058" s="57"/>
      <c r="C3058" s="59"/>
      <c r="D3058" s="59"/>
      <c r="E3058" s="60"/>
    </row>
    <row r="3059" spans="1:5" x14ac:dyDescent="0.2">
      <c r="A3059" s="80"/>
      <c r="B3059" s="57"/>
      <c r="C3059" s="59"/>
      <c r="D3059" s="59"/>
      <c r="E3059" s="60"/>
    </row>
    <row r="3060" spans="1:5" x14ac:dyDescent="0.2">
      <c r="A3060" s="80"/>
      <c r="B3060" s="57"/>
      <c r="C3060" s="59"/>
      <c r="D3060" s="59"/>
      <c r="E3060" s="60"/>
    </row>
    <row r="3061" spans="1:5" x14ac:dyDescent="0.2">
      <c r="A3061" s="80"/>
      <c r="B3061" s="57"/>
      <c r="C3061" s="59"/>
      <c r="D3061" s="59"/>
      <c r="E3061" s="60"/>
    </row>
    <row r="3062" spans="1:5" x14ac:dyDescent="0.2">
      <c r="A3062" s="80"/>
      <c r="B3062" s="57"/>
      <c r="C3062" s="59"/>
      <c r="D3062" s="59"/>
      <c r="E3062" s="60"/>
    </row>
    <row r="3063" spans="1:5" x14ac:dyDescent="0.2">
      <c r="A3063" s="80"/>
      <c r="B3063" s="57"/>
      <c r="C3063" s="59"/>
      <c r="D3063" s="59"/>
      <c r="E3063" s="60"/>
    </row>
    <row r="3064" spans="1:5" x14ac:dyDescent="0.2">
      <c r="A3064" s="80"/>
      <c r="B3064" s="57"/>
      <c r="C3064" s="59"/>
      <c r="D3064" s="59"/>
      <c r="E3064" s="60"/>
    </row>
    <row r="3065" spans="1:5" x14ac:dyDescent="0.2">
      <c r="A3065" s="80"/>
      <c r="B3065" s="57"/>
      <c r="C3065" s="59"/>
      <c r="D3065" s="59"/>
      <c r="E3065" s="60"/>
    </row>
    <row r="3066" spans="1:5" x14ac:dyDescent="0.2">
      <c r="A3066" s="80"/>
      <c r="B3066" s="57"/>
      <c r="C3066" s="59"/>
      <c r="D3066" s="59"/>
      <c r="E3066" s="60"/>
    </row>
    <row r="3067" spans="1:5" x14ac:dyDescent="0.2">
      <c r="A3067" s="80"/>
      <c r="B3067" s="57"/>
      <c r="C3067" s="59"/>
      <c r="D3067" s="59"/>
      <c r="E3067" s="60"/>
    </row>
    <row r="3068" spans="1:5" x14ac:dyDescent="0.2">
      <c r="A3068" s="80"/>
      <c r="B3068" s="57"/>
      <c r="C3068" s="59"/>
      <c r="D3068" s="59"/>
      <c r="E3068" s="60"/>
    </row>
    <row r="3069" spans="1:5" x14ac:dyDescent="0.2">
      <c r="A3069" s="80"/>
      <c r="B3069" s="57"/>
      <c r="C3069" s="59"/>
      <c r="D3069" s="59"/>
      <c r="E3069" s="60"/>
    </row>
    <row r="3070" spans="1:5" x14ac:dyDescent="0.2">
      <c r="A3070" s="80"/>
      <c r="B3070" s="57"/>
      <c r="C3070" s="59"/>
      <c r="D3070" s="59"/>
      <c r="E3070" s="60"/>
    </row>
    <row r="3071" spans="1:5" x14ac:dyDescent="0.2">
      <c r="A3071" s="80"/>
      <c r="B3071" s="57"/>
      <c r="C3071" s="59"/>
      <c r="D3071" s="59"/>
      <c r="E3071" s="60"/>
    </row>
    <row r="3072" spans="1:5" x14ac:dyDescent="0.2">
      <c r="A3072" s="80"/>
      <c r="B3072" s="57"/>
      <c r="C3072" s="59"/>
      <c r="D3072" s="59"/>
      <c r="E3072" s="60"/>
    </row>
    <row r="3073" spans="1:5" x14ac:dyDescent="0.2">
      <c r="A3073" s="80"/>
      <c r="B3073" s="57"/>
      <c r="C3073" s="59"/>
      <c r="D3073" s="59"/>
      <c r="E3073" s="60"/>
    </row>
    <row r="3074" spans="1:5" x14ac:dyDescent="0.2">
      <c r="A3074" s="80"/>
      <c r="B3074" s="57"/>
      <c r="C3074" s="59"/>
      <c r="D3074" s="59"/>
      <c r="E3074" s="60"/>
    </row>
    <row r="3075" spans="1:5" x14ac:dyDescent="0.2">
      <c r="A3075" s="80"/>
      <c r="B3075" s="57"/>
      <c r="C3075" s="59"/>
      <c r="D3075" s="59"/>
      <c r="E3075" s="60"/>
    </row>
    <row r="3076" spans="1:5" x14ac:dyDescent="0.2">
      <c r="A3076" s="80"/>
      <c r="B3076" s="57"/>
      <c r="C3076" s="59"/>
      <c r="D3076" s="59"/>
      <c r="E3076" s="60"/>
    </row>
    <row r="3077" spans="1:5" x14ac:dyDescent="0.2">
      <c r="A3077" s="80"/>
      <c r="B3077" s="57"/>
      <c r="C3077" s="59"/>
      <c r="D3077" s="59"/>
      <c r="E3077" s="60"/>
    </row>
    <row r="3078" spans="1:5" x14ac:dyDescent="0.2">
      <c r="A3078" s="80"/>
      <c r="B3078" s="57"/>
      <c r="C3078" s="59"/>
      <c r="D3078" s="59"/>
      <c r="E3078" s="60"/>
    </row>
    <row r="3079" spans="1:5" x14ac:dyDescent="0.2">
      <c r="A3079" s="80"/>
      <c r="B3079" s="57"/>
      <c r="C3079" s="59"/>
      <c r="D3079" s="59"/>
      <c r="E3079" s="60"/>
    </row>
    <row r="3080" spans="1:5" x14ac:dyDescent="0.2">
      <c r="A3080" s="80"/>
      <c r="B3080" s="57"/>
      <c r="C3080" s="59"/>
      <c r="D3080" s="59"/>
      <c r="E3080" s="60"/>
    </row>
    <row r="3081" spans="1:5" x14ac:dyDescent="0.2">
      <c r="A3081" s="80"/>
      <c r="B3081" s="57"/>
      <c r="C3081" s="59"/>
      <c r="D3081" s="59"/>
      <c r="E3081" s="60"/>
    </row>
    <row r="3082" spans="1:5" x14ac:dyDescent="0.2">
      <c r="A3082" s="80"/>
      <c r="B3082" s="57"/>
      <c r="C3082" s="59"/>
      <c r="D3082" s="59"/>
      <c r="E3082" s="60"/>
    </row>
    <row r="3083" spans="1:5" x14ac:dyDescent="0.2">
      <c r="A3083" s="80"/>
      <c r="B3083" s="57"/>
      <c r="C3083" s="59"/>
      <c r="D3083" s="59"/>
      <c r="E3083" s="60"/>
    </row>
    <row r="3084" spans="1:5" x14ac:dyDescent="0.2">
      <c r="A3084" s="80"/>
      <c r="B3084" s="57"/>
      <c r="C3084" s="59"/>
      <c r="D3084" s="59"/>
      <c r="E3084" s="60"/>
    </row>
    <row r="3085" spans="1:5" x14ac:dyDescent="0.2">
      <c r="A3085" s="80"/>
      <c r="B3085" s="57"/>
      <c r="C3085" s="59"/>
      <c r="D3085" s="59"/>
      <c r="E3085" s="60"/>
    </row>
    <row r="3086" spans="1:5" x14ac:dyDescent="0.2">
      <c r="A3086" s="80"/>
      <c r="B3086" s="57"/>
      <c r="C3086" s="59"/>
      <c r="D3086" s="59"/>
      <c r="E3086" s="60"/>
    </row>
    <row r="3087" spans="1:5" x14ac:dyDescent="0.2">
      <c r="A3087" s="80"/>
      <c r="B3087" s="57"/>
      <c r="C3087" s="59"/>
      <c r="D3087" s="59"/>
      <c r="E3087" s="60"/>
    </row>
    <row r="3088" spans="1:5" x14ac:dyDescent="0.2">
      <c r="A3088" s="80"/>
      <c r="B3088" s="57"/>
      <c r="C3088" s="59"/>
      <c r="D3088" s="59"/>
      <c r="E3088" s="60"/>
    </row>
    <row r="3089" spans="1:5" x14ac:dyDescent="0.2">
      <c r="A3089" s="80"/>
      <c r="B3089" s="57"/>
      <c r="C3089" s="59"/>
      <c r="D3089" s="59"/>
      <c r="E3089" s="60"/>
    </row>
    <row r="3090" spans="1:5" x14ac:dyDescent="0.2">
      <c r="A3090" s="80"/>
      <c r="B3090" s="57"/>
      <c r="C3090" s="59"/>
      <c r="D3090" s="59"/>
      <c r="E3090" s="60"/>
    </row>
    <row r="3091" spans="1:5" x14ac:dyDescent="0.2">
      <c r="A3091" s="80"/>
      <c r="B3091" s="57"/>
      <c r="C3091" s="59"/>
      <c r="D3091" s="59"/>
      <c r="E3091" s="60"/>
    </row>
    <row r="3092" spans="1:5" x14ac:dyDescent="0.2">
      <c r="A3092" s="80"/>
      <c r="B3092" s="57"/>
      <c r="C3092" s="59"/>
      <c r="D3092" s="59"/>
      <c r="E3092" s="60"/>
    </row>
    <row r="3093" spans="1:5" x14ac:dyDescent="0.2">
      <c r="A3093" s="80"/>
      <c r="B3093" s="57"/>
      <c r="C3093" s="59"/>
      <c r="D3093" s="59"/>
      <c r="E3093" s="60"/>
    </row>
    <row r="3094" spans="1:5" x14ac:dyDescent="0.2">
      <c r="A3094" s="80"/>
      <c r="B3094" s="57"/>
      <c r="C3094" s="59"/>
      <c r="D3094" s="59"/>
      <c r="E3094" s="60"/>
    </row>
    <row r="3095" spans="1:5" x14ac:dyDescent="0.2">
      <c r="A3095" s="80"/>
      <c r="B3095" s="57"/>
      <c r="C3095" s="59"/>
      <c r="D3095" s="59"/>
      <c r="E3095" s="60"/>
    </row>
    <row r="3096" spans="1:5" x14ac:dyDescent="0.2">
      <c r="A3096" s="80"/>
      <c r="B3096" s="57"/>
      <c r="C3096" s="59"/>
      <c r="D3096" s="59"/>
      <c r="E3096" s="60"/>
    </row>
    <row r="3097" spans="1:5" x14ac:dyDescent="0.2">
      <c r="A3097" s="80"/>
      <c r="B3097" s="57"/>
      <c r="C3097" s="59"/>
      <c r="D3097" s="59"/>
      <c r="E3097" s="60"/>
    </row>
    <row r="3098" spans="1:5" x14ac:dyDescent="0.2">
      <c r="A3098" s="80"/>
      <c r="B3098" s="57"/>
      <c r="C3098" s="59"/>
      <c r="D3098" s="59"/>
      <c r="E3098" s="60"/>
    </row>
    <row r="3099" spans="1:5" x14ac:dyDescent="0.2">
      <c r="A3099" s="80"/>
      <c r="B3099" s="57"/>
      <c r="C3099" s="59"/>
      <c r="D3099" s="59"/>
      <c r="E3099" s="60"/>
    </row>
    <row r="3100" spans="1:5" x14ac:dyDescent="0.2">
      <c r="A3100" s="80"/>
      <c r="B3100" s="57"/>
      <c r="C3100" s="59"/>
      <c r="D3100" s="59"/>
      <c r="E3100" s="60"/>
    </row>
    <row r="3101" spans="1:5" x14ac:dyDescent="0.2">
      <c r="A3101" s="80"/>
      <c r="B3101" s="57"/>
      <c r="C3101" s="59"/>
      <c r="D3101" s="59"/>
      <c r="E3101" s="60"/>
    </row>
    <row r="3102" spans="1:5" x14ac:dyDescent="0.2">
      <c r="A3102" s="80"/>
      <c r="B3102" s="57"/>
      <c r="C3102" s="59"/>
      <c r="D3102" s="59"/>
      <c r="E3102" s="60"/>
    </row>
    <row r="3103" spans="1:5" x14ac:dyDescent="0.2">
      <c r="A3103" s="80"/>
      <c r="B3103" s="57"/>
      <c r="C3103" s="59"/>
      <c r="D3103" s="59"/>
      <c r="E3103" s="60"/>
    </row>
    <row r="3104" spans="1:5" x14ac:dyDescent="0.2">
      <c r="A3104" s="80"/>
      <c r="B3104" s="57"/>
      <c r="C3104" s="59"/>
      <c r="D3104" s="59"/>
      <c r="E3104" s="60"/>
    </row>
    <row r="3105" spans="1:5" x14ac:dyDescent="0.2">
      <c r="A3105" s="80"/>
      <c r="B3105" s="57"/>
      <c r="C3105" s="59"/>
      <c r="D3105" s="59"/>
      <c r="E3105" s="60"/>
    </row>
    <row r="3106" spans="1:5" x14ac:dyDescent="0.2">
      <c r="A3106" s="80"/>
      <c r="B3106" s="57"/>
      <c r="C3106" s="59"/>
      <c r="D3106" s="59"/>
      <c r="E3106" s="60"/>
    </row>
    <row r="3107" spans="1:5" x14ac:dyDescent="0.2">
      <c r="A3107" s="80"/>
      <c r="B3107" s="57"/>
      <c r="C3107" s="59"/>
      <c r="D3107" s="59"/>
      <c r="E3107" s="60"/>
    </row>
    <row r="3108" spans="1:5" x14ac:dyDescent="0.2">
      <c r="A3108" s="80"/>
      <c r="B3108" s="57"/>
      <c r="C3108" s="59"/>
      <c r="D3108" s="59"/>
      <c r="E3108" s="60"/>
    </row>
    <row r="3109" spans="1:5" x14ac:dyDescent="0.2">
      <c r="A3109" s="80"/>
      <c r="B3109" s="57"/>
      <c r="C3109" s="59"/>
      <c r="D3109" s="59"/>
      <c r="E3109" s="60"/>
    </row>
    <row r="3110" spans="1:5" x14ac:dyDescent="0.2">
      <c r="A3110" s="80"/>
      <c r="B3110" s="57"/>
      <c r="C3110" s="59"/>
      <c r="D3110" s="59"/>
      <c r="E3110" s="60"/>
    </row>
    <row r="3111" spans="1:5" x14ac:dyDescent="0.2">
      <c r="A3111" s="80"/>
      <c r="B3111" s="57"/>
      <c r="C3111" s="59"/>
      <c r="D3111" s="59"/>
      <c r="E3111" s="60"/>
    </row>
    <row r="3112" spans="1:5" x14ac:dyDescent="0.2">
      <c r="A3112" s="80"/>
      <c r="B3112" s="57"/>
      <c r="C3112" s="59"/>
      <c r="D3112" s="59"/>
      <c r="E3112" s="60"/>
    </row>
    <row r="3113" spans="1:5" x14ac:dyDescent="0.2">
      <c r="A3113" s="80"/>
      <c r="B3113" s="57"/>
      <c r="C3113" s="59"/>
      <c r="D3113" s="59"/>
      <c r="E3113" s="60"/>
    </row>
    <row r="3114" spans="1:5" x14ac:dyDescent="0.2">
      <c r="A3114" s="80"/>
      <c r="B3114" s="57"/>
      <c r="C3114" s="59"/>
      <c r="D3114" s="59"/>
      <c r="E3114" s="60"/>
    </row>
    <row r="3115" spans="1:5" x14ac:dyDescent="0.2">
      <c r="A3115" s="80"/>
      <c r="B3115" s="57"/>
      <c r="C3115" s="59"/>
      <c r="D3115" s="59"/>
      <c r="E3115" s="60"/>
    </row>
    <row r="3116" spans="1:5" x14ac:dyDescent="0.2">
      <c r="A3116" s="80"/>
      <c r="B3116" s="57"/>
      <c r="C3116" s="59"/>
      <c r="D3116" s="59"/>
      <c r="E3116" s="60"/>
    </row>
    <row r="3117" spans="1:5" x14ac:dyDescent="0.2">
      <c r="A3117" s="80"/>
      <c r="B3117" s="57"/>
      <c r="C3117" s="59"/>
      <c r="D3117" s="59"/>
      <c r="E3117" s="60"/>
    </row>
    <row r="3118" spans="1:5" x14ac:dyDescent="0.2">
      <c r="A3118" s="80"/>
      <c r="B3118" s="57"/>
      <c r="C3118" s="59"/>
      <c r="D3118" s="59"/>
      <c r="E3118" s="60"/>
    </row>
    <row r="3119" spans="1:5" x14ac:dyDescent="0.2">
      <c r="A3119" s="80"/>
      <c r="B3119" s="57"/>
      <c r="C3119" s="59"/>
      <c r="D3119" s="59"/>
      <c r="E3119" s="60"/>
    </row>
    <row r="3120" spans="1:5" x14ac:dyDescent="0.2">
      <c r="A3120" s="80"/>
      <c r="B3120" s="57"/>
      <c r="C3120" s="59"/>
      <c r="D3120" s="59"/>
      <c r="E3120" s="60"/>
    </row>
    <row r="3121" spans="1:5" x14ac:dyDescent="0.2">
      <c r="A3121" s="80"/>
      <c r="B3121" s="57"/>
      <c r="C3121" s="59"/>
      <c r="D3121" s="59"/>
      <c r="E3121" s="60"/>
    </row>
    <row r="3122" spans="1:5" x14ac:dyDescent="0.2">
      <c r="A3122" s="80"/>
      <c r="B3122" s="57"/>
      <c r="C3122" s="59"/>
      <c r="D3122" s="59"/>
      <c r="E3122" s="60"/>
    </row>
    <row r="3123" spans="1:5" x14ac:dyDescent="0.2">
      <c r="A3123" s="80"/>
      <c r="B3123" s="57"/>
      <c r="C3123" s="59"/>
      <c r="D3123" s="59"/>
      <c r="E3123" s="60"/>
    </row>
    <row r="3124" spans="1:5" x14ac:dyDescent="0.2">
      <c r="A3124" s="80"/>
      <c r="B3124" s="57"/>
      <c r="C3124" s="59"/>
      <c r="D3124" s="59"/>
      <c r="E3124" s="60"/>
    </row>
    <row r="3125" spans="1:5" x14ac:dyDescent="0.2">
      <c r="A3125" s="80"/>
      <c r="B3125" s="57"/>
      <c r="C3125" s="59"/>
      <c r="D3125" s="59"/>
      <c r="E3125" s="60"/>
    </row>
    <row r="3126" spans="1:5" x14ac:dyDescent="0.2">
      <c r="A3126" s="80"/>
      <c r="B3126" s="57"/>
      <c r="C3126" s="59"/>
      <c r="D3126" s="59"/>
      <c r="E3126" s="60"/>
    </row>
    <row r="3127" spans="1:5" x14ac:dyDescent="0.2">
      <c r="A3127" s="80"/>
      <c r="B3127" s="57"/>
      <c r="C3127" s="59"/>
      <c r="D3127" s="59"/>
      <c r="E3127" s="60"/>
    </row>
    <row r="3128" spans="1:5" x14ac:dyDescent="0.2">
      <c r="A3128" s="80"/>
      <c r="B3128" s="57"/>
      <c r="C3128" s="59"/>
      <c r="D3128" s="59"/>
      <c r="E3128" s="60"/>
    </row>
    <row r="3129" spans="1:5" x14ac:dyDescent="0.2">
      <c r="A3129" s="80"/>
      <c r="B3129" s="57"/>
      <c r="C3129" s="59"/>
      <c r="D3129" s="59"/>
      <c r="E3129" s="60"/>
    </row>
    <row r="3130" spans="1:5" x14ac:dyDescent="0.2">
      <c r="A3130" s="80"/>
      <c r="B3130" s="57"/>
      <c r="C3130" s="59"/>
      <c r="D3130" s="59"/>
      <c r="E3130" s="60"/>
    </row>
    <row r="3131" spans="1:5" x14ac:dyDescent="0.2">
      <c r="A3131" s="80"/>
      <c r="B3131" s="57"/>
      <c r="C3131" s="59"/>
      <c r="D3131" s="59"/>
      <c r="E3131" s="60"/>
    </row>
    <row r="3132" spans="1:5" x14ac:dyDescent="0.2">
      <c r="A3132" s="80"/>
      <c r="B3132" s="57"/>
      <c r="C3132" s="59"/>
      <c r="D3132" s="59"/>
      <c r="E3132" s="60"/>
    </row>
    <row r="3133" spans="1:5" x14ac:dyDescent="0.2">
      <c r="A3133" s="80"/>
      <c r="B3133" s="57"/>
      <c r="C3133" s="59"/>
      <c r="D3133" s="59"/>
      <c r="E3133" s="60"/>
    </row>
    <row r="3134" spans="1:5" x14ac:dyDescent="0.2">
      <c r="A3134" s="80"/>
      <c r="B3134" s="57"/>
      <c r="C3134" s="59"/>
      <c r="D3134" s="59"/>
      <c r="E3134" s="60"/>
    </row>
    <row r="3135" spans="1:5" x14ac:dyDescent="0.2">
      <c r="A3135" s="80"/>
      <c r="B3135" s="57"/>
      <c r="C3135" s="59"/>
      <c r="D3135" s="59"/>
      <c r="E3135" s="60"/>
    </row>
    <row r="3136" spans="1:5" x14ac:dyDescent="0.2">
      <c r="A3136" s="80"/>
      <c r="B3136" s="57"/>
      <c r="C3136" s="59"/>
      <c r="D3136" s="59"/>
      <c r="E3136" s="60"/>
    </row>
    <row r="3137" spans="1:5" x14ac:dyDescent="0.2">
      <c r="A3137" s="80"/>
      <c r="B3137" s="57"/>
      <c r="C3137" s="59"/>
      <c r="D3137" s="59"/>
      <c r="E3137" s="60"/>
    </row>
    <row r="3138" spans="1:5" x14ac:dyDescent="0.2">
      <c r="A3138" s="80"/>
      <c r="B3138" s="57"/>
      <c r="C3138" s="59"/>
      <c r="D3138" s="59"/>
      <c r="E3138" s="60"/>
    </row>
    <row r="3139" spans="1:5" x14ac:dyDescent="0.2">
      <c r="A3139" s="80"/>
      <c r="B3139" s="57"/>
      <c r="C3139" s="59"/>
      <c r="D3139" s="59"/>
      <c r="E3139" s="60"/>
    </row>
    <row r="3140" spans="1:5" x14ac:dyDescent="0.2">
      <c r="A3140" s="80"/>
      <c r="B3140" s="57"/>
      <c r="C3140" s="59"/>
      <c r="D3140" s="59"/>
      <c r="E3140" s="60"/>
    </row>
    <row r="3141" spans="1:5" x14ac:dyDescent="0.2">
      <c r="A3141" s="80"/>
      <c r="B3141" s="57"/>
      <c r="C3141" s="59"/>
      <c r="D3141" s="59"/>
      <c r="E3141" s="60"/>
    </row>
    <row r="3142" spans="1:5" x14ac:dyDescent="0.2">
      <c r="A3142" s="80"/>
      <c r="B3142" s="57"/>
      <c r="C3142" s="59"/>
      <c r="D3142" s="59"/>
      <c r="E3142" s="60"/>
    </row>
    <row r="3143" spans="1:5" x14ac:dyDescent="0.2">
      <c r="A3143" s="80"/>
      <c r="B3143" s="57"/>
      <c r="C3143" s="59"/>
      <c r="D3143" s="59"/>
      <c r="E3143" s="60"/>
    </row>
    <row r="3144" spans="1:5" x14ac:dyDescent="0.2">
      <c r="A3144" s="80"/>
      <c r="B3144" s="57"/>
      <c r="C3144" s="59"/>
      <c r="D3144" s="59"/>
      <c r="E3144" s="60"/>
    </row>
    <row r="3145" spans="1:5" x14ac:dyDescent="0.2">
      <c r="A3145" s="80"/>
      <c r="B3145" s="57"/>
      <c r="C3145" s="59"/>
      <c r="D3145" s="59"/>
      <c r="E3145" s="60"/>
    </row>
    <row r="3146" spans="1:5" x14ac:dyDescent="0.2">
      <c r="A3146" s="80"/>
      <c r="B3146" s="57"/>
      <c r="C3146" s="59"/>
      <c r="D3146" s="59"/>
      <c r="E3146" s="60"/>
    </row>
    <row r="3147" spans="1:5" x14ac:dyDescent="0.2">
      <c r="A3147" s="80"/>
      <c r="B3147" s="57"/>
      <c r="C3147" s="59"/>
      <c r="D3147" s="59"/>
      <c r="E3147" s="60"/>
    </row>
    <row r="3148" spans="1:5" x14ac:dyDescent="0.2">
      <c r="A3148" s="80"/>
      <c r="B3148" s="57"/>
      <c r="C3148" s="59"/>
      <c r="D3148" s="59"/>
      <c r="E3148" s="60"/>
    </row>
    <row r="3149" spans="1:5" x14ac:dyDescent="0.2">
      <c r="A3149" s="80"/>
      <c r="B3149" s="57"/>
      <c r="C3149" s="59"/>
      <c r="D3149" s="59"/>
      <c r="E3149" s="60"/>
    </row>
    <row r="3150" spans="1:5" x14ac:dyDescent="0.2">
      <c r="A3150" s="80"/>
      <c r="B3150" s="57"/>
      <c r="C3150" s="59"/>
      <c r="D3150" s="59"/>
      <c r="E3150" s="60"/>
    </row>
    <row r="3151" spans="1:5" x14ac:dyDescent="0.2">
      <c r="A3151" s="80"/>
      <c r="B3151" s="57"/>
      <c r="C3151" s="59"/>
      <c r="D3151" s="59"/>
      <c r="E3151" s="60"/>
    </row>
    <row r="3152" spans="1:5" x14ac:dyDescent="0.2">
      <c r="A3152" s="80"/>
      <c r="B3152" s="57"/>
      <c r="C3152" s="59"/>
      <c r="D3152" s="59"/>
      <c r="E3152" s="60"/>
    </row>
    <row r="3153" spans="1:5" x14ac:dyDescent="0.2">
      <c r="A3153" s="80"/>
      <c r="B3153" s="57"/>
      <c r="C3153" s="59"/>
      <c r="D3153" s="59"/>
      <c r="E3153" s="60"/>
    </row>
    <row r="3154" spans="1:5" x14ac:dyDescent="0.2">
      <c r="A3154" s="80"/>
      <c r="B3154" s="57"/>
      <c r="C3154" s="59"/>
      <c r="D3154" s="59"/>
      <c r="E3154" s="60"/>
    </row>
    <row r="3155" spans="1:5" x14ac:dyDescent="0.2">
      <c r="A3155" s="80"/>
      <c r="B3155" s="57"/>
      <c r="C3155" s="59"/>
      <c r="D3155" s="59"/>
      <c r="E3155" s="60"/>
    </row>
    <row r="3156" spans="1:5" x14ac:dyDescent="0.2">
      <c r="A3156" s="80"/>
      <c r="B3156" s="57"/>
      <c r="C3156" s="59"/>
      <c r="D3156" s="59"/>
      <c r="E3156" s="60"/>
    </row>
    <row r="3157" spans="1:5" x14ac:dyDescent="0.2">
      <c r="A3157" s="80"/>
      <c r="B3157" s="57"/>
      <c r="C3157" s="59"/>
      <c r="D3157" s="59"/>
      <c r="E3157" s="60"/>
    </row>
    <row r="3158" spans="1:5" x14ac:dyDescent="0.2">
      <c r="A3158" s="80"/>
      <c r="B3158" s="57"/>
      <c r="C3158" s="59"/>
      <c r="D3158" s="59"/>
      <c r="E3158" s="60"/>
    </row>
    <row r="3159" spans="1:5" x14ac:dyDescent="0.2">
      <c r="A3159" s="80"/>
      <c r="B3159" s="57"/>
      <c r="C3159" s="59"/>
      <c r="D3159" s="59"/>
      <c r="E3159" s="60"/>
    </row>
    <row r="3160" spans="1:5" x14ac:dyDescent="0.2">
      <c r="A3160" s="80"/>
      <c r="B3160" s="57"/>
      <c r="C3160" s="59"/>
      <c r="D3160" s="59"/>
      <c r="E3160" s="60"/>
    </row>
    <row r="3161" spans="1:5" x14ac:dyDescent="0.2">
      <c r="A3161" s="80"/>
      <c r="B3161" s="57"/>
      <c r="C3161" s="59"/>
      <c r="D3161" s="59"/>
      <c r="E3161" s="60"/>
    </row>
    <row r="3162" spans="1:5" x14ac:dyDescent="0.2">
      <c r="A3162" s="80"/>
      <c r="B3162" s="57"/>
      <c r="C3162" s="59"/>
      <c r="D3162" s="59"/>
      <c r="E3162" s="60"/>
    </row>
    <row r="3163" spans="1:5" x14ac:dyDescent="0.2">
      <c r="A3163" s="80"/>
      <c r="B3163" s="57"/>
      <c r="C3163" s="59"/>
      <c r="D3163" s="59"/>
      <c r="E3163" s="60"/>
    </row>
    <row r="3164" spans="1:5" x14ac:dyDescent="0.2">
      <c r="A3164" s="80"/>
      <c r="B3164" s="57"/>
      <c r="C3164" s="59"/>
      <c r="D3164" s="59"/>
      <c r="E3164" s="60"/>
    </row>
    <row r="3165" spans="1:5" x14ac:dyDescent="0.2">
      <c r="A3165" s="80"/>
      <c r="B3165" s="57"/>
      <c r="C3165" s="59"/>
      <c r="D3165" s="59"/>
      <c r="E3165" s="60"/>
    </row>
    <row r="3166" spans="1:5" x14ac:dyDescent="0.2">
      <c r="A3166" s="80"/>
      <c r="B3166" s="57"/>
      <c r="C3166" s="59"/>
      <c r="D3166" s="59"/>
      <c r="E3166" s="60"/>
    </row>
    <row r="3167" spans="1:5" x14ac:dyDescent="0.2">
      <c r="A3167" s="80"/>
      <c r="B3167" s="57"/>
      <c r="C3167" s="59"/>
      <c r="D3167" s="59"/>
      <c r="E3167" s="60"/>
    </row>
    <row r="3168" spans="1:5" x14ac:dyDescent="0.2">
      <c r="A3168" s="80"/>
      <c r="B3168" s="57"/>
      <c r="C3168" s="59"/>
      <c r="D3168" s="59"/>
      <c r="E3168" s="60"/>
    </row>
    <row r="3169" spans="1:5" x14ac:dyDescent="0.2">
      <c r="A3169" s="80"/>
      <c r="B3169" s="57"/>
      <c r="C3169" s="59"/>
      <c r="D3169" s="59"/>
      <c r="E3169" s="60"/>
    </row>
    <row r="3170" spans="1:5" x14ac:dyDescent="0.2">
      <c r="A3170" s="80"/>
      <c r="B3170" s="57"/>
      <c r="C3170" s="59"/>
      <c r="D3170" s="59"/>
      <c r="E3170" s="60"/>
    </row>
    <row r="3171" spans="1:5" x14ac:dyDescent="0.2">
      <c r="A3171" s="80"/>
      <c r="B3171" s="57"/>
      <c r="C3171" s="59"/>
      <c r="D3171" s="59"/>
      <c r="E3171" s="60"/>
    </row>
    <row r="3172" spans="1:5" x14ac:dyDescent="0.2">
      <c r="A3172" s="80"/>
      <c r="B3172" s="57"/>
      <c r="C3172" s="59"/>
      <c r="D3172" s="59"/>
      <c r="E3172" s="60"/>
    </row>
    <row r="3173" spans="1:5" x14ac:dyDescent="0.2">
      <c r="A3173" s="80"/>
      <c r="B3173" s="57"/>
      <c r="C3173" s="59"/>
      <c r="D3173" s="59"/>
      <c r="E3173" s="60"/>
    </row>
    <row r="3174" spans="1:5" x14ac:dyDescent="0.2">
      <c r="A3174" s="80"/>
      <c r="B3174" s="57"/>
      <c r="C3174" s="59"/>
      <c r="D3174" s="59"/>
      <c r="E3174" s="60"/>
    </row>
    <row r="3175" spans="1:5" x14ac:dyDescent="0.2">
      <c r="A3175" s="80"/>
      <c r="B3175" s="57"/>
      <c r="C3175" s="59"/>
      <c r="D3175" s="59"/>
      <c r="E3175" s="60"/>
    </row>
    <row r="3176" spans="1:5" x14ac:dyDescent="0.2">
      <c r="A3176" s="80"/>
      <c r="B3176" s="57"/>
      <c r="C3176" s="59"/>
      <c r="D3176" s="59"/>
      <c r="E3176" s="60"/>
    </row>
    <row r="3177" spans="1:5" x14ac:dyDescent="0.2">
      <c r="A3177" s="80"/>
      <c r="B3177" s="57"/>
      <c r="C3177" s="59"/>
      <c r="D3177" s="59"/>
      <c r="E3177" s="60"/>
    </row>
    <row r="3178" spans="1:5" x14ac:dyDescent="0.2">
      <c r="A3178" s="80"/>
      <c r="B3178" s="57"/>
      <c r="C3178" s="59"/>
      <c r="D3178" s="59"/>
      <c r="E3178" s="60"/>
    </row>
    <row r="3179" spans="1:5" x14ac:dyDescent="0.2">
      <c r="A3179" s="80"/>
      <c r="B3179" s="57"/>
      <c r="C3179" s="59"/>
      <c r="D3179" s="59"/>
      <c r="E3179" s="60"/>
    </row>
    <row r="3180" spans="1:5" x14ac:dyDescent="0.2">
      <c r="A3180" s="80"/>
      <c r="B3180" s="57"/>
      <c r="C3180" s="59"/>
      <c r="D3180" s="59"/>
      <c r="E3180" s="60"/>
    </row>
    <row r="3181" spans="1:5" x14ac:dyDescent="0.2">
      <c r="A3181" s="80"/>
      <c r="B3181" s="57"/>
      <c r="C3181" s="59"/>
      <c r="D3181" s="59"/>
      <c r="E3181" s="60"/>
    </row>
    <row r="3182" spans="1:5" x14ac:dyDescent="0.2">
      <c r="A3182" s="80"/>
      <c r="B3182" s="57"/>
      <c r="C3182" s="59"/>
      <c r="D3182" s="59"/>
      <c r="E3182" s="60"/>
    </row>
    <row r="3183" spans="1:5" x14ac:dyDescent="0.2">
      <c r="A3183" s="80"/>
      <c r="B3183" s="57"/>
      <c r="C3183" s="59"/>
      <c r="D3183" s="59"/>
      <c r="E3183" s="60"/>
    </row>
    <row r="3184" spans="1:5" x14ac:dyDescent="0.2">
      <c r="A3184" s="80"/>
      <c r="B3184" s="57"/>
      <c r="C3184" s="59"/>
      <c r="D3184" s="59"/>
      <c r="E3184" s="60"/>
    </row>
    <row r="3185" spans="1:5" x14ac:dyDescent="0.2">
      <c r="A3185" s="80"/>
      <c r="B3185" s="57"/>
      <c r="C3185" s="59"/>
      <c r="D3185" s="59"/>
      <c r="E3185" s="60"/>
    </row>
    <row r="3186" spans="1:5" x14ac:dyDescent="0.2">
      <c r="A3186" s="80"/>
      <c r="B3186" s="57"/>
      <c r="C3186" s="59"/>
      <c r="D3186" s="59"/>
      <c r="E3186" s="60"/>
    </row>
    <row r="3187" spans="1:5" x14ac:dyDescent="0.2">
      <c r="A3187" s="80"/>
      <c r="B3187" s="57"/>
      <c r="C3187" s="59"/>
      <c r="D3187" s="59"/>
      <c r="E3187" s="60"/>
    </row>
    <row r="3188" spans="1:5" x14ac:dyDescent="0.2">
      <c r="A3188" s="80"/>
      <c r="B3188" s="57"/>
      <c r="C3188" s="59"/>
      <c r="D3188" s="59"/>
      <c r="E3188" s="60"/>
    </row>
    <row r="3189" spans="1:5" x14ac:dyDescent="0.2">
      <c r="A3189" s="80"/>
      <c r="B3189" s="57"/>
      <c r="C3189" s="59"/>
      <c r="D3189" s="59"/>
      <c r="E3189" s="60"/>
    </row>
    <row r="3190" spans="1:5" x14ac:dyDescent="0.2">
      <c r="A3190" s="80"/>
      <c r="B3190" s="57"/>
      <c r="C3190" s="59"/>
      <c r="D3190" s="59"/>
      <c r="E3190" s="60"/>
    </row>
    <row r="3191" spans="1:5" x14ac:dyDescent="0.2">
      <c r="A3191" s="80"/>
      <c r="B3191" s="57"/>
      <c r="C3191" s="59"/>
      <c r="D3191" s="59"/>
      <c r="E3191" s="60"/>
    </row>
    <row r="3192" spans="1:5" x14ac:dyDescent="0.2">
      <c r="A3192" s="80"/>
      <c r="B3192" s="57"/>
      <c r="C3192" s="59"/>
      <c r="D3192" s="59"/>
      <c r="E3192" s="60"/>
    </row>
    <row r="3193" spans="1:5" x14ac:dyDescent="0.2">
      <c r="A3193" s="80"/>
      <c r="B3193" s="57"/>
      <c r="C3193" s="59"/>
      <c r="D3193" s="59"/>
      <c r="E3193" s="60"/>
    </row>
    <row r="3194" spans="1:5" x14ac:dyDescent="0.2">
      <c r="A3194" s="80"/>
      <c r="B3194" s="57"/>
      <c r="C3194" s="59"/>
      <c r="D3194" s="59"/>
      <c r="E3194" s="60"/>
    </row>
    <row r="3195" spans="1:5" x14ac:dyDescent="0.2">
      <c r="A3195" s="80"/>
      <c r="B3195" s="57"/>
      <c r="C3195" s="59"/>
      <c r="D3195" s="59"/>
      <c r="E3195" s="60"/>
    </row>
    <row r="3196" spans="1:5" x14ac:dyDescent="0.2">
      <c r="A3196" s="80"/>
      <c r="B3196" s="57"/>
      <c r="C3196" s="59"/>
      <c r="D3196" s="59"/>
      <c r="E3196" s="60"/>
    </row>
    <row r="3197" spans="1:5" x14ac:dyDescent="0.2">
      <c r="A3197" s="80"/>
      <c r="B3197" s="57"/>
      <c r="C3197" s="59"/>
      <c r="D3197" s="59"/>
      <c r="E3197" s="60"/>
    </row>
    <row r="3198" spans="1:5" x14ac:dyDescent="0.2">
      <c r="A3198" s="80"/>
      <c r="B3198" s="57"/>
      <c r="C3198" s="59"/>
      <c r="D3198" s="59"/>
      <c r="E3198" s="60"/>
    </row>
    <row r="3199" spans="1:5" x14ac:dyDescent="0.2">
      <c r="A3199" s="80"/>
      <c r="B3199" s="57"/>
      <c r="C3199" s="59"/>
      <c r="D3199" s="59"/>
      <c r="E3199" s="60"/>
    </row>
    <row r="3200" spans="1:5" x14ac:dyDescent="0.2">
      <c r="A3200" s="80"/>
      <c r="B3200" s="57"/>
      <c r="C3200" s="59"/>
      <c r="D3200" s="59"/>
      <c r="E3200" s="60"/>
    </row>
    <row r="3201" spans="1:5" x14ac:dyDescent="0.2">
      <c r="A3201" s="80"/>
      <c r="B3201" s="57"/>
      <c r="C3201" s="59"/>
      <c r="D3201" s="59"/>
      <c r="E3201" s="60"/>
    </row>
    <row r="3202" spans="1:5" x14ac:dyDescent="0.2">
      <c r="A3202" s="80"/>
      <c r="B3202" s="57"/>
      <c r="C3202" s="59"/>
      <c r="D3202" s="59"/>
      <c r="E3202" s="60"/>
    </row>
    <row r="3203" spans="1:5" x14ac:dyDescent="0.2">
      <c r="A3203" s="80"/>
      <c r="B3203" s="57"/>
      <c r="C3203" s="59"/>
      <c r="D3203" s="59"/>
      <c r="E3203" s="60"/>
    </row>
    <row r="3204" spans="1:5" x14ac:dyDescent="0.2">
      <c r="A3204" s="80"/>
      <c r="B3204" s="57"/>
      <c r="C3204" s="59"/>
      <c r="D3204" s="59"/>
      <c r="E3204" s="60"/>
    </row>
    <row r="3205" spans="1:5" x14ac:dyDescent="0.2">
      <c r="A3205" s="80"/>
      <c r="B3205" s="57"/>
      <c r="C3205" s="59"/>
      <c r="D3205" s="59"/>
      <c r="E3205" s="60"/>
    </row>
    <row r="3206" spans="1:5" x14ac:dyDescent="0.2">
      <c r="A3206" s="80"/>
      <c r="B3206" s="57"/>
      <c r="C3206" s="59"/>
      <c r="D3206" s="59"/>
      <c r="E3206" s="60"/>
    </row>
    <row r="3207" spans="1:5" x14ac:dyDescent="0.2">
      <c r="A3207" s="80"/>
      <c r="B3207" s="57"/>
      <c r="C3207" s="59"/>
      <c r="D3207" s="59"/>
      <c r="E3207" s="60"/>
    </row>
    <row r="3208" spans="1:5" x14ac:dyDescent="0.2">
      <c r="A3208" s="80"/>
      <c r="B3208" s="57"/>
      <c r="C3208" s="59"/>
      <c r="D3208" s="59"/>
      <c r="E3208" s="60"/>
    </row>
    <row r="3209" spans="1:5" x14ac:dyDescent="0.2">
      <c r="A3209" s="80"/>
      <c r="B3209" s="57"/>
      <c r="C3209" s="59"/>
      <c r="D3209" s="59"/>
      <c r="E3209" s="60"/>
    </row>
    <row r="3210" spans="1:5" x14ac:dyDescent="0.2">
      <c r="A3210" s="80"/>
      <c r="B3210" s="57"/>
      <c r="C3210" s="59"/>
      <c r="D3210" s="59"/>
      <c r="E3210" s="60"/>
    </row>
    <row r="3211" spans="1:5" x14ac:dyDescent="0.2">
      <c r="A3211" s="80"/>
      <c r="B3211" s="57"/>
      <c r="C3211" s="59"/>
      <c r="D3211" s="59"/>
      <c r="E3211" s="60"/>
    </row>
    <row r="3212" spans="1:5" x14ac:dyDescent="0.2">
      <c r="A3212" s="80"/>
      <c r="B3212" s="57"/>
      <c r="C3212" s="59"/>
      <c r="D3212" s="59"/>
      <c r="E3212" s="60"/>
    </row>
    <row r="3213" spans="1:5" x14ac:dyDescent="0.2">
      <c r="A3213" s="80"/>
      <c r="B3213" s="57"/>
      <c r="C3213" s="59"/>
      <c r="D3213" s="59"/>
      <c r="E3213" s="60"/>
    </row>
    <row r="3214" spans="1:5" x14ac:dyDescent="0.2">
      <c r="A3214" s="80"/>
      <c r="B3214" s="57"/>
      <c r="C3214" s="59"/>
      <c r="D3214" s="59"/>
      <c r="E3214" s="60"/>
    </row>
    <row r="3215" spans="1:5" x14ac:dyDescent="0.2">
      <c r="A3215" s="80"/>
      <c r="B3215" s="57"/>
      <c r="C3215" s="59"/>
      <c r="D3215" s="59"/>
      <c r="E3215" s="60"/>
    </row>
    <row r="3216" spans="1:5" x14ac:dyDescent="0.2">
      <c r="A3216" s="80"/>
      <c r="B3216" s="57"/>
      <c r="C3216" s="59"/>
      <c r="D3216" s="59"/>
      <c r="E3216" s="60"/>
    </row>
    <row r="3217" spans="1:5" x14ac:dyDescent="0.2">
      <c r="A3217" s="80"/>
      <c r="B3217" s="57"/>
      <c r="C3217" s="59"/>
      <c r="D3217" s="59"/>
      <c r="E3217" s="60"/>
    </row>
    <row r="3218" spans="1:5" x14ac:dyDescent="0.2">
      <c r="A3218" s="80"/>
      <c r="B3218" s="57"/>
      <c r="C3218" s="59"/>
      <c r="D3218" s="59"/>
      <c r="E3218" s="60"/>
    </row>
    <row r="3219" spans="1:5" x14ac:dyDescent="0.2">
      <c r="A3219" s="80"/>
      <c r="B3219" s="57"/>
      <c r="C3219" s="59"/>
      <c r="D3219" s="59"/>
      <c r="E3219" s="60"/>
    </row>
    <row r="3220" spans="1:5" x14ac:dyDescent="0.2">
      <c r="A3220" s="80"/>
      <c r="B3220" s="57"/>
      <c r="C3220" s="59"/>
      <c r="D3220" s="59"/>
      <c r="E3220" s="60"/>
    </row>
    <row r="3221" spans="1:5" x14ac:dyDescent="0.2">
      <c r="A3221" s="80"/>
      <c r="B3221" s="57"/>
      <c r="C3221" s="59"/>
      <c r="D3221" s="59"/>
      <c r="E3221" s="60"/>
    </row>
    <row r="3222" spans="1:5" x14ac:dyDescent="0.2">
      <c r="A3222" s="80"/>
      <c r="B3222" s="57"/>
      <c r="C3222" s="59"/>
      <c r="D3222" s="59"/>
      <c r="E3222" s="60"/>
    </row>
    <row r="3223" spans="1:5" x14ac:dyDescent="0.2">
      <c r="A3223" s="80"/>
      <c r="B3223" s="57"/>
      <c r="C3223" s="59"/>
      <c r="D3223" s="59"/>
      <c r="E3223" s="60"/>
    </row>
    <row r="3224" spans="1:5" x14ac:dyDescent="0.2">
      <c r="A3224" s="80"/>
      <c r="B3224" s="57"/>
      <c r="C3224" s="59"/>
      <c r="D3224" s="59"/>
      <c r="E3224" s="60"/>
    </row>
    <row r="3225" spans="1:5" x14ac:dyDescent="0.2">
      <c r="A3225" s="80"/>
      <c r="B3225" s="57"/>
      <c r="C3225" s="59"/>
      <c r="D3225" s="59"/>
      <c r="E3225" s="60"/>
    </row>
    <row r="3226" spans="1:5" x14ac:dyDescent="0.2">
      <c r="A3226" s="80"/>
      <c r="B3226" s="57"/>
      <c r="C3226" s="59"/>
      <c r="D3226" s="59"/>
      <c r="E3226" s="60"/>
    </row>
    <row r="3227" spans="1:5" x14ac:dyDescent="0.2">
      <c r="A3227" s="80"/>
      <c r="B3227" s="57"/>
      <c r="C3227" s="59"/>
      <c r="D3227" s="59"/>
      <c r="E3227" s="60"/>
    </row>
    <row r="3228" spans="1:5" x14ac:dyDescent="0.2">
      <c r="A3228" s="80"/>
      <c r="B3228" s="57"/>
      <c r="C3228" s="59"/>
      <c r="D3228" s="59"/>
      <c r="E3228" s="60"/>
    </row>
    <row r="3229" spans="1:5" x14ac:dyDescent="0.2">
      <c r="A3229" s="80"/>
      <c r="B3229" s="57"/>
      <c r="C3229" s="59"/>
      <c r="D3229" s="59"/>
      <c r="E3229" s="60"/>
    </row>
    <row r="3230" spans="1:5" x14ac:dyDescent="0.2">
      <c r="A3230" s="80"/>
      <c r="B3230" s="57"/>
      <c r="C3230" s="59"/>
      <c r="D3230" s="59"/>
      <c r="E3230" s="60"/>
    </row>
    <row r="3231" spans="1:5" x14ac:dyDescent="0.2">
      <c r="A3231" s="80"/>
      <c r="B3231" s="57"/>
      <c r="C3231" s="59"/>
      <c r="D3231" s="59"/>
      <c r="E3231" s="60"/>
    </row>
    <row r="3232" spans="1:5" x14ac:dyDescent="0.2">
      <c r="A3232" s="80"/>
      <c r="B3232" s="57"/>
      <c r="C3232" s="59"/>
      <c r="D3232" s="59"/>
      <c r="E3232" s="60"/>
    </row>
    <row r="3233" spans="1:5" x14ac:dyDescent="0.2">
      <c r="A3233" s="80"/>
      <c r="B3233" s="57"/>
      <c r="C3233" s="59"/>
      <c r="D3233" s="59"/>
      <c r="E3233" s="60"/>
    </row>
    <row r="3234" spans="1:5" x14ac:dyDescent="0.2">
      <c r="A3234" s="80"/>
      <c r="B3234" s="57"/>
      <c r="C3234" s="59"/>
      <c r="D3234" s="59"/>
      <c r="E3234" s="60"/>
    </row>
    <row r="3235" spans="1:5" x14ac:dyDescent="0.2">
      <c r="A3235" s="80"/>
      <c r="B3235" s="57"/>
      <c r="C3235" s="59"/>
      <c r="D3235" s="59"/>
      <c r="E3235" s="60"/>
    </row>
    <row r="3236" spans="1:5" x14ac:dyDescent="0.2">
      <c r="A3236" s="80"/>
      <c r="B3236" s="57"/>
      <c r="C3236" s="59"/>
      <c r="D3236" s="59"/>
      <c r="E3236" s="60"/>
    </row>
    <row r="3237" spans="1:5" x14ac:dyDescent="0.2">
      <c r="A3237" s="80"/>
      <c r="B3237" s="57"/>
      <c r="C3237" s="59"/>
      <c r="D3237" s="59"/>
      <c r="E3237" s="60"/>
    </row>
    <row r="3238" spans="1:5" x14ac:dyDescent="0.2">
      <c r="A3238" s="80"/>
      <c r="B3238" s="57"/>
      <c r="C3238" s="59"/>
      <c r="D3238" s="59"/>
      <c r="E3238" s="60"/>
    </row>
    <row r="3239" spans="1:5" x14ac:dyDescent="0.2">
      <c r="A3239" s="80"/>
      <c r="B3239" s="57"/>
      <c r="C3239" s="59"/>
      <c r="D3239" s="59"/>
      <c r="E3239" s="60"/>
    </row>
    <row r="3240" spans="1:5" x14ac:dyDescent="0.2">
      <c r="A3240" s="80"/>
      <c r="B3240" s="57"/>
      <c r="C3240" s="59"/>
      <c r="D3240" s="59"/>
      <c r="E3240" s="60"/>
    </row>
    <row r="3241" spans="1:5" x14ac:dyDescent="0.2">
      <c r="A3241" s="80"/>
      <c r="B3241" s="57"/>
      <c r="C3241" s="59"/>
      <c r="D3241" s="59"/>
      <c r="E3241" s="60"/>
    </row>
    <row r="3242" spans="1:5" x14ac:dyDescent="0.2">
      <c r="A3242" s="80"/>
      <c r="B3242" s="57"/>
      <c r="C3242" s="59"/>
      <c r="D3242" s="59"/>
      <c r="E3242" s="60"/>
    </row>
    <row r="3243" spans="1:5" x14ac:dyDescent="0.2">
      <c r="A3243" s="80"/>
      <c r="B3243" s="57"/>
      <c r="C3243" s="59"/>
      <c r="D3243" s="59"/>
      <c r="E3243" s="60"/>
    </row>
    <row r="3244" spans="1:5" x14ac:dyDescent="0.2">
      <c r="A3244" s="80"/>
      <c r="B3244" s="57"/>
      <c r="C3244" s="59"/>
      <c r="D3244" s="59"/>
      <c r="E3244" s="60"/>
    </row>
    <row r="3245" spans="1:5" x14ac:dyDescent="0.2">
      <c r="A3245" s="80"/>
      <c r="B3245" s="57"/>
      <c r="C3245" s="59"/>
      <c r="D3245" s="59"/>
      <c r="E3245" s="60"/>
    </row>
    <row r="3246" spans="1:5" x14ac:dyDescent="0.2">
      <c r="A3246" s="80"/>
      <c r="B3246" s="57"/>
      <c r="C3246" s="59"/>
      <c r="D3246" s="59"/>
      <c r="E3246" s="60"/>
    </row>
    <row r="3247" spans="1:5" x14ac:dyDescent="0.2">
      <c r="A3247" s="80"/>
      <c r="B3247" s="57"/>
      <c r="C3247" s="59"/>
      <c r="D3247" s="59"/>
      <c r="E3247" s="60"/>
    </row>
    <row r="3248" spans="1:5" x14ac:dyDescent="0.2">
      <c r="A3248" s="80"/>
      <c r="B3248" s="57"/>
      <c r="C3248" s="59"/>
      <c r="D3248" s="59"/>
      <c r="E3248" s="60"/>
    </row>
    <row r="3249" spans="1:5" x14ac:dyDescent="0.2">
      <c r="A3249" s="80"/>
      <c r="B3249" s="57"/>
      <c r="C3249" s="59"/>
      <c r="D3249" s="59"/>
      <c r="E3249" s="60"/>
    </row>
    <row r="3250" spans="1:5" x14ac:dyDescent="0.2">
      <c r="A3250" s="80"/>
      <c r="B3250" s="57"/>
      <c r="C3250" s="59"/>
      <c r="D3250" s="59"/>
      <c r="E3250" s="60"/>
    </row>
    <row r="3251" spans="1:5" x14ac:dyDescent="0.2">
      <c r="A3251" s="80"/>
      <c r="B3251" s="57"/>
      <c r="C3251" s="59"/>
      <c r="D3251" s="59"/>
      <c r="E3251" s="60"/>
    </row>
    <row r="3252" spans="1:5" x14ac:dyDescent="0.2">
      <c r="A3252" s="80"/>
      <c r="B3252" s="57"/>
      <c r="C3252" s="59"/>
      <c r="D3252" s="59"/>
      <c r="E3252" s="60"/>
    </row>
    <row r="3253" spans="1:5" x14ac:dyDescent="0.2">
      <c r="A3253" s="80"/>
      <c r="B3253" s="57"/>
      <c r="C3253" s="59"/>
      <c r="D3253" s="59"/>
      <c r="E3253" s="60"/>
    </row>
    <row r="3254" spans="1:5" x14ac:dyDescent="0.2">
      <c r="A3254" s="80"/>
      <c r="B3254" s="57"/>
      <c r="C3254" s="59"/>
      <c r="D3254" s="59"/>
      <c r="E3254" s="60"/>
    </row>
    <row r="3255" spans="1:5" x14ac:dyDescent="0.2">
      <c r="A3255" s="80"/>
      <c r="B3255" s="57"/>
      <c r="C3255" s="59"/>
      <c r="D3255" s="59"/>
      <c r="E3255" s="60"/>
    </row>
    <row r="3256" spans="1:5" x14ac:dyDescent="0.2">
      <c r="A3256" s="80"/>
      <c r="B3256" s="57"/>
      <c r="C3256" s="59"/>
      <c r="D3256" s="59"/>
      <c r="E3256" s="60"/>
    </row>
    <row r="3257" spans="1:5" x14ac:dyDescent="0.2">
      <c r="A3257" s="80"/>
      <c r="B3257" s="57"/>
      <c r="C3257" s="59"/>
      <c r="D3257" s="59"/>
      <c r="E3257" s="60"/>
    </row>
    <row r="3258" spans="1:5" x14ac:dyDescent="0.2">
      <c r="A3258" s="80"/>
      <c r="B3258" s="57"/>
      <c r="C3258" s="59"/>
      <c r="D3258" s="59"/>
      <c r="E3258" s="60"/>
    </row>
    <row r="3259" spans="1:5" x14ac:dyDescent="0.2">
      <c r="A3259" s="80"/>
      <c r="B3259" s="57"/>
      <c r="C3259" s="59"/>
      <c r="D3259" s="59"/>
      <c r="E3259" s="60"/>
    </row>
    <row r="3260" spans="1:5" x14ac:dyDescent="0.2">
      <c r="A3260" s="80"/>
      <c r="B3260" s="57"/>
      <c r="C3260" s="59"/>
      <c r="D3260" s="59"/>
      <c r="E3260" s="60"/>
    </row>
    <row r="3261" spans="1:5" x14ac:dyDescent="0.2">
      <c r="A3261" s="80"/>
      <c r="B3261" s="57"/>
      <c r="C3261" s="59"/>
      <c r="D3261" s="59"/>
      <c r="E3261" s="60"/>
    </row>
    <row r="3262" spans="1:5" x14ac:dyDescent="0.2">
      <c r="A3262" s="80"/>
      <c r="B3262" s="57"/>
      <c r="C3262" s="59"/>
      <c r="D3262" s="59"/>
      <c r="E3262" s="60"/>
    </row>
    <row r="3263" spans="1:5" x14ac:dyDescent="0.2">
      <c r="A3263" s="80"/>
      <c r="B3263" s="57"/>
      <c r="C3263" s="59"/>
      <c r="D3263" s="59"/>
      <c r="E3263" s="60"/>
    </row>
    <row r="3264" spans="1:5" x14ac:dyDescent="0.2">
      <c r="A3264" s="80"/>
      <c r="B3264" s="57"/>
      <c r="C3264" s="59"/>
      <c r="D3264" s="59"/>
      <c r="E3264" s="60"/>
    </row>
    <row r="3265" spans="1:5" x14ac:dyDescent="0.2">
      <c r="A3265" s="80"/>
      <c r="B3265" s="57"/>
      <c r="C3265" s="59"/>
      <c r="D3265" s="59"/>
      <c r="E3265" s="60"/>
    </row>
    <row r="3266" spans="1:5" x14ac:dyDescent="0.2">
      <c r="A3266" s="80"/>
      <c r="B3266" s="57"/>
      <c r="C3266" s="59"/>
      <c r="D3266" s="59"/>
      <c r="E3266" s="60"/>
    </row>
    <row r="3267" spans="1:5" x14ac:dyDescent="0.2">
      <c r="A3267" s="80"/>
      <c r="B3267" s="57"/>
      <c r="C3267" s="59"/>
      <c r="D3267" s="59"/>
      <c r="E3267" s="60"/>
    </row>
    <row r="3268" spans="1:5" x14ac:dyDescent="0.2">
      <c r="A3268" s="80"/>
      <c r="B3268" s="57"/>
      <c r="C3268" s="59"/>
      <c r="D3268" s="59"/>
      <c r="E3268" s="60"/>
    </row>
    <row r="3269" spans="1:5" x14ac:dyDescent="0.2">
      <c r="A3269" s="80"/>
      <c r="B3269" s="57"/>
      <c r="C3269" s="59"/>
      <c r="D3269" s="59"/>
      <c r="E3269" s="60"/>
    </row>
    <row r="3270" spans="1:5" x14ac:dyDescent="0.2">
      <c r="A3270" s="80"/>
      <c r="B3270" s="57"/>
      <c r="C3270" s="59"/>
      <c r="D3270" s="59"/>
      <c r="E3270" s="60"/>
    </row>
    <row r="3271" spans="1:5" x14ac:dyDescent="0.2">
      <c r="A3271" s="80"/>
      <c r="B3271" s="57"/>
      <c r="C3271" s="59"/>
      <c r="D3271" s="59"/>
      <c r="E3271" s="60"/>
    </row>
    <row r="3272" spans="1:5" x14ac:dyDescent="0.2">
      <c r="A3272" s="80"/>
      <c r="B3272" s="57"/>
      <c r="C3272" s="59"/>
      <c r="D3272" s="59"/>
      <c r="E3272" s="60"/>
    </row>
    <row r="3273" spans="1:5" x14ac:dyDescent="0.2">
      <c r="A3273" s="80"/>
      <c r="B3273" s="57"/>
      <c r="C3273" s="59"/>
      <c r="D3273" s="59"/>
      <c r="E3273" s="60"/>
    </row>
    <row r="3274" spans="1:5" x14ac:dyDescent="0.2">
      <c r="A3274" s="80"/>
      <c r="B3274" s="57"/>
      <c r="C3274" s="59"/>
      <c r="D3274" s="59"/>
      <c r="E3274" s="60"/>
    </row>
    <row r="3275" spans="1:5" x14ac:dyDescent="0.2">
      <c r="A3275" s="80"/>
      <c r="B3275" s="57"/>
      <c r="C3275" s="59"/>
      <c r="D3275" s="59"/>
      <c r="E3275" s="60"/>
    </row>
    <row r="3276" spans="1:5" x14ac:dyDescent="0.2">
      <c r="A3276" s="80"/>
      <c r="B3276" s="57"/>
      <c r="C3276" s="59"/>
      <c r="D3276" s="59"/>
      <c r="E3276" s="60"/>
    </row>
    <row r="3277" spans="1:5" x14ac:dyDescent="0.2">
      <c r="A3277" s="80"/>
      <c r="B3277" s="57"/>
      <c r="C3277" s="59"/>
      <c r="D3277" s="59"/>
      <c r="E3277" s="60"/>
    </row>
    <row r="3278" spans="1:5" x14ac:dyDescent="0.2">
      <c r="A3278" s="80"/>
      <c r="B3278" s="57"/>
      <c r="C3278" s="59"/>
      <c r="D3278" s="59"/>
      <c r="E3278" s="60"/>
    </row>
    <row r="3279" spans="1:5" x14ac:dyDescent="0.2">
      <c r="A3279" s="80"/>
      <c r="B3279" s="57"/>
      <c r="C3279" s="59"/>
      <c r="D3279" s="59"/>
      <c r="E3279" s="60"/>
    </row>
    <row r="3280" spans="1:5" x14ac:dyDescent="0.2">
      <c r="A3280" s="80"/>
      <c r="B3280" s="57"/>
      <c r="C3280" s="59"/>
      <c r="D3280" s="59"/>
      <c r="E3280" s="60"/>
    </row>
    <row r="3281" spans="1:5" x14ac:dyDescent="0.2">
      <c r="A3281" s="80"/>
      <c r="B3281" s="57"/>
      <c r="C3281" s="59"/>
      <c r="D3281" s="59"/>
      <c r="E3281" s="60"/>
    </row>
    <row r="3282" spans="1:5" x14ac:dyDescent="0.2">
      <c r="A3282" s="80"/>
      <c r="B3282" s="57"/>
      <c r="C3282" s="59"/>
      <c r="D3282" s="59"/>
      <c r="E3282" s="60"/>
    </row>
    <row r="3283" spans="1:5" x14ac:dyDescent="0.2">
      <c r="A3283" s="80"/>
      <c r="B3283" s="57"/>
      <c r="C3283" s="59"/>
      <c r="D3283" s="59"/>
      <c r="E3283" s="60"/>
    </row>
    <row r="3284" spans="1:5" x14ac:dyDescent="0.2">
      <c r="A3284" s="80"/>
      <c r="B3284" s="57"/>
      <c r="C3284" s="59"/>
      <c r="D3284" s="59"/>
      <c r="E3284" s="60"/>
    </row>
    <row r="3285" spans="1:5" x14ac:dyDescent="0.2">
      <c r="A3285" s="80"/>
      <c r="B3285" s="57"/>
      <c r="C3285" s="59"/>
      <c r="D3285" s="59"/>
      <c r="E3285" s="60"/>
    </row>
    <row r="3286" spans="1:5" x14ac:dyDescent="0.2">
      <c r="A3286" s="80"/>
      <c r="B3286" s="57"/>
      <c r="C3286" s="59"/>
      <c r="D3286" s="59"/>
      <c r="E3286" s="60"/>
    </row>
    <row r="3287" spans="1:5" x14ac:dyDescent="0.2">
      <c r="A3287" s="80"/>
      <c r="B3287" s="57"/>
      <c r="C3287" s="59"/>
      <c r="D3287" s="59"/>
      <c r="E3287" s="60"/>
    </row>
    <row r="3288" spans="1:5" x14ac:dyDescent="0.2">
      <c r="A3288" s="80"/>
      <c r="B3288" s="57"/>
      <c r="C3288" s="59"/>
      <c r="D3288" s="59"/>
      <c r="E3288" s="60"/>
    </row>
    <row r="3289" spans="1:5" x14ac:dyDescent="0.2">
      <c r="A3289" s="80"/>
      <c r="B3289" s="57"/>
      <c r="C3289" s="59"/>
      <c r="D3289" s="59"/>
      <c r="E3289" s="60"/>
    </row>
    <row r="3290" spans="1:5" x14ac:dyDescent="0.2">
      <c r="A3290" s="80"/>
      <c r="B3290" s="57"/>
      <c r="C3290" s="59"/>
      <c r="D3290" s="59"/>
      <c r="E3290" s="60"/>
    </row>
    <row r="3291" spans="1:5" x14ac:dyDescent="0.2">
      <c r="A3291" s="80"/>
      <c r="B3291" s="57"/>
      <c r="C3291" s="59"/>
      <c r="D3291" s="59"/>
      <c r="E3291" s="60"/>
    </row>
    <row r="3292" spans="1:5" x14ac:dyDescent="0.2">
      <c r="A3292" s="80"/>
      <c r="B3292" s="57"/>
      <c r="C3292" s="59"/>
      <c r="D3292" s="59"/>
      <c r="E3292" s="60"/>
    </row>
    <row r="3293" spans="1:5" x14ac:dyDescent="0.2">
      <c r="A3293" s="80"/>
      <c r="B3293" s="57"/>
      <c r="C3293" s="59"/>
      <c r="D3293" s="59"/>
      <c r="E3293" s="60"/>
    </row>
    <row r="3294" spans="1:5" x14ac:dyDescent="0.2">
      <c r="A3294" s="80"/>
      <c r="B3294" s="57"/>
      <c r="C3294" s="59"/>
      <c r="D3294" s="59"/>
      <c r="E3294" s="60"/>
    </row>
    <row r="3295" spans="1:5" x14ac:dyDescent="0.2">
      <c r="A3295" s="80"/>
      <c r="B3295" s="57"/>
      <c r="C3295" s="59"/>
      <c r="D3295" s="59"/>
      <c r="E3295" s="60"/>
    </row>
    <row r="3296" spans="1:5" x14ac:dyDescent="0.2">
      <c r="A3296" s="80"/>
      <c r="B3296" s="57"/>
      <c r="C3296" s="59"/>
      <c r="D3296" s="59"/>
      <c r="E3296" s="60"/>
    </row>
    <row r="3297" spans="1:5" x14ac:dyDescent="0.2">
      <c r="A3297" s="80"/>
      <c r="B3297" s="57"/>
      <c r="C3297" s="59"/>
      <c r="D3297" s="59"/>
      <c r="E3297" s="60"/>
    </row>
    <row r="3298" spans="1:5" x14ac:dyDescent="0.2">
      <c r="A3298" s="80"/>
      <c r="B3298" s="57"/>
      <c r="C3298" s="59"/>
      <c r="D3298" s="59"/>
      <c r="E3298" s="60"/>
    </row>
    <row r="3299" spans="1:5" x14ac:dyDescent="0.2">
      <c r="A3299" s="80"/>
      <c r="B3299" s="57"/>
      <c r="C3299" s="59"/>
      <c r="D3299" s="59"/>
      <c r="E3299" s="60"/>
    </row>
    <row r="3300" spans="1:5" x14ac:dyDescent="0.2">
      <c r="A3300" s="80"/>
      <c r="B3300" s="57"/>
      <c r="C3300" s="59"/>
      <c r="D3300" s="59"/>
      <c r="E3300" s="60"/>
    </row>
    <row r="3301" spans="1:5" x14ac:dyDescent="0.2">
      <c r="A3301" s="80"/>
      <c r="B3301" s="57"/>
      <c r="C3301" s="59"/>
      <c r="D3301" s="59"/>
      <c r="E3301" s="60"/>
    </row>
    <row r="3302" spans="1:5" x14ac:dyDescent="0.2">
      <c r="A3302" s="80"/>
      <c r="B3302" s="57"/>
      <c r="C3302" s="59"/>
      <c r="D3302" s="59"/>
      <c r="E3302" s="60"/>
    </row>
    <row r="3303" spans="1:5" x14ac:dyDescent="0.2">
      <c r="A3303" s="80"/>
      <c r="B3303" s="57"/>
      <c r="C3303" s="59"/>
      <c r="D3303" s="59"/>
      <c r="E3303" s="60"/>
    </row>
    <row r="3304" spans="1:5" x14ac:dyDescent="0.2">
      <c r="A3304" s="80"/>
      <c r="B3304" s="57"/>
      <c r="C3304" s="59"/>
      <c r="D3304" s="59"/>
      <c r="E3304" s="60"/>
    </row>
    <row r="3305" spans="1:5" x14ac:dyDescent="0.2">
      <c r="A3305" s="80"/>
      <c r="B3305" s="57"/>
      <c r="C3305" s="59"/>
      <c r="D3305" s="59"/>
      <c r="E3305" s="60"/>
    </row>
    <row r="3306" spans="1:5" x14ac:dyDescent="0.2">
      <c r="A3306" s="80"/>
      <c r="B3306" s="57"/>
      <c r="C3306" s="59"/>
      <c r="D3306" s="59"/>
      <c r="E3306" s="60"/>
    </row>
    <row r="3307" spans="1:5" x14ac:dyDescent="0.2">
      <c r="A3307" s="80"/>
      <c r="B3307" s="57"/>
      <c r="C3307" s="59"/>
      <c r="D3307" s="59"/>
      <c r="E3307" s="60"/>
    </row>
    <row r="3308" spans="1:5" x14ac:dyDescent="0.2">
      <c r="A3308" s="80"/>
      <c r="B3308" s="57"/>
      <c r="C3308" s="59"/>
      <c r="D3308" s="59"/>
      <c r="E3308" s="60"/>
    </row>
    <row r="3309" spans="1:5" x14ac:dyDescent="0.2">
      <c r="A3309" s="80"/>
      <c r="B3309" s="57"/>
      <c r="C3309" s="59"/>
      <c r="D3309" s="59"/>
      <c r="E3309" s="60"/>
    </row>
    <row r="3310" spans="1:5" x14ac:dyDescent="0.2">
      <c r="A3310" s="80"/>
      <c r="B3310" s="57"/>
      <c r="C3310" s="59"/>
      <c r="D3310" s="59"/>
      <c r="E3310" s="60"/>
    </row>
    <row r="3311" spans="1:5" x14ac:dyDescent="0.2">
      <c r="A3311" s="80"/>
      <c r="B3311" s="57"/>
      <c r="C3311" s="59"/>
      <c r="D3311" s="59"/>
      <c r="E3311" s="60"/>
    </row>
    <row r="3312" spans="1:5" x14ac:dyDescent="0.2">
      <c r="A3312" s="80"/>
      <c r="B3312" s="57"/>
      <c r="C3312" s="59"/>
      <c r="D3312" s="59"/>
      <c r="E3312" s="60"/>
    </row>
    <row r="3313" spans="1:5" x14ac:dyDescent="0.2">
      <c r="A3313" s="80"/>
      <c r="B3313" s="57"/>
      <c r="C3313" s="59"/>
      <c r="D3313" s="59"/>
      <c r="E3313" s="60"/>
    </row>
    <row r="3314" spans="1:5" x14ac:dyDescent="0.2">
      <c r="A3314" s="80"/>
      <c r="B3314" s="57"/>
      <c r="C3314" s="59"/>
      <c r="D3314" s="59"/>
      <c r="E3314" s="60"/>
    </row>
    <row r="3315" spans="1:5" x14ac:dyDescent="0.2">
      <c r="A3315" s="80"/>
      <c r="B3315" s="57"/>
      <c r="C3315" s="59"/>
      <c r="D3315" s="59"/>
      <c r="E3315" s="60"/>
    </row>
    <row r="3316" spans="1:5" x14ac:dyDescent="0.2">
      <c r="A3316" s="80"/>
      <c r="B3316" s="57"/>
      <c r="C3316" s="59"/>
      <c r="D3316" s="59"/>
      <c r="E3316" s="60"/>
    </row>
    <row r="3317" spans="1:5" x14ac:dyDescent="0.2">
      <c r="A3317" s="80"/>
      <c r="B3317" s="57"/>
      <c r="C3317" s="59"/>
      <c r="D3317" s="59"/>
      <c r="E3317" s="60"/>
    </row>
    <row r="3318" spans="1:5" x14ac:dyDescent="0.2">
      <c r="A3318" s="80"/>
      <c r="B3318" s="57"/>
      <c r="C3318" s="59"/>
      <c r="D3318" s="59"/>
      <c r="E3318" s="60"/>
    </row>
    <row r="3319" spans="1:5" x14ac:dyDescent="0.2">
      <c r="A3319" s="80"/>
      <c r="B3319" s="57"/>
      <c r="C3319" s="59"/>
      <c r="D3319" s="59"/>
      <c r="E3319" s="60"/>
    </row>
    <row r="3320" spans="1:5" x14ac:dyDescent="0.2">
      <c r="A3320" s="80"/>
      <c r="B3320" s="57"/>
      <c r="C3320" s="59"/>
      <c r="D3320" s="59"/>
      <c r="E3320" s="60"/>
    </row>
    <row r="3321" spans="1:5" x14ac:dyDescent="0.2">
      <c r="A3321" s="80"/>
      <c r="B3321" s="57"/>
      <c r="C3321" s="59"/>
      <c r="D3321" s="59"/>
      <c r="E3321" s="60"/>
    </row>
    <row r="3322" spans="1:5" x14ac:dyDescent="0.2">
      <c r="A3322" s="80"/>
      <c r="B3322" s="57"/>
      <c r="C3322" s="59"/>
      <c r="D3322" s="59"/>
      <c r="E3322" s="60"/>
    </row>
    <row r="3323" spans="1:5" x14ac:dyDescent="0.2">
      <c r="A3323" s="80"/>
      <c r="B3323" s="57"/>
      <c r="C3323" s="59"/>
      <c r="D3323" s="59"/>
      <c r="E3323" s="60"/>
    </row>
    <row r="3324" spans="1:5" x14ac:dyDescent="0.2">
      <c r="A3324" s="80"/>
      <c r="B3324" s="57"/>
      <c r="C3324" s="59"/>
      <c r="D3324" s="59"/>
      <c r="E3324" s="60"/>
    </row>
    <row r="3325" spans="1:5" x14ac:dyDescent="0.2">
      <c r="A3325" s="80"/>
      <c r="B3325" s="57"/>
      <c r="C3325" s="59"/>
      <c r="D3325" s="59"/>
      <c r="E3325" s="60"/>
    </row>
    <row r="3326" spans="1:5" x14ac:dyDescent="0.2">
      <c r="A3326" s="80"/>
      <c r="B3326" s="57"/>
      <c r="C3326" s="59"/>
      <c r="D3326" s="59"/>
      <c r="E3326" s="60"/>
    </row>
    <row r="3327" spans="1:5" x14ac:dyDescent="0.2">
      <c r="A3327" s="80"/>
      <c r="B3327" s="57"/>
      <c r="C3327" s="59"/>
      <c r="D3327" s="59"/>
      <c r="E3327" s="60"/>
    </row>
    <row r="3328" spans="1:5" x14ac:dyDescent="0.2">
      <c r="A3328" s="80"/>
      <c r="B3328" s="57"/>
      <c r="C3328" s="59"/>
      <c r="D3328" s="59"/>
      <c r="E3328" s="60"/>
    </row>
    <row r="3329" spans="1:5" x14ac:dyDescent="0.2">
      <c r="A3329" s="80"/>
      <c r="B3329" s="57"/>
      <c r="C3329" s="59"/>
      <c r="D3329" s="59"/>
      <c r="E3329" s="60"/>
    </row>
    <row r="3330" spans="1:5" x14ac:dyDescent="0.2">
      <c r="A3330" s="80"/>
      <c r="B3330" s="57"/>
      <c r="C3330" s="59"/>
      <c r="D3330" s="59"/>
      <c r="E3330" s="60"/>
    </row>
    <row r="3331" spans="1:5" x14ac:dyDescent="0.2">
      <c r="A3331" s="80"/>
      <c r="B3331" s="57"/>
      <c r="C3331" s="59"/>
      <c r="D3331" s="59"/>
      <c r="E3331" s="60"/>
    </row>
    <row r="3332" spans="1:5" x14ac:dyDescent="0.2">
      <c r="A3332" s="80"/>
      <c r="B3332" s="57"/>
      <c r="C3332" s="59"/>
      <c r="D3332" s="59"/>
      <c r="E3332" s="60"/>
    </row>
    <row r="3333" spans="1:5" x14ac:dyDescent="0.2">
      <c r="A3333" s="80"/>
      <c r="B3333" s="57"/>
      <c r="C3333" s="59"/>
      <c r="D3333" s="59"/>
      <c r="E3333" s="60"/>
    </row>
    <row r="3334" spans="1:5" x14ac:dyDescent="0.2">
      <c r="A3334" s="80"/>
      <c r="B3334" s="57"/>
      <c r="C3334" s="59"/>
      <c r="D3334" s="59"/>
      <c r="E3334" s="60"/>
    </row>
    <row r="3335" spans="1:5" x14ac:dyDescent="0.2">
      <c r="A3335" s="80"/>
      <c r="B3335" s="57"/>
      <c r="C3335" s="59"/>
      <c r="D3335" s="59"/>
      <c r="E3335" s="60"/>
    </row>
    <row r="3336" spans="1:5" x14ac:dyDescent="0.2">
      <c r="A3336" s="80"/>
      <c r="B3336" s="57"/>
      <c r="C3336" s="59"/>
      <c r="D3336" s="59"/>
      <c r="E3336" s="60"/>
    </row>
    <row r="3337" spans="1:5" x14ac:dyDescent="0.2">
      <c r="A3337" s="80"/>
      <c r="B3337" s="57"/>
      <c r="C3337" s="59"/>
      <c r="D3337" s="59"/>
      <c r="E3337" s="60"/>
    </row>
    <row r="3338" spans="1:5" x14ac:dyDescent="0.2">
      <c r="A3338" s="80"/>
      <c r="B3338" s="57"/>
      <c r="C3338" s="59"/>
      <c r="D3338" s="59"/>
      <c r="E3338" s="60"/>
    </row>
    <row r="3339" spans="1:5" x14ac:dyDescent="0.2">
      <c r="A3339" s="80"/>
      <c r="B3339" s="57"/>
      <c r="C3339" s="59"/>
      <c r="D3339" s="59"/>
      <c r="E3339" s="60"/>
    </row>
    <row r="3340" spans="1:5" x14ac:dyDescent="0.2">
      <c r="A3340" s="80"/>
      <c r="B3340" s="57"/>
      <c r="C3340" s="59"/>
      <c r="D3340" s="59"/>
      <c r="E3340" s="60"/>
    </row>
    <row r="3341" spans="1:5" x14ac:dyDescent="0.2">
      <c r="A3341" s="80"/>
      <c r="B3341" s="57"/>
      <c r="C3341" s="59"/>
      <c r="D3341" s="59"/>
      <c r="E3341" s="60"/>
    </row>
    <row r="3342" spans="1:5" x14ac:dyDescent="0.2">
      <c r="A3342" s="80"/>
      <c r="B3342" s="57"/>
      <c r="C3342" s="59"/>
      <c r="D3342" s="59"/>
      <c r="E3342" s="60"/>
    </row>
    <row r="3343" spans="1:5" x14ac:dyDescent="0.2">
      <c r="A3343" s="80"/>
      <c r="B3343" s="57"/>
      <c r="C3343" s="59"/>
      <c r="D3343" s="59"/>
      <c r="E3343" s="60"/>
    </row>
    <row r="3344" spans="1:5" x14ac:dyDescent="0.2">
      <c r="A3344" s="80"/>
      <c r="B3344" s="57"/>
      <c r="C3344" s="59"/>
      <c r="D3344" s="59"/>
      <c r="E3344" s="60"/>
    </row>
    <row r="3345" spans="1:5" x14ac:dyDescent="0.2">
      <c r="A3345" s="80"/>
      <c r="B3345" s="57"/>
      <c r="C3345" s="59"/>
      <c r="D3345" s="59"/>
      <c r="E3345" s="60"/>
    </row>
    <row r="3346" spans="1:5" x14ac:dyDescent="0.2">
      <c r="A3346" s="80"/>
      <c r="B3346" s="57"/>
      <c r="C3346" s="59"/>
      <c r="D3346" s="59"/>
      <c r="E3346" s="60"/>
    </row>
    <row r="3347" spans="1:5" x14ac:dyDescent="0.2">
      <c r="A3347" s="80"/>
      <c r="B3347" s="57"/>
      <c r="C3347" s="59"/>
      <c r="D3347" s="59"/>
      <c r="E3347" s="60"/>
    </row>
    <row r="3348" spans="1:5" x14ac:dyDescent="0.2">
      <c r="A3348" s="80"/>
      <c r="B3348" s="57"/>
      <c r="C3348" s="59"/>
      <c r="D3348" s="59"/>
      <c r="E3348" s="60"/>
    </row>
    <row r="3349" spans="1:5" x14ac:dyDescent="0.2">
      <c r="A3349" s="80"/>
      <c r="B3349" s="57"/>
      <c r="C3349" s="59"/>
      <c r="D3349" s="59"/>
      <c r="E3349" s="60"/>
    </row>
    <row r="3350" spans="1:5" x14ac:dyDescent="0.2">
      <c r="A3350" s="80"/>
      <c r="B3350" s="57"/>
      <c r="C3350" s="59"/>
      <c r="D3350" s="59"/>
      <c r="E3350" s="60"/>
    </row>
    <row r="3351" spans="1:5" x14ac:dyDescent="0.2">
      <c r="A3351" s="80"/>
      <c r="B3351" s="57"/>
      <c r="C3351" s="59"/>
      <c r="D3351" s="59"/>
      <c r="E3351" s="60"/>
    </row>
    <row r="3352" spans="1:5" x14ac:dyDescent="0.2">
      <c r="A3352" s="80"/>
      <c r="B3352" s="57"/>
      <c r="C3352" s="59"/>
      <c r="D3352" s="59"/>
      <c r="E3352" s="60"/>
    </row>
    <row r="3353" spans="1:5" x14ac:dyDescent="0.2">
      <c r="A3353" s="80"/>
      <c r="B3353" s="57"/>
      <c r="C3353" s="59"/>
      <c r="D3353" s="59"/>
      <c r="E3353" s="60"/>
    </row>
    <row r="3354" spans="1:5" x14ac:dyDescent="0.2">
      <c r="A3354" s="80"/>
      <c r="B3354" s="57"/>
      <c r="C3354" s="59"/>
      <c r="D3354" s="59"/>
      <c r="E3354" s="60"/>
    </row>
    <row r="3355" spans="1:5" x14ac:dyDescent="0.2">
      <c r="A3355" s="80"/>
      <c r="B3355" s="57"/>
      <c r="C3355" s="59"/>
      <c r="D3355" s="59"/>
      <c r="E3355" s="60"/>
    </row>
    <row r="3356" spans="1:5" x14ac:dyDescent="0.2">
      <c r="A3356" s="80"/>
      <c r="B3356" s="57"/>
      <c r="C3356" s="59"/>
      <c r="D3356" s="59"/>
      <c r="E3356" s="60"/>
    </row>
    <row r="3357" spans="1:5" x14ac:dyDescent="0.2">
      <c r="A3357" s="80"/>
      <c r="B3357" s="57"/>
      <c r="C3357" s="59"/>
      <c r="D3357" s="59"/>
      <c r="E3357" s="60"/>
    </row>
    <row r="3358" spans="1:5" x14ac:dyDescent="0.2">
      <c r="A3358" s="80"/>
      <c r="B3358" s="57"/>
      <c r="C3358" s="59"/>
      <c r="D3358" s="59"/>
      <c r="E3358" s="60"/>
    </row>
    <row r="3359" spans="1:5" x14ac:dyDescent="0.2">
      <c r="A3359" s="80"/>
      <c r="B3359" s="57"/>
      <c r="C3359" s="59"/>
      <c r="D3359" s="59"/>
      <c r="E3359" s="60"/>
    </row>
    <row r="3360" spans="1:5" x14ac:dyDescent="0.2">
      <c r="A3360" s="80"/>
      <c r="B3360" s="57"/>
      <c r="C3360" s="59"/>
      <c r="D3360" s="59"/>
      <c r="E3360" s="60"/>
    </row>
    <row r="3361" spans="1:5" x14ac:dyDescent="0.2">
      <c r="A3361" s="80"/>
      <c r="B3361" s="57"/>
      <c r="C3361" s="59"/>
      <c r="D3361" s="59"/>
      <c r="E3361" s="60"/>
    </row>
    <row r="3362" spans="1:5" x14ac:dyDescent="0.2">
      <c r="A3362" s="80"/>
      <c r="B3362" s="57"/>
      <c r="C3362" s="59"/>
      <c r="D3362" s="59"/>
      <c r="E3362" s="60"/>
    </row>
    <row r="3363" spans="1:5" x14ac:dyDescent="0.2">
      <c r="A3363" s="80"/>
      <c r="B3363" s="57"/>
      <c r="C3363" s="59"/>
      <c r="D3363" s="59"/>
      <c r="E3363" s="60"/>
    </row>
    <row r="3364" spans="1:5" x14ac:dyDescent="0.2">
      <c r="A3364" s="80"/>
      <c r="B3364" s="57"/>
      <c r="C3364" s="59"/>
      <c r="D3364" s="59"/>
      <c r="E3364" s="60"/>
    </row>
    <row r="3365" spans="1:5" x14ac:dyDescent="0.2">
      <c r="A3365" s="80"/>
      <c r="B3365" s="57"/>
      <c r="C3365" s="59"/>
      <c r="D3365" s="59"/>
      <c r="E3365" s="60"/>
    </row>
    <row r="3366" spans="1:5" x14ac:dyDescent="0.2">
      <c r="A3366" s="80"/>
      <c r="B3366" s="57"/>
      <c r="C3366" s="59"/>
      <c r="D3366" s="59"/>
      <c r="E3366" s="60"/>
    </row>
    <row r="3367" spans="1:5" x14ac:dyDescent="0.2">
      <c r="A3367" s="80"/>
      <c r="B3367" s="57"/>
      <c r="C3367" s="59"/>
      <c r="D3367" s="59"/>
      <c r="E3367" s="60"/>
    </row>
    <row r="3368" spans="1:5" x14ac:dyDescent="0.2">
      <c r="A3368" s="80"/>
      <c r="B3368" s="57"/>
      <c r="C3368" s="59"/>
      <c r="D3368" s="59"/>
      <c r="E3368" s="60"/>
    </row>
    <row r="3369" spans="1:5" x14ac:dyDescent="0.2">
      <c r="A3369" s="80"/>
      <c r="B3369" s="57"/>
      <c r="C3369" s="59"/>
      <c r="D3369" s="59"/>
      <c r="E3369" s="60"/>
    </row>
    <row r="3370" spans="1:5" x14ac:dyDescent="0.2">
      <c r="A3370" s="80"/>
      <c r="B3370" s="57"/>
      <c r="C3370" s="59"/>
      <c r="D3370" s="59"/>
      <c r="E3370" s="60"/>
    </row>
    <row r="3371" spans="1:5" x14ac:dyDescent="0.2">
      <c r="A3371" s="80"/>
      <c r="B3371" s="57"/>
      <c r="C3371" s="59"/>
      <c r="D3371" s="59"/>
      <c r="E3371" s="60"/>
    </row>
    <row r="3372" spans="1:5" x14ac:dyDescent="0.2">
      <c r="A3372" s="80"/>
      <c r="B3372" s="57"/>
      <c r="C3372" s="59"/>
      <c r="D3372" s="59"/>
      <c r="E3372" s="60"/>
    </row>
    <row r="3373" spans="1:5" x14ac:dyDescent="0.2">
      <c r="A3373" s="80"/>
      <c r="B3373" s="57"/>
      <c r="C3373" s="59"/>
      <c r="D3373" s="59"/>
      <c r="E3373" s="60"/>
    </row>
    <row r="3374" spans="1:5" x14ac:dyDescent="0.2">
      <c r="A3374" s="80"/>
      <c r="B3374" s="57"/>
      <c r="C3374" s="59"/>
      <c r="D3374" s="59"/>
      <c r="E3374" s="60"/>
    </row>
    <row r="3375" spans="1:5" x14ac:dyDescent="0.2">
      <c r="A3375" s="80"/>
      <c r="B3375" s="57"/>
      <c r="C3375" s="59"/>
      <c r="D3375" s="59"/>
      <c r="E3375" s="60"/>
    </row>
    <row r="3376" spans="1:5" x14ac:dyDescent="0.2">
      <c r="A3376" s="80"/>
      <c r="B3376" s="57"/>
      <c r="C3376" s="59"/>
      <c r="D3376" s="59"/>
      <c r="E3376" s="60"/>
    </row>
    <row r="3377" spans="1:5" x14ac:dyDescent="0.2">
      <c r="A3377" s="80"/>
      <c r="B3377" s="57"/>
      <c r="C3377" s="59"/>
      <c r="D3377" s="59"/>
      <c r="E3377" s="60"/>
    </row>
    <row r="3378" spans="1:5" x14ac:dyDescent="0.2">
      <c r="A3378" s="80"/>
      <c r="B3378" s="57"/>
      <c r="C3378" s="59"/>
      <c r="D3378" s="59"/>
      <c r="E3378" s="60"/>
    </row>
    <row r="3379" spans="1:5" x14ac:dyDescent="0.2">
      <c r="A3379" s="80"/>
      <c r="B3379" s="57"/>
      <c r="C3379" s="59"/>
      <c r="D3379" s="59"/>
      <c r="E3379" s="60"/>
    </row>
    <row r="3380" spans="1:5" x14ac:dyDescent="0.2">
      <c r="A3380" s="80"/>
      <c r="B3380" s="57"/>
      <c r="C3380" s="59"/>
      <c r="D3380" s="59"/>
      <c r="E3380" s="60"/>
    </row>
    <row r="3381" spans="1:5" x14ac:dyDescent="0.2">
      <c r="A3381" s="80"/>
      <c r="B3381" s="57"/>
      <c r="C3381" s="59"/>
      <c r="D3381" s="59"/>
      <c r="E3381" s="60"/>
    </row>
    <row r="3382" spans="1:5" x14ac:dyDescent="0.2">
      <c r="A3382" s="80"/>
      <c r="B3382" s="57"/>
      <c r="C3382" s="59"/>
      <c r="D3382" s="59"/>
      <c r="E3382" s="60"/>
    </row>
    <row r="3383" spans="1:5" x14ac:dyDescent="0.2">
      <c r="A3383" s="80"/>
      <c r="B3383" s="57"/>
      <c r="C3383" s="59"/>
      <c r="D3383" s="59"/>
      <c r="E3383" s="60"/>
    </row>
    <row r="3384" spans="1:5" x14ac:dyDescent="0.2">
      <c r="A3384" s="80"/>
      <c r="B3384" s="57"/>
      <c r="C3384" s="59"/>
      <c r="D3384" s="59"/>
      <c r="E3384" s="60"/>
    </row>
    <row r="3385" spans="1:5" x14ac:dyDescent="0.2">
      <c r="A3385" s="80"/>
      <c r="B3385" s="57"/>
      <c r="C3385" s="59"/>
      <c r="D3385" s="59"/>
      <c r="E3385" s="60"/>
    </row>
    <row r="3386" spans="1:5" x14ac:dyDescent="0.2">
      <c r="A3386" s="80"/>
      <c r="B3386" s="57"/>
      <c r="C3386" s="59"/>
      <c r="D3386" s="59"/>
      <c r="E3386" s="60"/>
    </row>
    <row r="3387" spans="1:5" x14ac:dyDescent="0.2">
      <c r="A3387" s="80"/>
      <c r="B3387" s="57"/>
      <c r="C3387" s="59"/>
      <c r="D3387" s="59"/>
      <c r="E3387" s="60"/>
    </row>
    <row r="3388" spans="1:5" x14ac:dyDescent="0.2">
      <c r="A3388" s="80"/>
      <c r="B3388" s="57"/>
      <c r="C3388" s="59"/>
      <c r="D3388" s="59"/>
      <c r="E3388" s="60"/>
    </row>
    <row r="3389" spans="1:5" x14ac:dyDescent="0.2">
      <c r="A3389" s="80"/>
      <c r="B3389" s="57"/>
      <c r="C3389" s="59"/>
      <c r="D3389" s="59"/>
      <c r="E3389" s="60"/>
    </row>
    <row r="3390" spans="1:5" x14ac:dyDescent="0.2">
      <c r="A3390" s="80"/>
      <c r="B3390" s="57"/>
      <c r="C3390" s="59"/>
      <c r="D3390" s="59"/>
      <c r="E3390" s="60"/>
    </row>
    <row r="3391" spans="1:5" x14ac:dyDescent="0.2">
      <c r="A3391" s="80"/>
      <c r="B3391" s="57"/>
      <c r="C3391" s="59"/>
      <c r="D3391" s="59"/>
      <c r="E3391" s="60"/>
    </row>
    <row r="3392" spans="1:5" x14ac:dyDescent="0.2">
      <c r="A3392" s="80"/>
      <c r="B3392" s="57"/>
      <c r="C3392" s="59"/>
      <c r="D3392" s="59"/>
      <c r="E3392" s="60"/>
    </row>
    <row r="3393" spans="1:5" x14ac:dyDescent="0.2">
      <c r="A3393" s="80"/>
      <c r="B3393" s="57"/>
      <c r="C3393" s="59"/>
      <c r="D3393" s="59"/>
      <c r="E3393" s="60"/>
    </row>
    <row r="3394" spans="1:5" x14ac:dyDescent="0.2">
      <c r="A3394" s="80"/>
      <c r="B3394" s="57"/>
      <c r="C3394" s="59"/>
      <c r="D3394" s="59"/>
      <c r="E3394" s="60"/>
    </row>
    <row r="3395" spans="1:5" x14ac:dyDescent="0.2">
      <c r="A3395" s="80"/>
      <c r="B3395" s="57"/>
      <c r="C3395" s="59"/>
      <c r="D3395" s="59"/>
      <c r="E3395" s="60"/>
    </row>
    <row r="3396" spans="1:5" x14ac:dyDescent="0.2">
      <c r="A3396" s="80"/>
      <c r="B3396" s="57"/>
      <c r="C3396" s="59"/>
      <c r="D3396" s="59"/>
      <c r="E3396" s="60"/>
    </row>
    <row r="3397" spans="1:5" x14ac:dyDescent="0.2">
      <c r="A3397" s="80"/>
      <c r="B3397" s="57"/>
      <c r="C3397" s="59"/>
      <c r="D3397" s="59"/>
      <c r="E3397" s="60"/>
    </row>
    <row r="3398" spans="1:5" x14ac:dyDescent="0.2">
      <c r="A3398" s="80"/>
      <c r="B3398" s="57"/>
      <c r="C3398" s="59"/>
      <c r="D3398" s="59"/>
      <c r="E3398" s="60"/>
    </row>
    <row r="3399" spans="1:5" x14ac:dyDescent="0.2">
      <c r="A3399" s="80"/>
      <c r="B3399" s="57"/>
      <c r="C3399" s="59"/>
      <c r="D3399" s="59"/>
      <c r="E3399" s="60"/>
    </row>
    <row r="3400" spans="1:5" x14ac:dyDescent="0.2">
      <c r="A3400" s="80"/>
      <c r="B3400" s="57"/>
      <c r="C3400" s="59"/>
      <c r="D3400" s="59"/>
      <c r="E3400" s="60"/>
    </row>
    <row r="3401" spans="1:5" x14ac:dyDescent="0.2">
      <c r="A3401" s="80"/>
      <c r="B3401" s="57"/>
      <c r="C3401" s="59"/>
      <c r="D3401" s="59"/>
      <c r="E3401" s="60"/>
    </row>
    <row r="3402" spans="1:5" x14ac:dyDescent="0.2">
      <c r="A3402" s="80"/>
      <c r="B3402" s="57"/>
      <c r="C3402" s="59"/>
      <c r="D3402" s="59"/>
      <c r="E3402" s="60"/>
    </row>
    <row r="3403" spans="1:5" x14ac:dyDescent="0.2">
      <c r="A3403" s="80"/>
      <c r="B3403" s="57"/>
      <c r="C3403" s="59"/>
      <c r="D3403" s="59"/>
      <c r="E3403" s="60"/>
    </row>
    <row r="3404" spans="1:5" x14ac:dyDescent="0.2">
      <c r="A3404" s="80"/>
      <c r="B3404" s="57"/>
      <c r="C3404" s="59"/>
      <c r="D3404" s="59"/>
      <c r="E3404" s="60"/>
    </row>
    <row r="3405" spans="1:5" x14ac:dyDescent="0.2">
      <c r="A3405" s="80"/>
      <c r="B3405" s="57"/>
      <c r="C3405" s="59"/>
      <c r="D3405" s="59"/>
      <c r="E3405" s="60"/>
    </row>
    <row r="3406" spans="1:5" x14ac:dyDescent="0.2">
      <c r="A3406" s="80"/>
      <c r="B3406" s="57"/>
      <c r="C3406" s="59"/>
      <c r="D3406" s="59"/>
      <c r="E3406" s="60"/>
    </row>
    <row r="3407" spans="1:5" x14ac:dyDescent="0.2">
      <c r="A3407" s="80"/>
      <c r="B3407" s="57"/>
      <c r="C3407" s="59"/>
      <c r="D3407" s="59"/>
      <c r="E3407" s="60"/>
    </row>
    <row r="3408" spans="1:5" x14ac:dyDescent="0.2">
      <c r="A3408" s="80"/>
      <c r="B3408" s="57"/>
      <c r="C3408" s="59"/>
      <c r="D3408" s="59"/>
      <c r="E3408" s="60"/>
    </row>
    <row r="3409" spans="1:5" x14ac:dyDescent="0.2">
      <c r="A3409" s="80"/>
      <c r="B3409" s="57"/>
      <c r="C3409" s="59"/>
      <c r="D3409" s="59"/>
      <c r="E3409" s="60"/>
    </row>
    <row r="3410" spans="1:5" x14ac:dyDescent="0.2">
      <c r="A3410" s="80"/>
      <c r="B3410" s="57"/>
      <c r="C3410" s="59"/>
      <c r="D3410" s="59"/>
      <c r="E3410" s="60"/>
    </row>
    <row r="3411" spans="1:5" x14ac:dyDescent="0.2">
      <c r="A3411" s="80"/>
      <c r="B3411" s="57"/>
      <c r="C3411" s="59"/>
      <c r="D3411" s="59"/>
      <c r="E3411" s="60"/>
    </row>
    <row r="3412" spans="1:5" x14ac:dyDescent="0.2">
      <c r="A3412" s="80"/>
      <c r="B3412" s="57"/>
      <c r="C3412" s="59"/>
      <c r="D3412" s="59"/>
      <c r="E3412" s="60"/>
    </row>
    <row r="3413" spans="1:5" x14ac:dyDescent="0.2">
      <c r="A3413" s="80"/>
      <c r="B3413" s="57"/>
      <c r="C3413" s="59"/>
      <c r="D3413" s="59"/>
      <c r="E3413" s="60"/>
    </row>
    <row r="3414" spans="1:5" x14ac:dyDescent="0.2">
      <c r="A3414" s="80"/>
      <c r="B3414" s="57"/>
      <c r="C3414" s="59"/>
      <c r="D3414" s="59"/>
      <c r="E3414" s="60"/>
    </row>
    <row r="3415" spans="1:5" x14ac:dyDescent="0.2">
      <c r="A3415" s="80"/>
      <c r="B3415" s="57"/>
      <c r="C3415" s="59"/>
      <c r="D3415" s="59"/>
      <c r="E3415" s="60"/>
    </row>
    <row r="3416" spans="1:5" x14ac:dyDescent="0.2">
      <c r="A3416" s="80"/>
      <c r="B3416" s="57"/>
      <c r="C3416" s="59"/>
      <c r="D3416" s="59"/>
      <c r="E3416" s="60"/>
    </row>
    <row r="3417" spans="1:5" x14ac:dyDescent="0.2">
      <c r="A3417" s="80"/>
      <c r="B3417" s="57"/>
      <c r="C3417" s="59"/>
      <c r="D3417" s="59"/>
      <c r="E3417" s="60"/>
    </row>
    <row r="3418" spans="1:5" x14ac:dyDescent="0.2">
      <c r="A3418" s="80"/>
      <c r="B3418" s="57"/>
      <c r="C3418" s="59"/>
      <c r="D3418" s="59"/>
      <c r="E3418" s="60"/>
    </row>
    <row r="3419" spans="1:5" x14ac:dyDescent="0.2">
      <c r="A3419" s="80"/>
      <c r="B3419" s="57"/>
      <c r="C3419" s="59"/>
      <c r="D3419" s="59"/>
      <c r="E3419" s="60"/>
    </row>
    <row r="3420" spans="1:5" x14ac:dyDescent="0.2">
      <c r="A3420" s="80"/>
      <c r="B3420" s="57"/>
      <c r="C3420" s="59"/>
      <c r="D3420" s="59"/>
      <c r="E3420" s="60"/>
    </row>
    <row r="3421" spans="1:5" x14ac:dyDescent="0.2">
      <c r="A3421" s="80"/>
      <c r="B3421" s="57"/>
      <c r="C3421" s="59"/>
      <c r="D3421" s="59"/>
      <c r="E3421" s="60"/>
    </row>
    <row r="3422" spans="1:5" x14ac:dyDescent="0.2">
      <c r="A3422" s="80"/>
      <c r="B3422" s="57"/>
      <c r="C3422" s="59"/>
      <c r="D3422" s="59"/>
      <c r="E3422" s="60"/>
    </row>
    <row r="3423" spans="1:5" x14ac:dyDescent="0.2">
      <c r="A3423" s="80"/>
      <c r="B3423" s="57"/>
      <c r="C3423" s="59"/>
      <c r="D3423" s="59"/>
      <c r="E3423" s="60"/>
    </row>
    <row r="3424" spans="1:5" x14ac:dyDescent="0.2">
      <c r="A3424" s="80"/>
      <c r="B3424" s="57"/>
      <c r="C3424" s="59"/>
      <c r="D3424" s="59"/>
      <c r="E3424" s="60"/>
    </row>
    <row r="3425" spans="1:5" x14ac:dyDescent="0.2">
      <c r="A3425" s="80"/>
      <c r="B3425" s="57"/>
      <c r="C3425" s="59"/>
      <c r="D3425" s="59"/>
      <c r="E3425" s="60"/>
    </row>
    <row r="3426" spans="1:5" x14ac:dyDescent="0.2">
      <c r="A3426" s="80"/>
      <c r="B3426" s="57"/>
      <c r="C3426" s="59"/>
      <c r="D3426" s="59"/>
      <c r="E3426" s="60"/>
    </row>
    <row r="3427" spans="1:5" x14ac:dyDescent="0.2">
      <c r="A3427" s="80"/>
      <c r="B3427" s="57"/>
      <c r="C3427" s="59"/>
      <c r="D3427" s="59"/>
      <c r="E3427" s="60"/>
    </row>
    <row r="3428" spans="1:5" x14ac:dyDescent="0.2">
      <c r="A3428" s="80"/>
      <c r="B3428" s="57"/>
      <c r="C3428" s="59"/>
      <c r="D3428" s="59"/>
      <c r="E3428" s="60"/>
    </row>
    <row r="3429" spans="1:5" x14ac:dyDescent="0.2">
      <c r="A3429" s="80"/>
      <c r="B3429" s="57"/>
      <c r="C3429" s="59"/>
      <c r="D3429" s="59"/>
      <c r="E3429" s="60"/>
    </row>
    <row r="3430" spans="1:5" x14ac:dyDescent="0.2">
      <c r="A3430" s="80"/>
      <c r="B3430" s="57"/>
      <c r="C3430" s="59"/>
      <c r="D3430" s="59"/>
      <c r="E3430" s="60"/>
    </row>
    <row r="3431" spans="1:5" x14ac:dyDescent="0.2">
      <c r="A3431" s="80"/>
      <c r="B3431" s="57"/>
      <c r="C3431" s="59"/>
      <c r="D3431" s="59"/>
      <c r="E3431" s="60"/>
    </row>
    <row r="3432" spans="1:5" x14ac:dyDescent="0.2">
      <c r="A3432" s="80"/>
      <c r="B3432" s="57"/>
      <c r="C3432" s="59"/>
      <c r="D3432" s="59"/>
      <c r="E3432" s="60"/>
    </row>
    <row r="3433" spans="1:5" x14ac:dyDescent="0.2">
      <c r="A3433" s="80"/>
      <c r="B3433" s="57"/>
      <c r="C3433" s="59"/>
      <c r="D3433" s="59"/>
      <c r="E3433" s="60"/>
    </row>
    <row r="3434" spans="1:5" x14ac:dyDescent="0.2">
      <c r="A3434" s="80"/>
      <c r="B3434" s="57"/>
      <c r="C3434" s="59"/>
      <c r="D3434" s="59"/>
      <c r="E3434" s="60"/>
    </row>
    <row r="3435" spans="1:5" x14ac:dyDescent="0.2">
      <c r="A3435" s="80"/>
      <c r="B3435" s="57"/>
      <c r="C3435" s="59"/>
      <c r="D3435" s="59"/>
      <c r="E3435" s="60"/>
    </row>
    <row r="3436" spans="1:5" x14ac:dyDescent="0.2">
      <c r="A3436" s="80"/>
      <c r="B3436" s="57"/>
      <c r="C3436" s="59"/>
      <c r="D3436" s="59"/>
      <c r="E3436" s="60"/>
    </row>
    <row r="3437" spans="1:5" x14ac:dyDescent="0.2">
      <c r="A3437" s="80"/>
      <c r="B3437" s="57"/>
      <c r="C3437" s="59"/>
      <c r="D3437" s="59"/>
      <c r="E3437" s="60"/>
    </row>
    <row r="3438" spans="1:5" x14ac:dyDescent="0.2">
      <c r="A3438" s="80"/>
      <c r="B3438" s="57"/>
      <c r="C3438" s="59"/>
      <c r="D3438" s="59"/>
      <c r="E3438" s="60"/>
    </row>
    <row r="3439" spans="1:5" x14ac:dyDescent="0.2">
      <c r="A3439" s="80"/>
      <c r="B3439" s="57"/>
      <c r="C3439" s="59"/>
      <c r="D3439" s="59"/>
      <c r="E3439" s="60"/>
    </row>
    <row r="3440" spans="1:5" x14ac:dyDescent="0.2">
      <c r="A3440" s="80"/>
      <c r="B3440" s="57"/>
      <c r="C3440" s="59"/>
      <c r="D3440" s="59"/>
      <c r="E3440" s="60"/>
    </row>
    <row r="3441" spans="1:5" x14ac:dyDescent="0.2">
      <c r="A3441" s="80"/>
      <c r="B3441" s="57"/>
      <c r="C3441" s="59"/>
      <c r="D3441" s="59"/>
      <c r="E3441" s="60"/>
    </row>
    <row r="3442" spans="1:5" x14ac:dyDescent="0.2">
      <c r="A3442" s="80"/>
      <c r="B3442" s="57"/>
      <c r="C3442" s="59"/>
      <c r="D3442" s="59"/>
      <c r="E3442" s="60"/>
    </row>
    <row r="3443" spans="1:5" x14ac:dyDescent="0.2">
      <c r="A3443" s="80"/>
      <c r="B3443" s="57"/>
      <c r="C3443" s="59"/>
      <c r="D3443" s="59"/>
      <c r="E3443" s="60"/>
    </row>
    <row r="3444" spans="1:5" x14ac:dyDescent="0.2">
      <c r="A3444" s="80"/>
      <c r="B3444" s="57"/>
      <c r="C3444" s="59"/>
      <c r="D3444" s="59"/>
      <c r="E3444" s="60"/>
    </row>
    <row r="3445" spans="1:5" x14ac:dyDescent="0.2">
      <c r="A3445" s="80"/>
      <c r="B3445" s="57"/>
      <c r="C3445" s="59"/>
      <c r="D3445" s="59"/>
      <c r="E3445" s="60"/>
    </row>
    <row r="3446" spans="1:5" x14ac:dyDescent="0.2">
      <c r="A3446" s="80"/>
      <c r="B3446" s="57"/>
      <c r="C3446" s="59"/>
      <c r="D3446" s="59"/>
      <c r="E3446" s="60"/>
    </row>
    <row r="3447" spans="1:5" x14ac:dyDescent="0.2">
      <c r="A3447" s="80"/>
      <c r="B3447" s="57"/>
      <c r="C3447" s="59"/>
      <c r="D3447" s="59"/>
      <c r="E3447" s="60"/>
    </row>
    <row r="3448" spans="1:5" x14ac:dyDescent="0.2">
      <c r="A3448" s="80"/>
      <c r="B3448" s="57"/>
      <c r="C3448" s="59"/>
      <c r="D3448" s="59"/>
      <c r="E3448" s="60"/>
    </row>
    <row r="3449" spans="1:5" x14ac:dyDescent="0.2">
      <c r="A3449" s="80"/>
      <c r="B3449" s="57"/>
      <c r="C3449" s="59"/>
      <c r="D3449" s="59"/>
      <c r="E3449" s="60"/>
    </row>
    <row r="3450" spans="1:5" x14ac:dyDescent="0.2">
      <c r="A3450" s="80"/>
      <c r="B3450" s="57"/>
      <c r="C3450" s="59"/>
      <c r="D3450" s="59"/>
      <c r="E3450" s="60"/>
    </row>
    <row r="3451" spans="1:5" x14ac:dyDescent="0.2">
      <c r="A3451" s="80"/>
      <c r="B3451" s="57"/>
      <c r="C3451" s="59"/>
      <c r="D3451" s="59"/>
      <c r="E3451" s="60"/>
    </row>
    <row r="3452" spans="1:5" x14ac:dyDescent="0.2">
      <c r="A3452" s="80"/>
      <c r="B3452" s="57"/>
      <c r="C3452" s="59"/>
      <c r="D3452" s="59"/>
      <c r="E3452" s="60"/>
    </row>
    <row r="3453" spans="1:5" x14ac:dyDescent="0.2">
      <c r="A3453" s="80"/>
      <c r="B3453" s="57"/>
      <c r="C3453" s="59"/>
      <c r="D3453" s="59"/>
      <c r="E3453" s="60"/>
    </row>
    <row r="3454" spans="1:5" x14ac:dyDescent="0.2">
      <c r="A3454" s="80"/>
      <c r="B3454" s="57"/>
      <c r="C3454" s="59"/>
      <c r="D3454" s="59"/>
      <c r="E3454" s="60"/>
    </row>
    <row r="3455" spans="1:5" x14ac:dyDescent="0.2">
      <c r="A3455" s="80"/>
      <c r="B3455" s="57"/>
      <c r="C3455" s="59"/>
      <c r="D3455" s="59"/>
      <c r="E3455" s="60"/>
    </row>
    <row r="3456" spans="1:5" x14ac:dyDescent="0.2">
      <c r="A3456" s="80"/>
      <c r="B3456" s="57"/>
      <c r="C3456" s="59"/>
      <c r="D3456" s="59"/>
      <c r="E3456" s="60"/>
    </row>
    <row r="3457" spans="1:5" x14ac:dyDescent="0.2">
      <c r="A3457" s="80"/>
      <c r="B3457" s="57"/>
      <c r="C3457" s="59"/>
      <c r="D3457" s="59"/>
      <c r="E3457" s="60"/>
    </row>
    <row r="3458" spans="1:5" x14ac:dyDescent="0.2">
      <c r="A3458" s="80"/>
      <c r="B3458" s="57"/>
      <c r="C3458" s="59"/>
      <c r="D3458" s="59"/>
      <c r="E3458" s="60"/>
    </row>
    <row r="3459" spans="1:5" x14ac:dyDescent="0.2">
      <c r="A3459" s="80"/>
      <c r="B3459" s="57"/>
      <c r="C3459" s="59"/>
      <c r="D3459" s="59"/>
      <c r="E3459" s="60"/>
    </row>
    <row r="3460" spans="1:5" x14ac:dyDescent="0.2">
      <c r="A3460" s="80"/>
      <c r="B3460" s="57"/>
      <c r="C3460" s="59"/>
      <c r="D3460" s="59"/>
      <c r="E3460" s="60"/>
    </row>
    <row r="3461" spans="1:5" x14ac:dyDescent="0.2">
      <c r="A3461" s="80"/>
      <c r="B3461" s="57"/>
      <c r="C3461" s="59"/>
      <c r="D3461" s="59"/>
      <c r="E3461" s="60"/>
    </row>
    <row r="3462" spans="1:5" x14ac:dyDescent="0.2">
      <c r="A3462" s="80"/>
      <c r="B3462" s="57"/>
      <c r="C3462" s="59"/>
      <c r="D3462" s="59"/>
      <c r="E3462" s="60"/>
    </row>
    <row r="3463" spans="1:5" x14ac:dyDescent="0.2">
      <c r="A3463" s="80"/>
      <c r="B3463" s="57"/>
      <c r="C3463" s="59"/>
      <c r="D3463" s="59"/>
      <c r="E3463" s="60"/>
    </row>
    <row r="3464" spans="1:5" x14ac:dyDescent="0.2">
      <c r="A3464" s="80"/>
      <c r="B3464" s="57"/>
      <c r="C3464" s="59"/>
      <c r="D3464" s="59"/>
      <c r="E3464" s="60"/>
    </row>
    <row r="3465" spans="1:5" x14ac:dyDescent="0.2">
      <c r="A3465" s="80"/>
      <c r="B3465" s="57"/>
      <c r="C3465" s="59"/>
      <c r="D3465" s="59"/>
      <c r="E3465" s="60"/>
    </row>
    <row r="3466" spans="1:5" x14ac:dyDescent="0.2">
      <c r="A3466" s="80"/>
      <c r="B3466" s="57"/>
      <c r="C3466" s="59"/>
      <c r="D3466" s="59"/>
      <c r="E3466" s="60"/>
    </row>
    <row r="3467" spans="1:5" x14ac:dyDescent="0.2">
      <c r="A3467" s="80"/>
      <c r="B3467" s="57"/>
      <c r="C3467" s="59"/>
      <c r="D3467" s="59"/>
      <c r="E3467" s="60"/>
    </row>
    <row r="3468" spans="1:5" x14ac:dyDescent="0.2">
      <c r="A3468" s="80"/>
      <c r="B3468" s="57"/>
      <c r="C3468" s="59"/>
      <c r="D3468" s="59"/>
      <c r="E3468" s="60"/>
    </row>
    <row r="3469" spans="1:5" x14ac:dyDescent="0.2">
      <c r="A3469" s="80"/>
      <c r="B3469" s="57"/>
      <c r="C3469" s="59"/>
      <c r="D3469" s="59"/>
      <c r="E3469" s="60"/>
    </row>
    <row r="3470" spans="1:5" x14ac:dyDescent="0.2">
      <c r="A3470" s="80"/>
      <c r="B3470" s="57"/>
      <c r="C3470" s="59"/>
      <c r="D3470" s="59"/>
      <c r="E3470" s="60"/>
    </row>
    <row r="3471" spans="1:5" x14ac:dyDescent="0.2">
      <c r="A3471" s="80"/>
      <c r="B3471" s="57"/>
      <c r="C3471" s="59"/>
      <c r="D3471" s="59"/>
      <c r="E3471" s="60"/>
    </row>
    <row r="3472" spans="1:5" x14ac:dyDescent="0.2">
      <c r="A3472" s="80"/>
      <c r="B3472" s="57"/>
      <c r="C3472" s="59"/>
      <c r="D3472" s="59"/>
      <c r="E3472" s="60"/>
    </row>
    <row r="3473" spans="1:5" x14ac:dyDescent="0.2">
      <c r="A3473" s="80"/>
      <c r="B3473" s="57"/>
      <c r="C3473" s="59"/>
      <c r="D3473" s="59"/>
      <c r="E3473" s="60"/>
    </row>
    <row r="3474" spans="1:5" x14ac:dyDescent="0.2">
      <c r="A3474" s="80"/>
      <c r="B3474" s="57"/>
      <c r="C3474" s="59"/>
      <c r="D3474" s="59"/>
      <c r="E3474" s="60"/>
    </row>
    <row r="3475" spans="1:5" x14ac:dyDescent="0.2">
      <c r="A3475" s="80"/>
      <c r="B3475" s="57"/>
      <c r="C3475" s="59"/>
      <c r="D3475" s="59"/>
      <c r="E3475" s="60"/>
    </row>
    <row r="3476" spans="1:5" x14ac:dyDescent="0.2">
      <c r="A3476" s="80"/>
      <c r="B3476" s="57"/>
      <c r="C3476" s="59"/>
      <c r="D3476" s="59"/>
      <c r="E3476" s="60"/>
    </row>
    <row r="3477" spans="1:5" x14ac:dyDescent="0.2">
      <c r="A3477" s="80"/>
      <c r="B3477" s="57"/>
      <c r="C3477" s="59"/>
      <c r="D3477" s="59"/>
      <c r="E3477" s="60"/>
    </row>
    <row r="3478" spans="1:5" x14ac:dyDescent="0.2">
      <c r="A3478" s="80"/>
      <c r="B3478" s="57"/>
      <c r="C3478" s="59"/>
      <c r="D3478" s="59"/>
      <c r="E3478" s="60"/>
    </row>
    <row r="3479" spans="1:5" x14ac:dyDescent="0.2">
      <c r="A3479" s="80"/>
      <c r="B3479" s="57"/>
      <c r="C3479" s="59"/>
      <c r="D3479" s="59"/>
      <c r="E3479" s="60"/>
    </row>
    <row r="3480" spans="1:5" x14ac:dyDescent="0.2">
      <c r="A3480" s="80"/>
      <c r="B3480" s="57"/>
      <c r="C3480" s="59"/>
      <c r="D3480" s="59"/>
      <c r="E3480" s="60"/>
    </row>
    <row r="3481" spans="1:5" x14ac:dyDescent="0.2">
      <c r="A3481" s="80"/>
      <c r="B3481" s="57"/>
      <c r="C3481" s="59"/>
      <c r="D3481" s="59"/>
      <c r="E3481" s="60"/>
    </row>
    <row r="3482" spans="1:5" x14ac:dyDescent="0.2">
      <c r="A3482" s="80"/>
      <c r="B3482" s="57"/>
      <c r="C3482" s="59"/>
      <c r="D3482" s="59"/>
      <c r="E3482" s="60"/>
    </row>
    <row r="3483" spans="1:5" x14ac:dyDescent="0.2">
      <c r="A3483" s="80"/>
      <c r="B3483" s="57"/>
      <c r="C3483" s="59"/>
      <c r="D3483" s="59"/>
      <c r="E3483" s="60"/>
    </row>
    <row r="3484" spans="1:5" x14ac:dyDescent="0.2">
      <c r="A3484" s="80"/>
      <c r="B3484" s="57"/>
      <c r="C3484" s="59"/>
      <c r="D3484" s="59"/>
      <c r="E3484" s="60"/>
    </row>
    <row r="3485" spans="1:5" x14ac:dyDescent="0.2">
      <c r="A3485" s="80"/>
      <c r="B3485" s="57"/>
      <c r="C3485" s="59"/>
      <c r="D3485" s="59"/>
      <c r="E3485" s="60"/>
    </row>
    <row r="3486" spans="1:5" x14ac:dyDescent="0.2">
      <c r="A3486" s="80"/>
      <c r="B3486" s="57"/>
      <c r="C3486" s="59"/>
      <c r="D3486" s="59"/>
      <c r="E3486" s="60"/>
    </row>
    <row r="3487" spans="1:5" x14ac:dyDescent="0.2">
      <c r="A3487" s="80"/>
      <c r="B3487" s="57"/>
      <c r="C3487" s="59"/>
      <c r="D3487" s="59"/>
      <c r="E3487" s="60"/>
    </row>
    <row r="3488" spans="1:5" x14ac:dyDescent="0.2">
      <c r="A3488" s="80"/>
      <c r="B3488" s="57"/>
      <c r="C3488" s="59"/>
      <c r="D3488" s="59"/>
      <c r="E3488" s="60"/>
    </row>
    <row r="3489" spans="1:5" x14ac:dyDescent="0.2">
      <c r="A3489" s="80"/>
      <c r="B3489" s="57"/>
      <c r="C3489" s="59"/>
      <c r="D3489" s="59"/>
      <c r="E3489" s="60"/>
    </row>
    <row r="3490" spans="1:5" x14ac:dyDescent="0.2">
      <c r="A3490" s="80"/>
      <c r="B3490" s="57"/>
      <c r="C3490" s="59"/>
      <c r="D3490" s="59"/>
      <c r="E3490" s="60"/>
    </row>
    <row r="3491" spans="1:5" x14ac:dyDescent="0.2">
      <c r="A3491" s="80"/>
      <c r="B3491" s="57"/>
      <c r="C3491" s="59"/>
      <c r="D3491" s="59"/>
      <c r="E3491" s="60"/>
    </row>
    <row r="3492" spans="1:5" x14ac:dyDescent="0.2">
      <c r="A3492" s="80"/>
      <c r="B3492" s="57"/>
      <c r="C3492" s="59"/>
      <c r="D3492" s="59"/>
      <c r="E3492" s="60"/>
    </row>
    <row r="3493" spans="1:5" x14ac:dyDescent="0.2">
      <c r="A3493" s="80"/>
      <c r="B3493" s="57"/>
      <c r="C3493" s="59"/>
      <c r="D3493" s="59"/>
      <c r="E3493" s="60"/>
    </row>
    <row r="3494" spans="1:5" x14ac:dyDescent="0.2">
      <c r="A3494" s="80"/>
      <c r="B3494" s="57"/>
      <c r="C3494" s="59"/>
      <c r="D3494" s="59"/>
      <c r="E3494" s="60"/>
    </row>
    <row r="3495" spans="1:5" x14ac:dyDescent="0.2">
      <c r="A3495" s="80"/>
      <c r="B3495" s="57"/>
      <c r="C3495" s="59"/>
      <c r="D3495" s="59"/>
      <c r="E3495" s="60"/>
    </row>
    <row r="3496" spans="1:5" x14ac:dyDescent="0.2">
      <c r="A3496" s="80"/>
      <c r="B3496" s="57"/>
      <c r="C3496" s="59"/>
      <c r="D3496" s="59"/>
      <c r="E3496" s="60"/>
    </row>
    <row r="3497" spans="1:5" x14ac:dyDescent="0.2">
      <c r="A3497" s="80"/>
      <c r="B3497" s="57"/>
      <c r="C3497" s="59"/>
      <c r="D3497" s="59"/>
      <c r="E3497" s="60"/>
    </row>
    <row r="3498" spans="1:5" x14ac:dyDescent="0.2">
      <c r="A3498" s="80"/>
      <c r="B3498" s="57"/>
      <c r="C3498" s="59"/>
      <c r="D3498" s="59"/>
      <c r="E3498" s="60"/>
    </row>
    <row r="3499" spans="1:5" x14ac:dyDescent="0.2">
      <c r="A3499" s="80"/>
      <c r="B3499" s="57"/>
      <c r="C3499" s="59"/>
      <c r="D3499" s="59"/>
      <c r="E3499" s="60"/>
    </row>
    <row r="3500" spans="1:5" x14ac:dyDescent="0.2">
      <c r="A3500" s="80"/>
      <c r="B3500" s="57"/>
      <c r="C3500" s="59"/>
      <c r="D3500" s="59"/>
      <c r="E3500" s="60"/>
    </row>
    <row r="3501" spans="1:5" x14ac:dyDescent="0.2">
      <c r="A3501" s="80"/>
      <c r="B3501" s="57"/>
      <c r="C3501" s="59"/>
      <c r="D3501" s="59"/>
      <c r="E3501" s="60"/>
    </row>
    <row r="3502" spans="1:5" x14ac:dyDescent="0.2">
      <c r="A3502" s="80"/>
      <c r="B3502" s="57"/>
      <c r="C3502" s="59"/>
      <c r="D3502" s="59"/>
      <c r="E3502" s="60"/>
    </row>
    <row r="3503" spans="1:5" x14ac:dyDescent="0.2">
      <c r="A3503" s="80"/>
      <c r="B3503" s="57"/>
      <c r="C3503" s="59"/>
      <c r="D3503" s="59"/>
      <c r="E3503" s="60"/>
    </row>
    <row r="3504" spans="1:5" x14ac:dyDescent="0.2">
      <c r="A3504" s="80"/>
      <c r="B3504" s="57"/>
      <c r="C3504" s="59"/>
      <c r="D3504" s="59"/>
      <c r="E3504" s="60"/>
    </row>
    <row r="3505" spans="1:5" x14ac:dyDescent="0.2">
      <c r="A3505" s="80"/>
      <c r="B3505" s="57"/>
      <c r="C3505" s="59"/>
      <c r="D3505" s="59"/>
      <c r="E3505" s="60"/>
    </row>
    <row r="3506" spans="1:5" x14ac:dyDescent="0.2">
      <c r="A3506" s="80"/>
      <c r="B3506" s="57"/>
      <c r="C3506" s="59"/>
      <c r="D3506" s="59"/>
      <c r="E3506" s="60"/>
    </row>
    <row r="3507" spans="1:5" x14ac:dyDescent="0.2">
      <c r="A3507" s="80"/>
      <c r="B3507" s="57"/>
      <c r="C3507" s="59"/>
      <c r="D3507" s="59"/>
      <c r="E3507" s="60"/>
    </row>
    <row r="3508" spans="1:5" x14ac:dyDescent="0.2">
      <c r="A3508" s="80"/>
      <c r="B3508" s="57"/>
      <c r="C3508" s="59"/>
      <c r="D3508" s="59"/>
      <c r="E3508" s="60"/>
    </row>
    <row r="3509" spans="1:5" x14ac:dyDescent="0.2">
      <c r="A3509" s="80"/>
      <c r="B3509" s="57"/>
      <c r="C3509" s="59"/>
      <c r="D3509" s="59"/>
      <c r="E3509" s="60"/>
    </row>
    <row r="3510" spans="1:5" x14ac:dyDescent="0.2">
      <c r="A3510" s="80"/>
      <c r="B3510" s="57"/>
      <c r="C3510" s="59"/>
      <c r="D3510" s="59"/>
      <c r="E3510" s="60"/>
    </row>
    <row r="3511" spans="1:5" x14ac:dyDescent="0.2">
      <c r="A3511" s="80"/>
      <c r="B3511" s="57"/>
      <c r="C3511" s="59"/>
      <c r="D3511" s="59"/>
      <c r="E3511" s="60"/>
    </row>
    <row r="3512" spans="1:5" x14ac:dyDescent="0.2">
      <c r="A3512" s="80"/>
      <c r="B3512" s="57"/>
      <c r="C3512" s="59"/>
      <c r="D3512" s="59"/>
      <c r="E3512" s="60"/>
    </row>
    <row r="3513" spans="1:5" x14ac:dyDescent="0.2">
      <c r="A3513" s="80"/>
      <c r="B3513" s="57"/>
      <c r="C3513" s="59"/>
      <c r="D3513" s="59"/>
      <c r="E3513" s="60"/>
    </row>
    <row r="3514" spans="1:5" x14ac:dyDescent="0.2">
      <c r="A3514" s="80"/>
      <c r="B3514" s="57"/>
      <c r="C3514" s="59"/>
      <c r="D3514" s="59"/>
      <c r="E3514" s="60"/>
    </row>
    <row r="3515" spans="1:5" x14ac:dyDescent="0.2">
      <c r="A3515" s="80"/>
      <c r="B3515" s="57"/>
      <c r="C3515" s="59"/>
      <c r="D3515" s="59"/>
      <c r="E3515" s="60"/>
    </row>
    <row r="3516" spans="1:5" x14ac:dyDescent="0.2">
      <c r="A3516" s="80"/>
      <c r="B3516" s="57"/>
      <c r="C3516" s="59"/>
      <c r="D3516" s="59"/>
      <c r="E3516" s="60"/>
    </row>
    <row r="3517" spans="1:5" x14ac:dyDescent="0.2">
      <c r="A3517" s="80"/>
      <c r="B3517" s="57"/>
      <c r="C3517" s="59"/>
      <c r="D3517" s="59"/>
      <c r="E3517" s="60"/>
    </row>
    <row r="3518" spans="1:5" x14ac:dyDescent="0.2">
      <c r="A3518" s="80"/>
      <c r="B3518" s="57"/>
      <c r="C3518" s="59"/>
      <c r="D3518" s="59"/>
      <c r="E3518" s="60"/>
    </row>
    <row r="3519" spans="1:5" x14ac:dyDescent="0.2">
      <c r="A3519" s="80"/>
      <c r="B3519" s="57"/>
      <c r="C3519" s="59"/>
      <c r="D3519" s="59"/>
      <c r="E3519" s="60"/>
    </row>
    <row r="3520" spans="1:5" x14ac:dyDescent="0.2">
      <c r="A3520" s="80"/>
      <c r="B3520" s="57"/>
      <c r="C3520" s="59"/>
      <c r="D3520" s="59"/>
      <c r="E3520" s="60"/>
    </row>
    <row r="3521" spans="1:5" x14ac:dyDescent="0.2">
      <c r="A3521" s="80"/>
      <c r="B3521" s="57"/>
      <c r="C3521" s="59"/>
      <c r="D3521" s="59"/>
      <c r="E3521" s="60"/>
    </row>
    <row r="3522" spans="1:5" x14ac:dyDescent="0.2">
      <c r="A3522" s="80"/>
      <c r="B3522" s="57"/>
      <c r="C3522" s="59"/>
      <c r="D3522" s="59"/>
      <c r="E3522" s="60"/>
    </row>
    <row r="3523" spans="1:5" x14ac:dyDescent="0.2">
      <c r="A3523" s="80"/>
      <c r="B3523" s="57"/>
      <c r="C3523" s="59"/>
      <c r="D3523" s="59"/>
      <c r="E3523" s="60"/>
    </row>
    <row r="3524" spans="1:5" x14ac:dyDescent="0.2">
      <c r="A3524" s="80"/>
      <c r="B3524" s="57"/>
      <c r="C3524" s="59"/>
      <c r="D3524" s="59"/>
      <c r="E3524" s="60"/>
    </row>
    <row r="3525" spans="1:5" x14ac:dyDescent="0.2">
      <c r="A3525" s="80"/>
      <c r="B3525" s="57"/>
      <c r="C3525" s="59"/>
      <c r="D3525" s="59"/>
      <c r="E3525" s="60"/>
    </row>
    <row r="3526" spans="1:5" x14ac:dyDescent="0.2">
      <c r="A3526" s="80"/>
      <c r="B3526" s="57"/>
      <c r="C3526" s="59"/>
      <c r="D3526" s="59"/>
      <c r="E3526" s="60"/>
    </row>
    <row r="3527" spans="1:5" x14ac:dyDescent="0.2">
      <c r="A3527" s="80"/>
      <c r="B3527" s="57"/>
      <c r="C3527" s="59"/>
      <c r="D3527" s="59"/>
      <c r="E3527" s="60"/>
    </row>
    <row r="3528" spans="1:5" x14ac:dyDescent="0.2">
      <c r="A3528" s="80"/>
      <c r="B3528" s="57"/>
      <c r="C3528" s="59"/>
      <c r="D3528" s="59"/>
      <c r="E3528" s="60"/>
    </row>
    <row r="3529" spans="1:5" x14ac:dyDescent="0.2">
      <c r="A3529" s="80"/>
      <c r="B3529" s="57"/>
      <c r="C3529" s="59"/>
      <c r="D3529" s="59"/>
      <c r="E3529" s="60"/>
    </row>
    <row r="3530" spans="1:5" x14ac:dyDescent="0.2">
      <c r="A3530" s="80"/>
      <c r="B3530" s="57"/>
      <c r="C3530" s="59"/>
      <c r="D3530" s="59"/>
      <c r="E3530" s="60"/>
    </row>
    <row r="3531" spans="1:5" x14ac:dyDescent="0.2">
      <c r="A3531" s="80"/>
      <c r="B3531" s="57"/>
      <c r="C3531" s="59"/>
      <c r="D3531" s="59"/>
      <c r="E3531" s="60"/>
    </row>
    <row r="3532" spans="1:5" x14ac:dyDescent="0.2">
      <c r="A3532" s="80"/>
      <c r="B3532" s="57"/>
      <c r="C3532" s="59"/>
      <c r="D3532" s="59"/>
      <c r="E3532" s="60"/>
    </row>
    <row r="3533" spans="1:5" x14ac:dyDescent="0.2">
      <c r="A3533" s="80"/>
      <c r="B3533" s="57"/>
      <c r="C3533" s="59"/>
      <c r="D3533" s="59"/>
      <c r="E3533" s="60"/>
    </row>
    <row r="3534" spans="1:5" x14ac:dyDescent="0.2">
      <c r="A3534" s="80"/>
      <c r="B3534" s="57"/>
      <c r="C3534" s="59"/>
      <c r="D3534" s="59"/>
      <c r="E3534" s="60"/>
    </row>
    <row r="3535" spans="1:5" x14ac:dyDescent="0.2">
      <c r="A3535" s="80"/>
      <c r="B3535" s="57"/>
      <c r="C3535" s="59"/>
      <c r="D3535" s="59"/>
      <c r="E3535" s="60"/>
    </row>
    <row r="3536" spans="1:5" x14ac:dyDescent="0.2">
      <c r="A3536" s="80"/>
      <c r="B3536" s="57"/>
      <c r="C3536" s="59"/>
      <c r="D3536" s="59"/>
      <c r="E3536" s="60"/>
    </row>
    <row r="3537" spans="1:5" x14ac:dyDescent="0.2">
      <c r="A3537" s="80"/>
      <c r="B3537" s="57"/>
      <c r="C3537" s="59"/>
      <c r="D3537" s="59"/>
      <c r="E3537" s="60"/>
    </row>
    <row r="3538" spans="1:5" x14ac:dyDescent="0.2">
      <c r="A3538" s="80"/>
      <c r="B3538" s="57"/>
      <c r="C3538" s="59"/>
      <c r="D3538" s="59"/>
      <c r="E3538" s="60"/>
    </row>
    <row r="3539" spans="1:5" x14ac:dyDescent="0.2">
      <c r="A3539" s="80"/>
      <c r="B3539" s="57"/>
      <c r="C3539" s="59"/>
      <c r="D3539" s="59"/>
      <c r="E3539" s="60"/>
    </row>
    <row r="3540" spans="1:5" x14ac:dyDescent="0.2">
      <c r="A3540" s="80"/>
      <c r="B3540" s="57"/>
      <c r="C3540" s="59"/>
      <c r="D3540" s="59"/>
      <c r="E3540" s="60"/>
    </row>
    <row r="3541" spans="1:5" x14ac:dyDescent="0.2">
      <c r="A3541" s="80"/>
      <c r="B3541" s="57"/>
      <c r="C3541" s="59"/>
      <c r="D3541" s="59"/>
      <c r="E3541" s="60"/>
    </row>
    <row r="3542" spans="1:5" x14ac:dyDescent="0.2">
      <c r="A3542" s="80"/>
      <c r="B3542" s="57"/>
      <c r="C3542" s="59"/>
      <c r="D3542" s="59"/>
      <c r="E3542" s="60"/>
    </row>
    <row r="3543" spans="1:5" x14ac:dyDescent="0.2">
      <c r="A3543" s="80"/>
      <c r="B3543" s="57"/>
      <c r="C3543" s="59"/>
      <c r="D3543" s="59"/>
      <c r="E3543" s="60"/>
    </row>
    <row r="3544" spans="1:5" x14ac:dyDescent="0.2">
      <c r="A3544" s="80"/>
      <c r="B3544" s="57"/>
      <c r="C3544" s="59"/>
      <c r="D3544" s="59"/>
      <c r="E3544" s="60"/>
    </row>
    <row r="3545" spans="1:5" x14ac:dyDescent="0.2">
      <c r="A3545" s="80"/>
      <c r="B3545" s="57"/>
      <c r="C3545" s="59"/>
      <c r="D3545" s="59"/>
      <c r="E3545" s="60"/>
    </row>
    <row r="3546" spans="1:5" x14ac:dyDescent="0.2">
      <c r="A3546" s="80"/>
      <c r="B3546" s="57"/>
      <c r="C3546" s="59"/>
      <c r="D3546" s="59"/>
      <c r="E3546" s="60"/>
    </row>
    <row r="3547" spans="1:5" x14ac:dyDescent="0.2">
      <c r="A3547" s="80"/>
      <c r="B3547" s="57"/>
      <c r="C3547" s="59"/>
      <c r="D3547" s="59"/>
      <c r="E3547" s="60"/>
    </row>
    <row r="3548" spans="1:5" x14ac:dyDescent="0.2">
      <c r="A3548" s="80"/>
      <c r="B3548" s="57"/>
      <c r="C3548" s="59"/>
      <c r="D3548" s="59"/>
      <c r="E3548" s="60"/>
    </row>
    <row r="3549" spans="1:5" x14ac:dyDescent="0.2">
      <c r="A3549" s="80"/>
      <c r="B3549" s="57"/>
      <c r="C3549" s="59"/>
      <c r="D3549" s="59"/>
      <c r="E3549" s="60"/>
    </row>
    <row r="3550" spans="1:5" x14ac:dyDescent="0.2">
      <c r="A3550" s="80"/>
      <c r="B3550" s="57"/>
      <c r="C3550" s="59"/>
      <c r="D3550" s="59"/>
      <c r="E3550" s="60"/>
    </row>
    <row r="3551" spans="1:5" x14ac:dyDescent="0.2">
      <c r="A3551" s="80"/>
      <c r="B3551" s="57"/>
      <c r="C3551" s="59"/>
      <c r="D3551" s="59"/>
      <c r="E3551" s="60"/>
    </row>
    <row r="3552" spans="1:5" x14ac:dyDescent="0.2">
      <c r="A3552" s="80"/>
      <c r="B3552" s="57"/>
      <c r="C3552" s="59"/>
      <c r="D3552" s="59"/>
      <c r="E3552" s="60"/>
    </row>
    <row r="3553" spans="1:5" x14ac:dyDescent="0.2">
      <c r="A3553" s="80"/>
      <c r="B3553" s="57"/>
      <c r="C3553" s="59"/>
      <c r="D3553" s="59"/>
      <c r="E3553" s="60"/>
    </row>
    <row r="3554" spans="1:5" x14ac:dyDescent="0.2">
      <c r="A3554" s="80"/>
      <c r="B3554" s="57"/>
      <c r="C3554" s="59"/>
      <c r="D3554" s="59"/>
      <c r="E3554" s="60"/>
    </row>
    <row r="3555" spans="1:5" x14ac:dyDescent="0.2">
      <c r="A3555" s="80"/>
      <c r="B3555" s="57"/>
      <c r="C3555" s="59"/>
      <c r="D3555" s="59"/>
      <c r="E3555" s="60"/>
    </row>
    <row r="3556" spans="1:5" x14ac:dyDescent="0.2">
      <c r="A3556" s="80"/>
      <c r="B3556" s="57"/>
      <c r="C3556" s="59"/>
      <c r="D3556" s="59"/>
      <c r="E3556" s="60"/>
    </row>
    <row r="3557" spans="1:5" x14ac:dyDescent="0.2">
      <c r="A3557" s="80"/>
      <c r="B3557" s="57"/>
      <c r="C3557" s="59"/>
      <c r="D3557" s="59"/>
      <c r="E3557" s="60"/>
    </row>
    <row r="3558" spans="1:5" x14ac:dyDescent="0.2">
      <c r="A3558" s="80"/>
      <c r="B3558" s="57"/>
      <c r="C3558" s="59"/>
      <c r="D3558" s="59"/>
      <c r="E3558" s="60"/>
    </row>
    <row r="3559" spans="1:5" x14ac:dyDescent="0.2">
      <c r="A3559" s="80"/>
      <c r="B3559" s="57"/>
      <c r="C3559" s="59"/>
      <c r="D3559" s="59"/>
      <c r="E3559" s="60"/>
    </row>
    <row r="3560" spans="1:5" x14ac:dyDescent="0.2">
      <c r="A3560" s="80"/>
      <c r="B3560" s="57"/>
      <c r="C3560" s="59"/>
      <c r="D3560" s="59"/>
      <c r="E3560" s="60"/>
    </row>
    <row r="3561" spans="1:5" x14ac:dyDescent="0.2">
      <c r="A3561" s="80"/>
      <c r="B3561" s="57"/>
      <c r="C3561" s="59"/>
      <c r="D3561" s="59"/>
      <c r="E3561" s="60"/>
    </row>
    <row r="3562" spans="1:5" x14ac:dyDescent="0.2">
      <c r="A3562" s="80"/>
      <c r="B3562" s="57"/>
      <c r="C3562" s="59"/>
      <c r="D3562" s="59"/>
      <c r="E3562" s="60"/>
    </row>
    <row r="3563" spans="1:5" x14ac:dyDescent="0.2">
      <c r="A3563" s="80"/>
      <c r="B3563" s="57"/>
      <c r="C3563" s="59"/>
      <c r="D3563" s="59"/>
      <c r="E3563" s="60"/>
    </row>
    <row r="3564" spans="1:5" x14ac:dyDescent="0.2">
      <c r="A3564" s="80"/>
      <c r="B3564" s="57"/>
      <c r="C3564" s="59"/>
      <c r="D3564" s="59"/>
      <c r="E3564" s="60"/>
    </row>
    <row r="3565" spans="1:5" x14ac:dyDescent="0.2">
      <c r="A3565" s="80"/>
      <c r="B3565" s="57"/>
      <c r="C3565" s="59"/>
      <c r="D3565" s="59"/>
      <c r="E3565" s="60"/>
    </row>
    <row r="3566" spans="1:5" x14ac:dyDescent="0.2">
      <c r="A3566" s="80"/>
      <c r="B3566" s="57"/>
      <c r="C3566" s="59"/>
      <c r="D3566" s="59"/>
      <c r="E3566" s="60"/>
    </row>
    <row r="3567" spans="1:5" x14ac:dyDescent="0.2">
      <c r="A3567" s="80"/>
      <c r="B3567" s="57"/>
      <c r="C3567" s="59"/>
      <c r="D3567" s="59"/>
      <c r="E3567" s="60"/>
    </row>
    <row r="3568" spans="1:5" x14ac:dyDescent="0.2">
      <c r="A3568" s="80"/>
      <c r="B3568" s="57"/>
      <c r="C3568" s="59"/>
      <c r="D3568" s="59"/>
      <c r="E3568" s="60"/>
    </row>
    <row r="3569" spans="1:5" x14ac:dyDescent="0.2">
      <c r="A3569" s="80"/>
      <c r="B3569" s="57"/>
      <c r="C3569" s="59"/>
      <c r="D3569" s="59"/>
      <c r="E3569" s="60"/>
    </row>
    <row r="3570" spans="1:5" x14ac:dyDescent="0.2">
      <c r="A3570" s="80"/>
      <c r="B3570" s="57"/>
      <c r="C3570" s="59"/>
      <c r="D3570" s="59"/>
      <c r="E3570" s="60"/>
    </row>
    <row r="3571" spans="1:5" x14ac:dyDescent="0.2">
      <c r="A3571" s="80"/>
      <c r="B3571" s="57"/>
      <c r="C3571" s="59"/>
      <c r="D3571" s="59"/>
      <c r="E3571" s="60"/>
    </row>
    <row r="3572" spans="1:5" x14ac:dyDescent="0.2">
      <c r="A3572" s="80"/>
      <c r="B3572" s="57"/>
      <c r="C3572" s="59"/>
      <c r="D3572" s="59"/>
      <c r="E3572" s="60"/>
    </row>
    <row r="3573" spans="1:5" x14ac:dyDescent="0.2">
      <c r="A3573" s="80"/>
      <c r="B3573" s="57"/>
      <c r="C3573" s="59"/>
      <c r="D3573" s="59"/>
      <c r="E3573" s="60"/>
    </row>
    <row r="3574" spans="1:5" x14ac:dyDescent="0.2">
      <c r="A3574" s="80"/>
      <c r="B3574" s="57"/>
      <c r="C3574" s="59"/>
      <c r="D3574" s="59"/>
      <c r="E3574" s="60"/>
    </row>
    <row r="3575" spans="1:5" x14ac:dyDescent="0.2">
      <c r="A3575" s="80"/>
      <c r="B3575" s="57"/>
      <c r="C3575" s="59"/>
      <c r="D3575" s="59"/>
      <c r="E3575" s="60"/>
    </row>
    <row r="3576" spans="1:5" x14ac:dyDescent="0.2">
      <c r="A3576" s="80"/>
      <c r="B3576" s="57"/>
      <c r="C3576" s="59"/>
      <c r="D3576" s="59"/>
      <c r="E3576" s="60"/>
    </row>
    <row r="3577" spans="1:5" x14ac:dyDescent="0.2">
      <c r="A3577" s="80"/>
      <c r="B3577" s="57"/>
      <c r="C3577" s="59"/>
      <c r="D3577" s="59"/>
      <c r="E3577" s="60"/>
    </row>
    <row r="3578" spans="1:5" x14ac:dyDescent="0.2">
      <c r="A3578" s="80"/>
      <c r="B3578" s="57"/>
      <c r="C3578" s="59"/>
      <c r="D3578" s="59"/>
      <c r="E3578" s="60"/>
    </row>
    <row r="3579" spans="1:5" x14ac:dyDescent="0.2">
      <c r="A3579" s="80"/>
      <c r="B3579" s="57"/>
      <c r="C3579" s="59"/>
      <c r="D3579" s="59"/>
      <c r="E3579" s="60"/>
    </row>
    <row r="3580" spans="1:5" x14ac:dyDescent="0.2">
      <c r="A3580" s="80"/>
      <c r="B3580" s="57"/>
      <c r="C3580" s="59"/>
      <c r="D3580" s="59"/>
      <c r="E3580" s="60"/>
    </row>
    <row r="3581" spans="1:5" x14ac:dyDescent="0.2">
      <c r="A3581" s="80"/>
      <c r="B3581" s="57"/>
      <c r="C3581" s="59"/>
      <c r="D3581" s="59"/>
      <c r="E3581" s="60"/>
    </row>
    <row r="3582" spans="1:5" x14ac:dyDescent="0.2">
      <c r="A3582" s="80"/>
      <c r="B3582" s="57"/>
      <c r="C3582" s="59"/>
      <c r="D3582" s="59"/>
      <c r="E3582" s="60"/>
    </row>
    <row r="3583" spans="1:5" x14ac:dyDescent="0.2">
      <c r="A3583" s="80"/>
      <c r="B3583" s="57"/>
      <c r="C3583" s="59"/>
      <c r="D3583" s="59"/>
      <c r="E3583" s="60"/>
    </row>
    <row r="3584" spans="1:5" x14ac:dyDescent="0.2">
      <c r="A3584" s="80"/>
      <c r="B3584" s="57"/>
      <c r="C3584" s="59"/>
      <c r="D3584" s="59"/>
      <c r="E3584" s="60"/>
    </row>
    <row r="3585" spans="1:5" x14ac:dyDescent="0.2">
      <c r="A3585" s="80"/>
      <c r="B3585" s="57"/>
      <c r="C3585" s="59"/>
      <c r="D3585" s="59"/>
      <c r="E3585" s="60"/>
    </row>
    <row r="3586" spans="1:5" x14ac:dyDescent="0.2">
      <c r="A3586" s="80"/>
      <c r="B3586" s="57"/>
      <c r="C3586" s="59"/>
      <c r="D3586" s="59"/>
      <c r="E3586" s="60"/>
    </row>
    <row r="3587" spans="1:5" x14ac:dyDescent="0.2">
      <c r="A3587" s="80"/>
      <c r="B3587" s="57"/>
      <c r="C3587" s="59"/>
      <c r="D3587" s="59"/>
      <c r="E3587" s="60"/>
    </row>
    <row r="3588" spans="1:5" x14ac:dyDescent="0.2">
      <c r="A3588" s="80"/>
      <c r="B3588" s="57"/>
      <c r="C3588" s="59"/>
      <c r="D3588" s="59"/>
      <c r="E3588" s="60"/>
    </row>
    <row r="3589" spans="1:5" x14ac:dyDescent="0.2">
      <c r="A3589" s="80"/>
      <c r="B3589" s="57"/>
      <c r="C3589" s="59"/>
      <c r="D3589" s="59"/>
      <c r="E3589" s="60"/>
    </row>
    <row r="3590" spans="1:5" x14ac:dyDescent="0.2">
      <c r="A3590" s="80"/>
      <c r="B3590" s="57"/>
      <c r="C3590" s="59"/>
      <c r="D3590" s="59"/>
      <c r="E3590" s="60"/>
    </row>
    <row r="3591" spans="1:5" x14ac:dyDescent="0.2">
      <c r="A3591" s="80"/>
      <c r="B3591" s="57"/>
      <c r="C3591" s="59"/>
      <c r="D3591" s="59"/>
      <c r="E3591" s="60"/>
    </row>
    <row r="3592" spans="1:5" x14ac:dyDescent="0.2">
      <c r="A3592" s="80"/>
      <c r="B3592" s="57"/>
      <c r="C3592" s="59"/>
      <c r="D3592" s="59"/>
      <c r="E3592" s="60"/>
    </row>
    <row r="3593" spans="1:5" x14ac:dyDescent="0.2">
      <c r="A3593" s="80"/>
      <c r="B3593" s="57"/>
      <c r="C3593" s="59"/>
      <c r="D3593" s="59"/>
      <c r="E3593" s="60"/>
    </row>
    <row r="3594" spans="1:5" x14ac:dyDescent="0.2">
      <c r="A3594" s="80"/>
      <c r="B3594" s="57"/>
      <c r="C3594" s="59"/>
      <c r="D3594" s="59"/>
      <c r="E3594" s="60"/>
    </row>
    <row r="3595" spans="1:5" x14ac:dyDescent="0.2">
      <c r="A3595" s="80"/>
      <c r="B3595" s="57"/>
      <c r="C3595" s="59"/>
      <c r="D3595" s="59"/>
      <c r="E3595" s="60"/>
    </row>
    <row r="3596" spans="1:5" x14ac:dyDescent="0.2">
      <c r="A3596" s="80"/>
      <c r="B3596" s="57"/>
      <c r="C3596" s="59"/>
      <c r="D3596" s="59"/>
      <c r="E3596" s="60"/>
    </row>
    <row r="3597" spans="1:5" x14ac:dyDescent="0.2">
      <c r="A3597" s="80"/>
      <c r="B3597" s="57"/>
      <c r="C3597" s="59"/>
      <c r="D3597" s="59"/>
      <c r="E3597" s="60"/>
    </row>
    <row r="3598" spans="1:5" x14ac:dyDescent="0.2">
      <c r="A3598" s="80"/>
      <c r="B3598" s="57"/>
      <c r="C3598" s="59"/>
      <c r="D3598" s="59"/>
      <c r="E3598" s="60"/>
    </row>
    <row r="3599" spans="1:5" x14ac:dyDescent="0.2">
      <c r="A3599" s="80"/>
      <c r="B3599" s="57"/>
      <c r="C3599" s="59"/>
      <c r="D3599" s="59"/>
      <c r="E3599" s="60"/>
    </row>
    <row r="3600" spans="1:5" x14ac:dyDescent="0.2">
      <c r="A3600" s="80"/>
      <c r="B3600" s="57"/>
      <c r="C3600" s="59"/>
      <c r="D3600" s="59"/>
      <c r="E3600" s="60"/>
    </row>
    <row r="3601" spans="1:5" x14ac:dyDescent="0.2">
      <c r="A3601" s="80"/>
      <c r="B3601" s="57"/>
      <c r="C3601" s="59"/>
      <c r="D3601" s="59"/>
      <c r="E3601" s="60"/>
    </row>
    <row r="3602" spans="1:5" x14ac:dyDescent="0.2">
      <c r="A3602" s="80"/>
      <c r="B3602" s="57"/>
      <c r="C3602" s="59"/>
      <c r="D3602" s="59"/>
      <c r="E3602" s="60"/>
    </row>
    <row r="3603" spans="1:5" x14ac:dyDescent="0.2">
      <c r="A3603" s="80"/>
      <c r="B3603" s="57"/>
      <c r="C3603" s="59"/>
      <c r="D3603" s="59"/>
      <c r="E3603" s="60"/>
    </row>
    <row r="3604" spans="1:5" x14ac:dyDescent="0.2">
      <c r="A3604" s="80"/>
      <c r="B3604" s="57"/>
      <c r="C3604" s="59"/>
      <c r="D3604" s="59"/>
      <c r="E3604" s="60"/>
    </row>
    <row r="3605" spans="1:5" x14ac:dyDescent="0.2">
      <c r="A3605" s="80"/>
      <c r="B3605" s="57"/>
      <c r="C3605" s="59"/>
      <c r="D3605" s="59"/>
      <c r="E3605" s="60"/>
    </row>
    <row r="3606" spans="1:5" x14ac:dyDescent="0.2">
      <c r="A3606" s="80"/>
      <c r="B3606" s="57"/>
      <c r="C3606" s="59"/>
      <c r="D3606" s="59"/>
      <c r="E3606" s="60"/>
    </row>
    <row r="3607" spans="1:5" x14ac:dyDescent="0.2">
      <c r="A3607" s="80"/>
      <c r="B3607" s="57"/>
      <c r="C3607" s="59"/>
      <c r="D3607" s="59"/>
      <c r="E3607" s="60"/>
    </row>
    <row r="3608" spans="1:5" x14ac:dyDescent="0.2">
      <c r="A3608" s="80"/>
      <c r="B3608" s="57"/>
      <c r="C3608" s="59"/>
      <c r="D3608" s="59"/>
      <c r="E3608" s="60"/>
    </row>
    <row r="3609" spans="1:5" x14ac:dyDescent="0.2">
      <c r="A3609" s="80"/>
      <c r="B3609" s="57"/>
      <c r="C3609" s="59"/>
      <c r="D3609" s="59"/>
      <c r="E3609" s="60"/>
    </row>
    <row r="3610" spans="1:5" x14ac:dyDescent="0.2">
      <c r="A3610" s="80"/>
      <c r="B3610" s="57"/>
      <c r="C3610" s="59"/>
      <c r="D3610" s="59"/>
      <c r="E3610" s="60"/>
    </row>
    <row r="3611" spans="1:5" x14ac:dyDescent="0.2">
      <c r="A3611" s="80"/>
      <c r="B3611" s="57"/>
      <c r="C3611" s="59"/>
      <c r="D3611" s="59"/>
      <c r="E3611" s="60"/>
    </row>
    <row r="3612" spans="1:5" x14ac:dyDescent="0.2">
      <c r="A3612" s="80"/>
      <c r="B3612" s="57"/>
      <c r="C3612" s="59"/>
      <c r="D3612" s="59"/>
      <c r="E3612" s="60"/>
    </row>
    <row r="3613" spans="1:5" x14ac:dyDescent="0.2">
      <c r="A3613" s="80"/>
      <c r="B3613" s="57"/>
      <c r="C3613" s="59"/>
      <c r="D3613" s="59"/>
      <c r="E3613" s="60"/>
    </row>
    <row r="3614" spans="1:5" x14ac:dyDescent="0.2">
      <c r="A3614" s="80"/>
      <c r="B3614" s="57"/>
      <c r="C3614" s="59"/>
      <c r="D3614" s="59"/>
      <c r="E3614" s="60"/>
    </row>
    <row r="3615" spans="1:5" x14ac:dyDescent="0.2">
      <c r="A3615" s="80"/>
      <c r="B3615" s="57"/>
      <c r="C3615" s="59"/>
      <c r="D3615" s="59"/>
      <c r="E3615" s="60"/>
    </row>
    <row r="3616" spans="1:5" x14ac:dyDescent="0.2">
      <c r="A3616" s="80"/>
      <c r="B3616" s="57"/>
      <c r="C3616" s="59"/>
      <c r="D3616" s="59"/>
      <c r="E3616" s="60"/>
    </row>
    <row r="3617" spans="1:5" x14ac:dyDescent="0.2">
      <c r="A3617" s="80"/>
      <c r="B3617" s="57"/>
      <c r="C3617" s="59"/>
      <c r="D3617" s="59"/>
      <c r="E3617" s="60"/>
    </row>
    <row r="3618" spans="1:5" x14ac:dyDescent="0.2">
      <c r="A3618" s="80"/>
      <c r="B3618" s="57"/>
      <c r="C3618" s="59"/>
      <c r="D3618" s="59"/>
      <c r="E3618" s="60"/>
    </row>
    <row r="3619" spans="1:5" x14ac:dyDescent="0.2">
      <c r="A3619" s="80"/>
      <c r="B3619" s="57"/>
      <c r="C3619" s="59"/>
      <c r="D3619" s="59"/>
      <c r="E3619" s="60"/>
    </row>
    <row r="3620" spans="1:5" x14ac:dyDescent="0.2">
      <c r="A3620" s="80"/>
      <c r="B3620" s="57"/>
      <c r="C3620" s="59"/>
      <c r="D3620" s="59"/>
      <c r="E3620" s="60"/>
    </row>
    <row r="3621" spans="1:5" x14ac:dyDescent="0.2">
      <c r="A3621" s="80"/>
      <c r="B3621" s="57"/>
      <c r="C3621" s="59"/>
      <c r="D3621" s="59"/>
      <c r="E3621" s="60"/>
    </row>
    <row r="3622" spans="1:5" x14ac:dyDescent="0.2">
      <c r="A3622" s="80"/>
      <c r="B3622" s="57"/>
      <c r="C3622" s="59"/>
      <c r="D3622" s="59"/>
      <c r="E3622" s="60"/>
    </row>
    <row r="3623" spans="1:5" x14ac:dyDescent="0.2">
      <c r="A3623" s="80"/>
      <c r="B3623" s="57"/>
      <c r="C3623" s="59"/>
      <c r="D3623" s="59"/>
      <c r="E3623" s="60"/>
    </row>
    <row r="3624" spans="1:5" x14ac:dyDescent="0.2">
      <c r="A3624" s="80"/>
      <c r="B3624" s="57"/>
      <c r="C3624" s="59"/>
      <c r="D3624" s="59"/>
      <c r="E3624" s="60"/>
    </row>
    <row r="3625" spans="1:5" x14ac:dyDescent="0.2">
      <c r="A3625" s="80"/>
      <c r="B3625" s="57"/>
      <c r="C3625" s="59"/>
      <c r="D3625" s="59"/>
      <c r="E3625" s="60"/>
    </row>
    <row r="3626" spans="1:5" x14ac:dyDescent="0.2">
      <c r="A3626" s="80"/>
      <c r="B3626" s="57"/>
      <c r="C3626" s="59"/>
      <c r="D3626" s="59"/>
      <c r="E3626" s="60"/>
    </row>
    <row r="3627" spans="1:5" x14ac:dyDescent="0.2">
      <c r="A3627" s="80"/>
      <c r="B3627" s="57"/>
      <c r="C3627" s="59"/>
      <c r="D3627" s="59"/>
      <c r="E3627" s="60"/>
    </row>
    <row r="3628" spans="1:5" x14ac:dyDescent="0.2">
      <c r="A3628" s="80"/>
      <c r="B3628" s="57"/>
      <c r="C3628" s="59"/>
      <c r="D3628" s="59"/>
      <c r="E3628" s="60"/>
    </row>
    <row r="3629" spans="1:5" x14ac:dyDescent="0.2">
      <c r="A3629" s="80"/>
      <c r="B3629" s="57"/>
      <c r="C3629" s="59"/>
      <c r="D3629" s="59"/>
      <c r="E3629" s="60"/>
    </row>
    <row r="3630" spans="1:5" x14ac:dyDescent="0.2">
      <c r="A3630" s="80"/>
      <c r="B3630" s="57"/>
      <c r="C3630" s="59"/>
      <c r="D3630" s="59"/>
      <c r="E3630" s="60"/>
    </row>
    <row r="3631" spans="1:5" x14ac:dyDescent="0.2">
      <c r="A3631" s="80"/>
      <c r="B3631" s="57"/>
      <c r="C3631" s="59"/>
      <c r="D3631" s="59"/>
      <c r="E3631" s="60"/>
    </row>
    <row r="3632" spans="1:5" x14ac:dyDescent="0.2">
      <c r="A3632" s="80"/>
      <c r="B3632" s="57"/>
      <c r="C3632" s="59"/>
      <c r="D3632" s="59"/>
      <c r="E3632" s="60"/>
    </row>
    <row r="3633" spans="1:5" x14ac:dyDescent="0.2">
      <c r="A3633" s="80"/>
      <c r="B3633" s="57"/>
      <c r="C3633" s="59"/>
      <c r="D3633" s="59"/>
      <c r="E3633" s="60"/>
    </row>
    <row r="3634" spans="1:5" x14ac:dyDescent="0.2">
      <c r="A3634" s="80"/>
      <c r="B3634" s="57"/>
      <c r="C3634" s="59"/>
      <c r="D3634" s="59"/>
      <c r="E3634" s="60"/>
    </row>
    <row r="3635" spans="1:5" x14ac:dyDescent="0.2">
      <c r="A3635" s="80"/>
      <c r="B3635" s="57"/>
      <c r="C3635" s="59"/>
      <c r="D3635" s="59"/>
      <c r="E3635" s="60"/>
    </row>
    <row r="3636" spans="1:5" x14ac:dyDescent="0.2">
      <c r="A3636" s="80"/>
      <c r="B3636" s="57"/>
      <c r="C3636" s="59"/>
      <c r="D3636" s="59"/>
      <c r="E3636" s="60"/>
    </row>
    <row r="3637" spans="1:5" x14ac:dyDescent="0.2">
      <c r="A3637" s="80"/>
      <c r="B3637" s="57"/>
      <c r="C3637" s="59"/>
      <c r="D3637" s="59"/>
      <c r="E3637" s="60"/>
    </row>
    <row r="3638" spans="1:5" x14ac:dyDescent="0.2">
      <c r="A3638" s="80"/>
      <c r="B3638" s="57"/>
      <c r="C3638" s="59"/>
      <c r="D3638" s="59"/>
      <c r="E3638" s="60"/>
    </row>
    <row r="3639" spans="1:5" x14ac:dyDescent="0.2">
      <c r="A3639" s="80"/>
      <c r="B3639" s="57"/>
      <c r="C3639" s="59"/>
      <c r="D3639" s="59"/>
      <c r="E3639" s="60"/>
    </row>
    <row r="3640" spans="1:5" x14ac:dyDescent="0.2">
      <c r="A3640" s="80"/>
      <c r="B3640" s="57"/>
      <c r="C3640" s="59"/>
      <c r="D3640" s="59"/>
      <c r="E3640" s="60"/>
    </row>
    <row r="3641" spans="1:5" x14ac:dyDescent="0.2">
      <c r="A3641" s="80"/>
      <c r="B3641" s="57"/>
      <c r="C3641" s="59"/>
      <c r="D3641" s="59"/>
      <c r="E3641" s="60"/>
    </row>
    <row r="3642" spans="1:5" x14ac:dyDescent="0.2">
      <c r="A3642" s="80"/>
      <c r="B3642" s="57"/>
      <c r="C3642" s="59"/>
      <c r="D3642" s="59"/>
      <c r="E3642" s="60"/>
    </row>
    <row r="3643" spans="1:5" x14ac:dyDescent="0.2">
      <c r="A3643" s="80"/>
      <c r="B3643" s="57"/>
      <c r="C3643" s="59"/>
      <c r="D3643" s="59"/>
      <c r="E3643" s="60"/>
    </row>
    <row r="3644" spans="1:5" x14ac:dyDescent="0.2">
      <c r="A3644" s="80"/>
      <c r="B3644" s="57"/>
      <c r="C3644" s="59"/>
      <c r="D3644" s="59"/>
      <c r="E3644" s="60"/>
    </row>
    <row r="3645" spans="1:5" x14ac:dyDescent="0.2">
      <c r="A3645" s="80"/>
      <c r="B3645" s="57"/>
      <c r="C3645" s="59"/>
      <c r="D3645" s="59"/>
      <c r="E3645" s="60"/>
    </row>
    <row r="3646" spans="1:5" x14ac:dyDescent="0.2">
      <c r="A3646" s="80"/>
      <c r="B3646" s="57"/>
      <c r="C3646" s="59"/>
      <c r="D3646" s="59"/>
      <c r="E3646" s="60"/>
    </row>
    <row r="3647" spans="1:5" x14ac:dyDescent="0.2">
      <c r="A3647" s="80"/>
      <c r="B3647" s="57"/>
      <c r="C3647" s="59"/>
      <c r="D3647" s="59"/>
      <c r="E3647" s="60"/>
    </row>
    <row r="3648" spans="1:5" x14ac:dyDescent="0.2">
      <c r="A3648" s="80"/>
      <c r="B3648" s="57"/>
      <c r="C3648" s="59"/>
      <c r="D3648" s="59"/>
      <c r="E3648" s="60"/>
    </row>
    <row r="3649" spans="1:5" x14ac:dyDescent="0.2">
      <c r="A3649" s="80"/>
      <c r="B3649" s="57"/>
      <c r="C3649" s="59"/>
      <c r="D3649" s="59"/>
      <c r="E3649" s="60"/>
    </row>
    <row r="3650" spans="1:5" x14ac:dyDescent="0.2">
      <c r="A3650" s="80"/>
      <c r="B3650" s="57"/>
      <c r="C3650" s="59"/>
      <c r="D3650" s="59"/>
      <c r="E3650" s="60"/>
    </row>
    <row r="3651" spans="1:5" x14ac:dyDescent="0.2">
      <c r="A3651" s="80"/>
      <c r="B3651" s="57"/>
      <c r="C3651" s="59"/>
      <c r="D3651" s="59"/>
      <c r="E3651" s="60"/>
    </row>
    <row r="3652" spans="1:5" x14ac:dyDescent="0.2">
      <c r="A3652" s="80"/>
      <c r="B3652" s="57"/>
      <c r="C3652" s="59"/>
      <c r="D3652" s="59"/>
      <c r="E3652" s="60"/>
    </row>
    <row r="3653" spans="1:5" x14ac:dyDescent="0.2">
      <c r="A3653" s="80"/>
      <c r="B3653" s="57"/>
      <c r="C3653" s="59"/>
      <c r="D3653" s="59"/>
      <c r="E3653" s="60"/>
    </row>
    <row r="3654" spans="1:5" x14ac:dyDescent="0.2">
      <c r="A3654" s="80"/>
      <c r="B3654" s="57"/>
      <c r="C3654" s="59"/>
      <c r="D3654" s="59"/>
      <c r="E3654" s="60"/>
    </row>
    <row r="3655" spans="1:5" x14ac:dyDescent="0.2">
      <c r="A3655" s="80"/>
      <c r="B3655" s="57"/>
      <c r="C3655" s="59"/>
      <c r="D3655" s="59"/>
      <c r="E3655" s="60"/>
    </row>
    <row r="3656" spans="1:5" x14ac:dyDescent="0.2">
      <c r="A3656" s="80"/>
      <c r="B3656" s="57"/>
      <c r="C3656" s="59"/>
      <c r="D3656" s="59"/>
      <c r="E3656" s="60"/>
    </row>
    <row r="3657" spans="1:5" x14ac:dyDescent="0.2">
      <c r="A3657" s="80"/>
      <c r="B3657" s="57"/>
      <c r="C3657" s="59"/>
      <c r="D3657" s="59"/>
      <c r="E3657" s="60"/>
    </row>
    <row r="3658" spans="1:5" x14ac:dyDescent="0.2">
      <c r="A3658" s="80"/>
      <c r="B3658" s="57"/>
      <c r="C3658" s="59"/>
      <c r="D3658" s="59"/>
      <c r="E3658" s="60"/>
    </row>
    <row r="3659" spans="1:5" x14ac:dyDescent="0.2">
      <c r="A3659" s="80"/>
      <c r="B3659" s="57"/>
      <c r="C3659" s="59"/>
      <c r="D3659" s="59"/>
      <c r="E3659" s="60"/>
    </row>
    <row r="3660" spans="1:5" x14ac:dyDescent="0.2">
      <c r="A3660" s="80"/>
      <c r="B3660" s="57"/>
      <c r="C3660" s="59"/>
      <c r="D3660" s="59"/>
      <c r="E3660" s="60"/>
    </row>
    <row r="3661" spans="1:5" x14ac:dyDescent="0.2">
      <c r="A3661" s="80"/>
      <c r="B3661" s="57"/>
      <c r="C3661" s="59"/>
      <c r="D3661" s="59"/>
      <c r="E3661" s="60"/>
    </row>
    <row r="3662" spans="1:5" x14ac:dyDescent="0.2">
      <c r="A3662" s="80"/>
      <c r="B3662" s="57"/>
      <c r="C3662" s="59"/>
      <c r="D3662" s="59"/>
      <c r="E3662" s="60"/>
    </row>
    <row r="3663" spans="1:5" x14ac:dyDescent="0.2">
      <c r="A3663" s="80"/>
      <c r="B3663" s="57"/>
      <c r="C3663" s="59"/>
      <c r="D3663" s="59"/>
      <c r="E3663" s="60"/>
    </row>
    <row r="3664" spans="1:5" x14ac:dyDescent="0.2">
      <c r="A3664" s="80"/>
      <c r="B3664" s="57"/>
      <c r="C3664" s="59"/>
      <c r="D3664" s="59"/>
      <c r="E3664" s="60"/>
    </row>
    <row r="3665" spans="1:5" x14ac:dyDescent="0.2">
      <c r="A3665" s="80"/>
      <c r="B3665" s="57"/>
      <c r="C3665" s="59"/>
      <c r="D3665" s="59"/>
      <c r="E3665" s="60"/>
    </row>
    <row r="3666" spans="1:5" x14ac:dyDescent="0.2">
      <c r="A3666" s="80"/>
      <c r="B3666" s="57"/>
      <c r="C3666" s="59"/>
      <c r="D3666" s="59"/>
      <c r="E3666" s="60"/>
    </row>
    <row r="3667" spans="1:5" x14ac:dyDescent="0.2">
      <c r="A3667" s="80"/>
      <c r="B3667" s="57"/>
      <c r="C3667" s="59"/>
      <c r="D3667" s="59"/>
      <c r="E3667" s="60"/>
    </row>
    <row r="3668" spans="1:5" x14ac:dyDescent="0.2">
      <c r="A3668" s="80"/>
      <c r="B3668" s="57"/>
      <c r="C3668" s="59"/>
      <c r="D3668" s="59"/>
      <c r="E3668" s="60"/>
    </row>
    <row r="3669" spans="1:5" x14ac:dyDescent="0.2">
      <c r="A3669" s="80"/>
      <c r="B3669" s="57"/>
      <c r="C3669" s="59"/>
      <c r="D3669" s="59"/>
      <c r="E3669" s="60"/>
    </row>
    <row r="3670" spans="1:5" x14ac:dyDescent="0.2">
      <c r="A3670" s="80"/>
      <c r="B3670" s="57"/>
      <c r="C3670" s="59"/>
      <c r="D3670" s="59"/>
      <c r="E3670" s="60"/>
    </row>
    <row r="3671" spans="1:5" x14ac:dyDescent="0.2">
      <c r="A3671" s="80"/>
      <c r="B3671" s="57"/>
      <c r="C3671" s="59"/>
      <c r="D3671" s="59"/>
      <c r="E3671" s="60"/>
    </row>
    <row r="3672" spans="1:5" x14ac:dyDescent="0.2">
      <c r="A3672" s="80"/>
      <c r="B3672" s="57"/>
      <c r="C3672" s="59"/>
      <c r="D3672" s="59"/>
      <c r="E3672" s="60"/>
    </row>
    <row r="3673" spans="1:5" x14ac:dyDescent="0.2">
      <c r="A3673" s="80"/>
      <c r="B3673" s="57"/>
      <c r="C3673" s="59"/>
      <c r="D3673" s="59"/>
      <c r="E3673" s="60"/>
    </row>
    <row r="3674" spans="1:5" x14ac:dyDescent="0.2">
      <c r="A3674" s="80"/>
      <c r="B3674" s="57"/>
      <c r="C3674" s="59"/>
      <c r="D3674" s="59"/>
      <c r="E3674" s="60"/>
    </row>
    <row r="3675" spans="1:5" x14ac:dyDescent="0.2">
      <c r="A3675" s="80"/>
      <c r="B3675" s="57"/>
      <c r="C3675" s="59"/>
      <c r="D3675" s="59"/>
      <c r="E3675" s="60"/>
    </row>
    <row r="3676" spans="1:5" x14ac:dyDescent="0.2">
      <c r="A3676" s="80"/>
      <c r="B3676" s="57"/>
      <c r="C3676" s="59"/>
      <c r="D3676" s="59"/>
      <c r="E3676" s="60"/>
    </row>
    <row r="3677" spans="1:5" x14ac:dyDescent="0.2">
      <c r="A3677" s="80"/>
      <c r="B3677" s="57"/>
      <c r="C3677" s="59"/>
      <c r="D3677" s="59"/>
      <c r="E3677" s="60"/>
    </row>
    <row r="3678" spans="1:5" x14ac:dyDescent="0.2">
      <c r="A3678" s="80"/>
      <c r="B3678" s="57"/>
      <c r="C3678" s="59"/>
      <c r="D3678" s="59"/>
      <c r="E3678" s="60"/>
    </row>
    <row r="3679" spans="1:5" x14ac:dyDescent="0.2">
      <c r="A3679" s="80"/>
      <c r="B3679" s="57"/>
      <c r="C3679" s="59"/>
      <c r="D3679" s="59"/>
      <c r="E3679" s="60"/>
    </row>
    <row r="3680" spans="1:5" x14ac:dyDescent="0.2">
      <c r="A3680" s="80"/>
      <c r="B3680" s="57"/>
      <c r="C3680" s="59"/>
      <c r="D3680" s="59"/>
      <c r="E3680" s="60"/>
    </row>
    <row r="3681" spans="1:5" x14ac:dyDescent="0.2">
      <c r="A3681" s="80"/>
      <c r="B3681" s="57"/>
      <c r="C3681" s="59"/>
      <c r="D3681" s="59"/>
      <c r="E3681" s="60"/>
    </row>
    <row r="3682" spans="1:5" x14ac:dyDescent="0.2">
      <c r="A3682" s="80"/>
      <c r="B3682" s="57"/>
      <c r="C3682" s="59"/>
      <c r="D3682" s="59"/>
      <c r="E3682" s="60"/>
    </row>
    <row r="3683" spans="1:5" x14ac:dyDescent="0.2">
      <c r="A3683" s="80"/>
      <c r="B3683" s="57"/>
      <c r="C3683" s="59"/>
      <c r="D3683" s="59"/>
      <c r="E3683" s="60"/>
    </row>
    <row r="3684" spans="1:5" x14ac:dyDescent="0.2">
      <c r="A3684" s="80"/>
      <c r="B3684" s="57"/>
      <c r="C3684" s="59"/>
      <c r="D3684" s="59"/>
      <c r="E3684" s="60"/>
    </row>
    <row r="3685" spans="1:5" x14ac:dyDescent="0.2">
      <c r="A3685" s="80"/>
      <c r="B3685" s="57"/>
      <c r="C3685" s="59"/>
      <c r="D3685" s="59"/>
      <c r="E3685" s="60"/>
    </row>
    <row r="3686" spans="1:5" x14ac:dyDescent="0.2">
      <c r="A3686" s="80"/>
      <c r="B3686" s="57"/>
      <c r="C3686" s="59"/>
      <c r="D3686" s="59"/>
      <c r="E3686" s="60"/>
    </row>
    <row r="3687" spans="1:5" x14ac:dyDescent="0.2">
      <c r="A3687" s="80"/>
      <c r="B3687" s="57"/>
      <c r="C3687" s="59"/>
      <c r="D3687" s="59"/>
      <c r="E3687" s="60"/>
    </row>
    <row r="3688" spans="1:5" x14ac:dyDescent="0.2">
      <c r="A3688" s="80"/>
      <c r="B3688" s="57"/>
      <c r="C3688" s="59"/>
      <c r="D3688" s="59"/>
      <c r="E3688" s="60"/>
    </row>
    <row r="3689" spans="1:5" x14ac:dyDescent="0.2">
      <c r="A3689" s="80"/>
      <c r="B3689" s="57"/>
      <c r="C3689" s="59"/>
      <c r="D3689" s="59"/>
      <c r="E3689" s="60"/>
    </row>
    <row r="3690" spans="1:5" x14ac:dyDescent="0.2">
      <c r="A3690" s="80"/>
      <c r="B3690" s="57"/>
      <c r="C3690" s="59"/>
      <c r="D3690" s="59"/>
      <c r="E3690" s="60"/>
    </row>
    <row r="3691" spans="1:5" x14ac:dyDescent="0.2">
      <c r="A3691" s="80"/>
      <c r="B3691" s="57"/>
      <c r="C3691" s="59"/>
      <c r="D3691" s="59"/>
      <c r="E3691" s="60"/>
    </row>
    <row r="3692" spans="1:5" x14ac:dyDescent="0.2">
      <c r="A3692" s="80"/>
      <c r="B3692" s="57"/>
      <c r="C3692" s="59"/>
      <c r="D3692" s="59"/>
      <c r="E3692" s="60"/>
    </row>
    <row r="3693" spans="1:5" x14ac:dyDescent="0.2">
      <c r="A3693" s="80"/>
      <c r="B3693" s="57"/>
      <c r="C3693" s="59"/>
      <c r="D3693" s="59"/>
      <c r="E3693" s="60"/>
    </row>
    <row r="3694" spans="1:5" x14ac:dyDescent="0.2">
      <c r="A3694" s="80"/>
      <c r="B3694" s="57"/>
      <c r="C3694" s="59"/>
      <c r="D3694" s="59"/>
      <c r="E3694" s="60"/>
    </row>
    <row r="3695" spans="1:5" x14ac:dyDescent="0.2">
      <c r="A3695" s="80"/>
      <c r="B3695" s="57"/>
      <c r="C3695" s="59"/>
      <c r="D3695" s="59"/>
      <c r="E3695" s="60"/>
    </row>
    <row r="3696" spans="1:5" x14ac:dyDescent="0.2">
      <c r="A3696" s="80"/>
      <c r="B3696" s="57"/>
      <c r="C3696" s="59"/>
      <c r="D3696" s="59"/>
      <c r="E3696" s="60"/>
    </row>
    <row r="3697" spans="1:5" x14ac:dyDescent="0.2">
      <c r="A3697" s="80"/>
      <c r="B3697" s="57"/>
      <c r="C3697" s="59"/>
      <c r="D3697" s="59"/>
      <c r="E3697" s="60"/>
    </row>
    <row r="3698" spans="1:5" x14ac:dyDescent="0.2">
      <c r="A3698" s="80"/>
      <c r="B3698" s="57"/>
      <c r="C3698" s="59"/>
      <c r="D3698" s="59"/>
      <c r="E3698" s="60"/>
    </row>
    <row r="3699" spans="1:5" x14ac:dyDescent="0.2">
      <c r="A3699" s="80"/>
      <c r="B3699" s="57"/>
      <c r="C3699" s="59"/>
      <c r="D3699" s="59"/>
      <c r="E3699" s="60"/>
    </row>
    <row r="3700" spans="1:5" x14ac:dyDescent="0.2">
      <c r="A3700" s="80"/>
      <c r="B3700" s="57"/>
      <c r="C3700" s="59"/>
      <c r="D3700" s="59"/>
      <c r="E3700" s="60"/>
    </row>
    <row r="3701" spans="1:5" x14ac:dyDescent="0.2">
      <c r="A3701" s="80"/>
      <c r="B3701" s="57"/>
      <c r="C3701" s="59"/>
      <c r="D3701" s="59"/>
      <c r="E3701" s="60"/>
    </row>
    <row r="3702" spans="1:5" x14ac:dyDescent="0.2">
      <c r="A3702" s="80"/>
      <c r="B3702" s="57"/>
      <c r="C3702" s="59"/>
      <c r="D3702" s="59"/>
      <c r="E3702" s="60"/>
    </row>
    <row r="3703" spans="1:5" x14ac:dyDescent="0.2">
      <c r="A3703" s="80"/>
      <c r="B3703" s="57"/>
      <c r="C3703" s="59"/>
      <c r="D3703" s="59"/>
      <c r="E3703" s="60"/>
    </row>
    <row r="3704" spans="1:5" x14ac:dyDescent="0.2">
      <c r="A3704" s="80"/>
      <c r="B3704" s="57"/>
      <c r="C3704" s="59"/>
      <c r="D3704" s="59"/>
      <c r="E3704" s="60"/>
    </row>
    <row r="3705" spans="1:5" x14ac:dyDescent="0.2">
      <c r="A3705" s="80"/>
      <c r="B3705" s="57"/>
      <c r="C3705" s="59"/>
      <c r="D3705" s="59"/>
      <c r="E3705" s="60"/>
    </row>
    <row r="3706" spans="1:5" x14ac:dyDescent="0.2">
      <c r="A3706" s="80"/>
      <c r="B3706" s="57"/>
      <c r="C3706" s="59"/>
      <c r="D3706" s="59"/>
      <c r="E3706" s="60"/>
    </row>
    <row r="3707" spans="1:5" x14ac:dyDescent="0.2">
      <c r="A3707" s="80"/>
      <c r="B3707" s="57"/>
      <c r="C3707" s="59"/>
      <c r="D3707" s="59"/>
      <c r="E3707" s="60"/>
    </row>
    <row r="3708" spans="1:5" x14ac:dyDescent="0.2">
      <c r="A3708" s="80"/>
      <c r="B3708" s="57"/>
      <c r="C3708" s="59"/>
      <c r="D3708" s="59"/>
      <c r="E3708" s="60"/>
    </row>
    <row r="3709" spans="1:5" x14ac:dyDescent="0.2">
      <c r="A3709" s="80"/>
      <c r="B3709" s="57"/>
      <c r="C3709" s="59"/>
      <c r="D3709" s="59"/>
      <c r="E3709" s="60"/>
    </row>
    <row r="3710" spans="1:5" x14ac:dyDescent="0.2">
      <c r="A3710" s="80"/>
      <c r="B3710" s="57"/>
      <c r="C3710" s="59"/>
      <c r="D3710" s="59"/>
      <c r="E3710" s="60"/>
    </row>
    <row r="3711" spans="1:5" x14ac:dyDescent="0.2">
      <c r="A3711" s="80"/>
      <c r="B3711" s="57"/>
      <c r="C3711" s="59"/>
      <c r="D3711" s="59"/>
      <c r="E3711" s="60"/>
    </row>
    <row r="3712" spans="1:5" x14ac:dyDescent="0.2">
      <c r="A3712" s="80"/>
      <c r="B3712" s="57"/>
      <c r="C3712" s="59"/>
      <c r="D3712" s="59"/>
      <c r="E3712" s="60"/>
    </row>
    <row r="3713" spans="1:5" x14ac:dyDescent="0.2">
      <c r="A3713" s="80"/>
      <c r="B3713" s="57"/>
      <c r="C3713" s="59"/>
      <c r="D3713" s="59"/>
      <c r="E3713" s="60"/>
    </row>
    <row r="3714" spans="1:5" x14ac:dyDescent="0.2">
      <c r="A3714" s="80"/>
      <c r="B3714" s="57"/>
      <c r="C3714" s="59"/>
      <c r="D3714" s="59"/>
      <c r="E3714" s="60"/>
    </row>
    <row r="3715" spans="1:5" x14ac:dyDescent="0.2">
      <c r="A3715" s="80"/>
      <c r="B3715" s="57"/>
      <c r="C3715" s="59"/>
      <c r="D3715" s="59"/>
      <c r="E3715" s="60"/>
    </row>
    <row r="3716" spans="1:5" x14ac:dyDescent="0.2">
      <c r="A3716" s="80"/>
      <c r="B3716" s="57"/>
      <c r="C3716" s="59"/>
      <c r="D3716" s="59"/>
      <c r="E3716" s="60"/>
    </row>
    <row r="3717" spans="1:5" x14ac:dyDescent="0.2">
      <c r="A3717" s="80"/>
      <c r="B3717" s="57"/>
      <c r="C3717" s="59"/>
      <c r="D3717" s="59"/>
      <c r="E3717" s="60"/>
    </row>
    <row r="3718" spans="1:5" x14ac:dyDescent="0.2">
      <c r="A3718" s="80"/>
      <c r="B3718" s="57"/>
      <c r="C3718" s="59"/>
      <c r="D3718" s="59"/>
      <c r="E3718" s="60"/>
    </row>
    <row r="3719" spans="1:5" x14ac:dyDescent="0.2">
      <c r="A3719" s="80"/>
      <c r="B3719" s="57"/>
      <c r="C3719" s="59"/>
      <c r="D3719" s="59"/>
      <c r="E3719" s="60"/>
    </row>
    <row r="3720" spans="1:5" x14ac:dyDescent="0.2">
      <c r="A3720" s="80"/>
      <c r="B3720" s="57"/>
      <c r="C3720" s="59"/>
      <c r="D3720" s="59"/>
      <c r="E3720" s="60"/>
    </row>
    <row r="3721" spans="1:5" x14ac:dyDescent="0.2">
      <c r="A3721" s="80"/>
      <c r="B3721" s="57"/>
      <c r="C3721" s="59"/>
      <c r="D3721" s="59"/>
      <c r="E3721" s="60"/>
    </row>
    <row r="3722" spans="1:5" x14ac:dyDescent="0.2">
      <c r="A3722" s="80"/>
      <c r="B3722" s="57"/>
      <c r="C3722" s="59"/>
      <c r="D3722" s="59"/>
      <c r="E3722" s="60"/>
    </row>
    <row r="3723" spans="1:5" x14ac:dyDescent="0.2">
      <c r="A3723" s="80"/>
      <c r="B3723" s="57"/>
      <c r="C3723" s="59"/>
      <c r="D3723" s="59"/>
      <c r="E3723" s="60"/>
    </row>
    <row r="3724" spans="1:5" x14ac:dyDescent="0.2">
      <c r="A3724" s="80"/>
      <c r="B3724" s="57"/>
      <c r="C3724" s="59"/>
      <c r="D3724" s="59"/>
      <c r="E3724" s="60"/>
    </row>
    <row r="3725" spans="1:5" x14ac:dyDescent="0.2">
      <c r="A3725" s="80"/>
      <c r="B3725" s="57"/>
      <c r="C3725" s="59"/>
      <c r="D3725" s="59"/>
      <c r="E3725" s="60"/>
    </row>
    <row r="3726" spans="1:5" x14ac:dyDescent="0.2">
      <c r="A3726" s="80"/>
      <c r="B3726" s="57"/>
      <c r="C3726" s="59"/>
      <c r="D3726" s="59"/>
      <c r="E3726" s="60"/>
    </row>
    <row r="3727" spans="1:5" x14ac:dyDescent="0.2">
      <c r="A3727" s="80"/>
      <c r="B3727" s="57"/>
      <c r="C3727" s="59"/>
      <c r="D3727" s="59"/>
      <c r="E3727" s="60"/>
    </row>
    <row r="3728" spans="1:5" x14ac:dyDescent="0.2">
      <c r="A3728" s="80"/>
      <c r="B3728" s="57"/>
      <c r="C3728" s="59"/>
      <c r="D3728" s="59"/>
      <c r="E3728" s="60"/>
    </row>
    <row r="3729" spans="1:5" x14ac:dyDescent="0.2">
      <c r="A3729" s="80"/>
      <c r="B3729" s="57"/>
      <c r="C3729" s="59"/>
      <c r="D3729" s="59"/>
      <c r="E3729" s="60"/>
    </row>
    <row r="3730" spans="1:5" x14ac:dyDescent="0.2">
      <c r="A3730" s="80"/>
      <c r="B3730" s="57"/>
      <c r="C3730" s="59"/>
      <c r="D3730" s="59"/>
      <c r="E3730" s="60"/>
    </row>
    <row r="3731" spans="1:5" x14ac:dyDescent="0.2">
      <c r="A3731" s="80"/>
      <c r="B3731" s="57"/>
      <c r="C3731" s="59"/>
      <c r="D3731" s="59"/>
      <c r="E3731" s="60"/>
    </row>
    <row r="3732" spans="1:5" x14ac:dyDescent="0.2">
      <c r="A3732" s="80"/>
      <c r="B3732" s="57"/>
      <c r="C3732" s="59"/>
      <c r="D3732" s="59"/>
      <c r="E3732" s="60"/>
    </row>
    <row r="3733" spans="1:5" x14ac:dyDescent="0.2">
      <c r="A3733" s="80"/>
      <c r="B3733" s="57"/>
      <c r="C3733" s="59"/>
      <c r="D3733" s="59"/>
      <c r="E3733" s="60"/>
    </row>
    <row r="3734" spans="1:5" x14ac:dyDescent="0.2">
      <c r="A3734" s="80"/>
      <c r="B3734" s="57"/>
      <c r="C3734" s="59"/>
      <c r="D3734" s="59"/>
      <c r="E3734" s="60"/>
    </row>
    <row r="3735" spans="1:5" x14ac:dyDescent="0.2">
      <c r="A3735" s="80"/>
      <c r="B3735" s="57"/>
      <c r="C3735" s="59"/>
      <c r="D3735" s="59"/>
      <c r="E3735" s="60"/>
    </row>
    <row r="3736" spans="1:5" x14ac:dyDescent="0.2">
      <c r="A3736" s="80"/>
      <c r="B3736" s="57"/>
      <c r="C3736" s="59"/>
      <c r="D3736" s="59"/>
      <c r="E3736" s="60"/>
    </row>
    <row r="3737" spans="1:5" x14ac:dyDescent="0.2">
      <c r="A3737" s="80"/>
      <c r="B3737" s="57"/>
      <c r="C3737" s="59"/>
      <c r="D3737" s="59"/>
      <c r="E3737" s="60"/>
    </row>
    <row r="3738" spans="1:5" x14ac:dyDescent="0.2">
      <c r="A3738" s="80"/>
      <c r="B3738" s="57"/>
      <c r="C3738" s="59"/>
      <c r="D3738" s="59"/>
      <c r="E3738" s="60"/>
    </row>
    <row r="3739" spans="1:5" x14ac:dyDescent="0.2">
      <c r="A3739" s="80"/>
      <c r="B3739" s="57"/>
      <c r="C3739" s="59"/>
      <c r="D3739" s="59"/>
      <c r="E3739" s="60"/>
    </row>
    <row r="3740" spans="1:5" x14ac:dyDescent="0.2">
      <c r="A3740" s="80"/>
      <c r="B3740" s="57"/>
      <c r="C3740" s="59"/>
      <c r="D3740" s="59"/>
      <c r="E3740" s="60"/>
    </row>
    <row r="3741" spans="1:5" x14ac:dyDescent="0.2">
      <c r="A3741" s="80"/>
      <c r="B3741" s="57"/>
      <c r="C3741" s="59"/>
      <c r="D3741" s="59"/>
      <c r="E3741" s="60"/>
    </row>
    <row r="3742" spans="1:5" x14ac:dyDescent="0.2">
      <c r="A3742" s="80"/>
      <c r="B3742" s="57"/>
      <c r="C3742" s="59"/>
      <c r="D3742" s="59"/>
      <c r="E3742" s="60"/>
    </row>
    <row r="3743" spans="1:5" x14ac:dyDescent="0.2">
      <c r="A3743" s="80"/>
      <c r="B3743" s="57"/>
      <c r="C3743" s="59"/>
      <c r="D3743" s="59"/>
      <c r="E3743" s="60"/>
    </row>
    <row r="3744" spans="1:5" x14ac:dyDescent="0.2">
      <c r="A3744" s="80"/>
      <c r="B3744" s="57"/>
      <c r="C3744" s="59"/>
      <c r="D3744" s="59"/>
      <c r="E3744" s="60"/>
    </row>
    <row r="3745" spans="1:5" x14ac:dyDescent="0.2">
      <c r="A3745" s="80"/>
      <c r="B3745" s="57"/>
      <c r="C3745" s="59"/>
      <c r="D3745" s="59"/>
      <c r="E3745" s="60"/>
    </row>
    <row r="3746" spans="1:5" x14ac:dyDescent="0.2">
      <c r="A3746" s="80"/>
      <c r="B3746" s="57"/>
      <c r="C3746" s="59"/>
      <c r="D3746" s="59"/>
      <c r="E3746" s="60"/>
    </row>
    <row r="3747" spans="1:5" x14ac:dyDescent="0.2">
      <c r="A3747" s="80"/>
      <c r="B3747" s="57"/>
      <c r="C3747" s="59"/>
      <c r="D3747" s="59"/>
      <c r="E3747" s="60"/>
    </row>
    <row r="3748" spans="1:5" x14ac:dyDescent="0.2">
      <c r="A3748" s="80"/>
      <c r="B3748" s="57"/>
      <c r="C3748" s="59"/>
      <c r="D3748" s="59"/>
      <c r="E3748" s="60"/>
    </row>
    <row r="3749" spans="1:5" x14ac:dyDescent="0.2">
      <c r="A3749" s="80"/>
      <c r="B3749" s="57"/>
      <c r="C3749" s="59"/>
      <c r="D3749" s="59"/>
      <c r="E3749" s="60"/>
    </row>
    <row r="3750" spans="1:5" x14ac:dyDescent="0.2">
      <c r="A3750" s="80"/>
      <c r="B3750" s="57"/>
      <c r="C3750" s="59"/>
      <c r="D3750" s="59"/>
      <c r="E3750" s="60"/>
    </row>
    <row r="3751" spans="1:5" x14ac:dyDescent="0.2">
      <c r="A3751" s="80"/>
      <c r="B3751" s="57"/>
      <c r="C3751" s="59"/>
      <c r="D3751" s="59"/>
      <c r="E3751" s="60"/>
    </row>
    <row r="3752" spans="1:5" x14ac:dyDescent="0.2">
      <c r="A3752" s="80"/>
      <c r="B3752" s="57"/>
      <c r="C3752" s="59"/>
      <c r="D3752" s="59"/>
      <c r="E3752" s="60"/>
    </row>
    <row r="3753" spans="1:5" x14ac:dyDescent="0.2">
      <c r="A3753" s="80"/>
      <c r="B3753" s="57"/>
      <c r="C3753" s="59"/>
      <c r="D3753" s="59"/>
      <c r="E3753" s="60"/>
    </row>
    <row r="3754" spans="1:5" x14ac:dyDescent="0.2">
      <c r="A3754" s="80"/>
      <c r="B3754" s="57"/>
      <c r="C3754" s="59"/>
      <c r="D3754" s="59"/>
      <c r="E3754" s="60"/>
    </row>
    <row r="3755" spans="1:5" x14ac:dyDescent="0.2">
      <c r="A3755" s="80"/>
      <c r="B3755" s="57"/>
      <c r="C3755" s="59"/>
      <c r="D3755" s="59"/>
      <c r="E3755" s="60"/>
    </row>
    <row r="3756" spans="1:5" x14ac:dyDescent="0.2">
      <c r="A3756" s="80"/>
      <c r="B3756" s="57"/>
      <c r="C3756" s="59"/>
      <c r="D3756" s="59"/>
      <c r="E3756" s="60"/>
    </row>
    <row r="3757" spans="1:5" x14ac:dyDescent="0.2">
      <c r="A3757" s="80"/>
      <c r="B3757" s="57"/>
      <c r="C3757" s="59"/>
      <c r="D3757" s="59"/>
      <c r="E3757" s="60"/>
    </row>
    <row r="3758" spans="1:5" x14ac:dyDescent="0.2">
      <c r="A3758" s="80"/>
      <c r="B3758" s="57"/>
      <c r="C3758" s="59"/>
      <c r="D3758" s="59"/>
      <c r="E3758" s="60"/>
    </row>
    <row r="3759" spans="1:5" x14ac:dyDescent="0.2">
      <c r="A3759" s="80"/>
      <c r="B3759" s="57"/>
      <c r="C3759" s="59"/>
      <c r="D3759" s="59"/>
      <c r="E3759" s="60"/>
    </row>
    <row r="3760" spans="1:5" x14ac:dyDescent="0.2">
      <c r="A3760" s="80"/>
      <c r="B3760" s="57"/>
      <c r="C3760" s="59"/>
      <c r="D3760" s="59"/>
      <c r="E3760" s="60"/>
    </row>
    <row r="3761" spans="1:5" x14ac:dyDescent="0.2">
      <c r="A3761" s="80"/>
      <c r="B3761" s="57"/>
      <c r="C3761" s="59"/>
      <c r="D3761" s="59"/>
      <c r="E3761" s="60"/>
    </row>
    <row r="3762" spans="1:5" x14ac:dyDescent="0.2">
      <c r="A3762" s="80"/>
      <c r="B3762" s="57"/>
      <c r="C3762" s="59"/>
      <c r="D3762" s="59"/>
      <c r="E3762" s="60"/>
    </row>
    <row r="3763" spans="1:5" x14ac:dyDescent="0.2">
      <c r="A3763" s="80"/>
      <c r="B3763" s="57"/>
      <c r="C3763" s="59"/>
      <c r="D3763" s="59"/>
      <c r="E3763" s="60"/>
    </row>
    <row r="3764" spans="1:5" x14ac:dyDescent="0.2">
      <c r="A3764" s="80"/>
      <c r="B3764" s="57"/>
      <c r="C3764" s="59"/>
      <c r="D3764" s="59"/>
      <c r="E3764" s="60"/>
    </row>
    <row r="3765" spans="1:5" x14ac:dyDescent="0.2">
      <c r="A3765" s="80"/>
      <c r="B3765" s="57"/>
      <c r="C3765" s="59"/>
      <c r="D3765" s="59"/>
      <c r="E3765" s="60"/>
    </row>
    <row r="3766" spans="1:5" x14ac:dyDescent="0.2">
      <c r="A3766" s="80"/>
      <c r="B3766" s="57"/>
      <c r="C3766" s="59"/>
      <c r="D3766" s="59"/>
      <c r="E3766" s="60"/>
    </row>
    <row r="3767" spans="1:5" x14ac:dyDescent="0.2">
      <c r="A3767" s="80"/>
      <c r="B3767" s="57"/>
      <c r="C3767" s="59"/>
      <c r="D3767" s="59"/>
      <c r="E3767" s="60"/>
    </row>
    <row r="3768" spans="1:5" x14ac:dyDescent="0.2">
      <c r="A3768" s="80"/>
      <c r="B3768" s="57"/>
      <c r="C3768" s="59"/>
      <c r="D3768" s="59"/>
      <c r="E3768" s="60"/>
    </row>
    <row r="3769" spans="1:5" x14ac:dyDescent="0.2">
      <c r="A3769" s="80"/>
      <c r="B3769" s="57"/>
      <c r="C3769" s="59"/>
      <c r="D3769" s="59"/>
      <c r="E3769" s="60"/>
    </row>
    <row r="3770" spans="1:5" x14ac:dyDescent="0.2">
      <c r="A3770" s="80"/>
      <c r="B3770" s="57"/>
      <c r="C3770" s="59"/>
      <c r="D3770" s="59"/>
      <c r="E3770" s="60"/>
    </row>
    <row r="3771" spans="1:5" x14ac:dyDescent="0.2">
      <c r="A3771" s="80"/>
      <c r="B3771" s="57"/>
      <c r="C3771" s="59"/>
      <c r="D3771" s="59"/>
      <c r="E3771" s="60"/>
    </row>
    <row r="3772" spans="1:5" x14ac:dyDescent="0.2">
      <c r="A3772" s="80"/>
      <c r="B3772" s="57"/>
      <c r="C3772" s="59"/>
      <c r="D3772" s="59"/>
      <c r="E3772" s="60"/>
    </row>
    <row r="3773" spans="1:5" x14ac:dyDescent="0.2">
      <c r="A3773" s="80"/>
      <c r="B3773" s="57"/>
      <c r="C3773" s="59"/>
      <c r="D3773" s="59"/>
      <c r="E3773" s="60"/>
    </row>
    <row r="3774" spans="1:5" x14ac:dyDescent="0.2">
      <c r="A3774" s="80"/>
      <c r="B3774" s="57"/>
      <c r="C3774" s="59"/>
      <c r="D3774" s="59"/>
      <c r="E3774" s="60"/>
    </row>
    <row r="3775" spans="1:5" x14ac:dyDescent="0.2">
      <c r="A3775" s="80"/>
      <c r="B3775" s="57"/>
      <c r="C3775" s="59"/>
      <c r="D3775" s="59"/>
      <c r="E3775" s="60"/>
    </row>
    <row r="3776" spans="1:5" x14ac:dyDescent="0.2">
      <c r="A3776" s="80"/>
      <c r="B3776" s="57"/>
      <c r="C3776" s="59"/>
      <c r="D3776" s="59"/>
      <c r="E3776" s="60"/>
    </row>
    <row r="3777" spans="1:5" x14ac:dyDescent="0.2">
      <c r="A3777" s="80"/>
      <c r="B3777" s="57"/>
      <c r="C3777" s="59"/>
      <c r="D3777" s="59"/>
      <c r="E3777" s="60"/>
    </row>
    <row r="3778" spans="1:5" x14ac:dyDescent="0.2">
      <c r="A3778" s="80"/>
      <c r="B3778" s="57"/>
      <c r="C3778" s="59"/>
      <c r="D3778" s="59"/>
      <c r="E3778" s="60"/>
    </row>
    <row r="3779" spans="1:5" x14ac:dyDescent="0.2">
      <c r="A3779" s="80"/>
      <c r="B3779" s="57"/>
      <c r="C3779" s="59"/>
      <c r="D3779" s="59"/>
      <c r="E3779" s="60"/>
    </row>
    <row r="3780" spans="1:5" x14ac:dyDescent="0.2">
      <c r="A3780" s="80"/>
      <c r="B3780" s="57"/>
      <c r="C3780" s="59"/>
      <c r="D3780" s="59"/>
      <c r="E3780" s="60"/>
    </row>
    <row r="3781" spans="1:5" x14ac:dyDescent="0.2">
      <c r="A3781" s="80"/>
      <c r="B3781" s="57"/>
      <c r="C3781" s="59"/>
      <c r="D3781" s="59"/>
      <c r="E3781" s="60"/>
    </row>
    <row r="3782" spans="1:5" x14ac:dyDescent="0.2">
      <c r="A3782" s="80"/>
      <c r="B3782" s="57"/>
      <c r="C3782" s="59"/>
      <c r="D3782" s="59"/>
      <c r="E3782" s="60"/>
    </row>
    <row r="3783" spans="1:5" x14ac:dyDescent="0.2">
      <c r="A3783" s="80"/>
      <c r="B3783" s="57"/>
      <c r="C3783" s="59"/>
      <c r="D3783" s="59"/>
      <c r="E3783" s="60"/>
    </row>
    <row r="3784" spans="1:5" x14ac:dyDescent="0.2">
      <c r="A3784" s="80"/>
      <c r="B3784" s="57"/>
      <c r="C3784" s="59"/>
      <c r="D3784" s="59"/>
      <c r="E3784" s="60"/>
    </row>
    <row r="3785" spans="1:5" x14ac:dyDescent="0.2">
      <c r="A3785" s="80"/>
      <c r="B3785" s="57"/>
      <c r="C3785" s="59"/>
      <c r="D3785" s="59"/>
      <c r="E3785" s="60"/>
    </row>
    <row r="3786" spans="1:5" x14ac:dyDescent="0.2">
      <c r="A3786" s="80"/>
      <c r="B3786" s="57"/>
      <c r="C3786" s="59"/>
      <c r="D3786" s="59"/>
      <c r="E3786" s="60"/>
    </row>
    <row r="3787" spans="1:5" x14ac:dyDescent="0.2">
      <c r="A3787" s="80"/>
      <c r="B3787" s="57"/>
      <c r="C3787" s="59"/>
      <c r="D3787" s="59"/>
      <c r="E3787" s="60"/>
    </row>
    <row r="3788" spans="1:5" x14ac:dyDescent="0.2">
      <c r="A3788" s="80"/>
      <c r="B3788" s="57"/>
      <c r="C3788" s="59"/>
      <c r="D3788" s="59"/>
      <c r="E3788" s="60"/>
    </row>
    <row r="3789" spans="1:5" x14ac:dyDescent="0.2">
      <c r="A3789" s="80"/>
      <c r="B3789" s="57"/>
      <c r="C3789" s="59"/>
      <c r="D3789" s="59"/>
      <c r="E3789" s="60"/>
    </row>
    <row r="3790" spans="1:5" x14ac:dyDescent="0.2">
      <c r="A3790" s="80"/>
      <c r="B3790" s="57"/>
      <c r="C3790" s="59"/>
      <c r="D3790" s="59"/>
      <c r="E3790" s="60"/>
    </row>
    <row r="3791" spans="1:5" x14ac:dyDescent="0.2">
      <c r="A3791" s="80"/>
      <c r="B3791" s="57"/>
      <c r="C3791" s="59"/>
      <c r="D3791" s="59"/>
      <c r="E3791" s="60"/>
    </row>
    <row r="3792" spans="1:5" x14ac:dyDescent="0.2">
      <c r="A3792" s="80"/>
      <c r="B3792" s="57"/>
      <c r="C3792" s="59"/>
      <c r="D3792" s="59"/>
      <c r="E3792" s="60"/>
    </row>
    <row r="3793" spans="1:5" x14ac:dyDescent="0.2">
      <c r="A3793" s="80"/>
      <c r="B3793" s="57"/>
      <c r="C3793" s="59"/>
      <c r="D3793" s="59"/>
      <c r="E3793" s="60"/>
    </row>
    <row r="3794" spans="1:5" x14ac:dyDescent="0.2">
      <c r="A3794" s="80"/>
      <c r="B3794" s="57"/>
      <c r="C3794" s="59"/>
      <c r="D3794" s="59"/>
      <c r="E3794" s="60"/>
    </row>
    <row r="3795" spans="1:5" x14ac:dyDescent="0.2">
      <c r="A3795" s="80"/>
      <c r="B3795" s="57"/>
      <c r="C3795" s="59"/>
      <c r="D3795" s="59"/>
      <c r="E3795" s="60"/>
    </row>
    <row r="3796" spans="1:5" x14ac:dyDescent="0.2">
      <c r="A3796" s="80"/>
      <c r="B3796" s="57"/>
      <c r="C3796" s="59"/>
      <c r="D3796" s="59"/>
      <c r="E3796" s="60"/>
    </row>
    <row r="3797" spans="1:5" x14ac:dyDescent="0.2">
      <c r="A3797" s="80"/>
      <c r="B3797" s="57"/>
      <c r="C3797" s="59"/>
      <c r="D3797" s="59"/>
      <c r="E3797" s="60"/>
    </row>
    <row r="3798" spans="1:5" x14ac:dyDescent="0.2">
      <c r="A3798" s="80"/>
      <c r="B3798" s="57"/>
      <c r="C3798" s="59"/>
      <c r="D3798" s="59"/>
      <c r="E3798" s="60"/>
    </row>
    <row r="3799" spans="1:5" x14ac:dyDescent="0.2">
      <c r="A3799" s="80"/>
      <c r="B3799" s="57"/>
      <c r="C3799" s="59"/>
      <c r="D3799" s="59"/>
      <c r="E3799" s="60"/>
    </row>
    <row r="3800" spans="1:5" x14ac:dyDescent="0.2">
      <c r="A3800" s="80"/>
      <c r="B3800" s="57"/>
      <c r="C3800" s="59"/>
      <c r="D3800" s="59"/>
      <c r="E3800" s="60"/>
    </row>
    <row r="3801" spans="1:5" x14ac:dyDescent="0.2">
      <c r="A3801" s="80"/>
      <c r="B3801" s="57"/>
      <c r="C3801" s="59"/>
      <c r="D3801" s="59"/>
      <c r="E3801" s="60"/>
    </row>
    <row r="3802" spans="1:5" x14ac:dyDescent="0.2">
      <c r="A3802" s="80"/>
      <c r="B3802" s="57"/>
      <c r="C3802" s="59"/>
      <c r="D3802" s="59"/>
      <c r="E3802" s="60"/>
    </row>
    <row r="3803" spans="1:5" x14ac:dyDescent="0.2">
      <c r="A3803" s="80"/>
      <c r="B3803" s="57"/>
      <c r="C3803" s="59"/>
      <c r="D3803" s="59"/>
      <c r="E3803" s="60"/>
    </row>
    <row r="3804" spans="1:5" x14ac:dyDescent="0.2">
      <c r="A3804" s="80"/>
      <c r="B3804" s="57"/>
      <c r="C3804" s="59"/>
      <c r="D3804" s="59"/>
      <c r="E3804" s="60"/>
    </row>
    <row r="3805" spans="1:5" x14ac:dyDescent="0.2">
      <c r="A3805" s="80"/>
      <c r="B3805" s="57"/>
      <c r="C3805" s="59"/>
      <c r="D3805" s="59"/>
      <c r="E3805" s="60"/>
    </row>
    <row r="3806" spans="1:5" x14ac:dyDescent="0.2">
      <c r="A3806" s="80"/>
      <c r="B3806" s="57"/>
      <c r="C3806" s="59"/>
      <c r="D3806" s="59"/>
      <c r="E3806" s="60"/>
    </row>
    <row r="3807" spans="1:5" x14ac:dyDescent="0.2">
      <c r="A3807" s="80"/>
      <c r="B3807" s="57"/>
      <c r="C3807" s="59"/>
      <c r="D3807" s="59"/>
      <c r="E3807" s="60"/>
    </row>
    <row r="3808" spans="1:5" x14ac:dyDescent="0.2">
      <c r="A3808" s="80"/>
      <c r="B3808" s="57"/>
      <c r="C3808" s="59"/>
      <c r="D3808" s="59"/>
      <c r="E3808" s="60"/>
    </row>
    <row r="3809" spans="1:5" x14ac:dyDescent="0.2">
      <c r="A3809" s="80"/>
      <c r="B3809" s="57"/>
      <c r="C3809" s="59"/>
      <c r="D3809" s="59"/>
      <c r="E3809" s="60"/>
    </row>
    <row r="3810" spans="1:5" x14ac:dyDescent="0.2">
      <c r="A3810" s="80"/>
      <c r="B3810" s="57"/>
      <c r="C3810" s="59"/>
      <c r="D3810" s="59"/>
      <c r="E3810" s="60"/>
    </row>
    <row r="3811" spans="1:5" x14ac:dyDescent="0.2">
      <c r="A3811" s="80"/>
      <c r="B3811" s="57"/>
      <c r="C3811" s="59"/>
      <c r="D3811" s="59"/>
      <c r="E3811" s="60"/>
    </row>
    <row r="3812" spans="1:5" x14ac:dyDescent="0.2">
      <c r="A3812" s="80"/>
      <c r="B3812" s="57"/>
      <c r="C3812" s="59"/>
      <c r="D3812" s="59"/>
      <c r="E3812" s="60"/>
    </row>
    <row r="3813" spans="1:5" x14ac:dyDescent="0.2">
      <c r="A3813" s="80"/>
      <c r="B3813" s="57"/>
      <c r="C3813" s="59"/>
      <c r="D3813" s="59"/>
      <c r="E3813" s="60"/>
    </row>
    <row r="3814" spans="1:5" x14ac:dyDescent="0.2">
      <c r="A3814" s="80"/>
      <c r="B3814" s="57"/>
      <c r="C3814" s="59"/>
      <c r="D3814" s="59"/>
      <c r="E3814" s="60"/>
    </row>
    <row r="3815" spans="1:5" x14ac:dyDescent="0.2">
      <c r="A3815" s="80"/>
      <c r="B3815" s="57"/>
      <c r="C3815" s="59"/>
      <c r="D3815" s="59"/>
      <c r="E3815" s="60"/>
    </row>
    <row r="3816" spans="1:5" x14ac:dyDescent="0.2">
      <c r="A3816" s="80"/>
      <c r="B3816" s="57"/>
      <c r="C3816" s="59"/>
      <c r="D3816" s="59"/>
      <c r="E3816" s="60"/>
    </row>
    <row r="3817" spans="1:5" x14ac:dyDescent="0.2">
      <c r="A3817" s="80"/>
      <c r="B3817" s="57"/>
      <c r="C3817" s="59"/>
      <c r="D3817" s="59"/>
      <c r="E3817" s="60"/>
    </row>
    <row r="3818" spans="1:5" x14ac:dyDescent="0.2">
      <c r="A3818" s="80"/>
      <c r="B3818" s="57"/>
      <c r="C3818" s="59"/>
      <c r="D3818" s="59"/>
      <c r="E3818" s="60"/>
    </row>
    <row r="3819" spans="1:5" x14ac:dyDescent="0.2">
      <c r="A3819" s="80"/>
      <c r="B3819" s="57"/>
      <c r="C3819" s="59"/>
      <c r="D3819" s="59"/>
      <c r="E3819" s="60"/>
    </row>
    <row r="3820" spans="1:5" x14ac:dyDescent="0.2">
      <c r="A3820" s="80"/>
      <c r="B3820" s="57"/>
      <c r="C3820" s="59"/>
      <c r="D3820" s="59"/>
      <c r="E3820" s="60"/>
    </row>
    <row r="3821" spans="1:5" x14ac:dyDescent="0.2">
      <c r="A3821" s="80"/>
      <c r="B3821" s="57"/>
      <c r="C3821" s="59"/>
      <c r="D3821" s="59"/>
      <c r="E3821" s="60"/>
    </row>
    <row r="3822" spans="1:5" x14ac:dyDescent="0.2">
      <c r="A3822" s="80"/>
      <c r="B3822" s="57"/>
      <c r="C3822" s="59"/>
      <c r="D3822" s="59"/>
      <c r="E3822" s="60"/>
    </row>
    <row r="3823" spans="1:5" x14ac:dyDescent="0.2">
      <c r="A3823" s="80"/>
      <c r="B3823" s="57"/>
      <c r="C3823" s="59"/>
      <c r="D3823" s="59"/>
      <c r="E3823" s="60"/>
    </row>
    <row r="3824" spans="1:5" x14ac:dyDescent="0.2">
      <c r="A3824" s="80"/>
      <c r="B3824" s="57"/>
      <c r="C3824" s="59"/>
      <c r="D3824" s="59"/>
      <c r="E3824" s="60"/>
    </row>
    <row r="3825" spans="1:5" x14ac:dyDescent="0.2">
      <c r="A3825" s="80"/>
      <c r="B3825" s="57"/>
      <c r="C3825" s="59"/>
      <c r="D3825" s="59"/>
      <c r="E3825" s="60"/>
    </row>
    <row r="3826" spans="1:5" x14ac:dyDescent="0.2">
      <c r="A3826" s="80"/>
      <c r="B3826" s="57"/>
      <c r="C3826" s="59"/>
      <c r="D3826" s="59"/>
      <c r="E3826" s="60"/>
    </row>
    <row r="3827" spans="1:5" x14ac:dyDescent="0.2">
      <c r="A3827" s="80"/>
      <c r="B3827" s="57"/>
      <c r="C3827" s="59"/>
      <c r="D3827" s="59"/>
      <c r="E3827" s="60"/>
    </row>
    <row r="3828" spans="1:5" x14ac:dyDescent="0.2">
      <c r="A3828" s="80"/>
      <c r="B3828" s="57"/>
      <c r="C3828" s="59"/>
      <c r="D3828" s="59"/>
      <c r="E3828" s="60"/>
    </row>
    <row r="3829" spans="1:5" x14ac:dyDescent="0.2">
      <c r="A3829" s="80"/>
      <c r="B3829" s="57"/>
      <c r="C3829" s="59"/>
      <c r="D3829" s="59"/>
      <c r="E3829" s="60"/>
    </row>
    <row r="3830" spans="1:5" x14ac:dyDescent="0.2">
      <c r="A3830" s="80"/>
      <c r="B3830" s="57"/>
      <c r="C3830" s="59"/>
      <c r="D3830" s="59"/>
      <c r="E3830" s="60"/>
    </row>
    <row r="3831" spans="1:5" x14ac:dyDescent="0.2">
      <c r="A3831" s="80"/>
      <c r="B3831" s="57"/>
      <c r="C3831" s="59"/>
      <c r="D3831" s="59"/>
      <c r="E3831" s="60"/>
    </row>
    <row r="3832" spans="1:5" x14ac:dyDescent="0.2">
      <c r="A3832" s="80"/>
      <c r="B3832" s="57"/>
      <c r="C3832" s="59"/>
      <c r="D3832" s="59"/>
      <c r="E3832" s="60"/>
    </row>
    <row r="3833" spans="1:5" x14ac:dyDescent="0.2">
      <c r="A3833" s="80"/>
      <c r="B3833" s="57"/>
      <c r="C3833" s="59"/>
      <c r="D3833" s="59"/>
      <c r="E3833" s="60"/>
    </row>
    <row r="3834" spans="1:5" x14ac:dyDescent="0.2">
      <c r="A3834" s="80"/>
      <c r="B3834" s="57"/>
      <c r="C3834" s="59"/>
      <c r="D3834" s="59"/>
      <c r="E3834" s="60"/>
    </row>
    <row r="3835" spans="1:5" x14ac:dyDescent="0.2">
      <c r="A3835" s="80"/>
      <c r="B3835" s="57"/>
      <c r="C3835" s="59"/>
      <c r="D3835" s="59"/>
      <c r="E3835" s="60"/>
    </row>
    <row r="3836" spans="1:5" x14ac:dyDescent="0.2">
      <c r="A3836" s="80"/>
      <c r="B3836" s="57"/>
      <c r="C3836" s="59"/>
      <c r="D3836" s="59"/>
      <c r="E3836" s="60"/>
    </row>
    <row r="3837" spans="1:5" x14ac:dyDescent="0.2">
      <c r="A3837" s="80"/>
      <c r="B3837" s="57"/>
      <c r="C3837" s="59"/>
      <c r="D3837" s="59"/>
      <c r="E3837" s="60"/>
    </row>
    <row r="3838" spans="1:5" x14ac:dyDescent="0.2">
      <c r="A3838" s="80"/>
      <c r="B3838" s="57"/>
      <c r="C3838" s="59"/>
      <c r="D3838" s="59"/>
      <c r="E3838" s="60"/>
    </row>
    <row r="3839" spans="1:5" x14ac:dyDescent="0.2">
      <c r="A3839" s="80"/>
      <c r="B3839" s="57"/>
      <c r="C3839" s="59"/>
      <c r="D3839" s="59"/>
      <c r="E3839" s="60"/>
    </row>
    <row r="3840" spans="1:5" x14ac:dyDescent="0.2">
      <c r="A3840" s="80"/>
      <c r="B3840" s="57"/>
      <c r="C3840" s="59"/>
      <c r="D3840" s="59"/>
      <c r="E3840" s="60"/>
    </row>
    <row r="3841" spans="1:5" x14ac:dyDescent="0.2">
      <c r="A3841" s="80"/>
      <c r="B3841" s="57"/>
      <c r="C3841" s="59"/>
      <c r="D3841" s="59"/>
      <c r="E3841" s="60"/>
    </row>
    <row r="3842" spans="1:5" x14ac:dyDescent="0.2">
      <c r="A3842" s="80"/>
      <c r="B3842" s="57"/>
      <c r="C3842" s="59"/>
      <c r="D3842" s="59"/>
      <c r="E3842" s="60"/>
    </row>
    <row r="3843" spans="1:5" x14ac:dyDescent="0.2">
      <c r="A3843" s="80"/>
      <c r="B3843" s="57"/>
      <c r="C3843" s="59"/>
      <c r="D3843" s="59"/>
      <c r="E3843" s="60"/>
    </row>
    <row r="3844" spans="1:5" x14ac:dyDescent="0.2">
      <c r="A3844" s="80"/>
      <c r="B3844" s="57"/>
      <c r="C3844" s="59"/>
      <c r="D3844" s="59"/>
      <c r="E3844" s="60"/>
    </row>
    <row r="3845" spans="1:5" x14ac:dyDescent="0.2">
      <c r="A3845" s="80"/>
      <c r="B3845" s="57"/>
      <c r="C3845" s="59"/>
      <c r="D3845" s="59"/>
      <c r="E3845" s="60"/>
    </row>
    <row r="3846" spans="1:5" x14ac:dyDescent="0.2">
      <c r="A3846" s="80"/>
      <c r="B3846" s="57"/>
      <c r="C3846" s="59"/>
      <c r="D3846" s="59"/>
      <c r="E3846" s="60"/>
    </row>
    <row r="3847" spans="1:5" x14ac:dyDescent="0.2">
      <c r="A3847" s="80"/>
      <c r="B3847" s="57"/>
      <c r="C3847" s="59"/>
      <c r="D3847" s="59"/>
      <c r="E3847" s="60"/>
    </row>
    <row r="3848" spans="1:5" x14ac:dyDescent="0.2">
      <c r="A3848" s="80"/>
      <c r="B3848" s="57"/>
      <c r="C3848" s="59"/>
      <c r="D3848" s="59"/>
      <c r="E3848" s="60"/>
    </row>
    <row r="3849" spans="1:5" x14ac:dyDescent="0.2">
      <c r="A3849" s="80"/>
      <c r="B3849" s="57"/>
      <c r="C3849" s="59"/>
      <c r="D3849" s="59"/>
      <c r="E3849" s="60"/>
    </row>
    <row r="3850" spans="1:5" x14ac:dyDescent="0.2">
      <c r="A3850" s="80"/>
      <c r="B3850" s="57"/>
      <c r="C3850" s="59"/>
      <c r="D3850" s="59"/>
      <c r="E3850" s="60"/>
    </row>
    <row r="3851" spans="1:5" x14ac:dyDescent="0.2">
      <c r="A3851" s="80"/>
      <c r="B3851" s="57"/>
      <c r="C3851" s="59"/>
      <c r="D3851" s="59"/>
      <c r="E3851" s="60"/>
    </row>
    <row r="3852" spans="1:5" x14ac:dyDescent="0.2">
      <c r="A3852" s="80"/>
      <c r="B3852" s="57"/>
      <c r="C3852" s="59"/>
      <c r="D3852" s="59"/>
      <c r="E3852" s="60"/>
    </row>
    <row r="3853" spans="1:5" x14ac:dyDescent="0.2">
      <c r="A3853" s="80"/>
      <c r="B3853" s="57"/>
      <c r="C3853" s="59"/>
      <c r="D3853" s="59"/>
      <c r="E3853" s="60"/>
    </row>
    <row r="3854" spans="1:5" x14ac:dyDescent="0.2">
      <c r="A3854" s="80"/>
      <c r="B3854" s="57"/>
      <c r="C3854" s="59"/>
      <c r="D3854" s="59"/>
      <c r="E3854" s="60"/>
    </row>
    <row r="3855" spans="1:5" x14ac:dyDescent="0.2">
      <c r="A3855" s="80"/>
      <c r="B3855" s="57"/>
      <c r="C3855" s="59"/>
      <c r="D3855" s="59"/>
      <c r="E3855" s="60"/>
    </row>
    <row r="3856" spans="1:5" x14ac:dyDescent="0.2">
      <c r="A3856" s="80"/>
      <c r="B3856" s="57"/>
      <c r="C3856" s="59"/>
      <c r="D3856" s="59"/>
      <c r="E3856" s="60"/>
    </row>
    <row r="3857" spans="1:5" x14ac:dyDescent="0.2">
      <c r="A3857" s="80"/>
      <c r="B3857" s="57"/>
      <c r="C3857" s="59"/>
      <c r="D3857" s="59"/>
      <c r="E3857" s="60"/>
    </row>
    <row r="3858" spans="1:5" x14ac:dyDescent="0.2">
      <c r="A3858" s="80"/>
      <c r="B3858" s="57"/>
      <c r="C3858" s="59"/>
      <c r="D3858" s="59"/>
      <c r="E3858" s="60"/>
    </row>
    <row r="3859" spans="1:5" x14ac:dyDescent="0.2">
      <c r="A3859" s="80"/>
      <c r="B3859" s="57"/>
      <c r="C3859" s="59"/>
      <c r="D3859" s="59"/>
      <c r="E3859" s="60"/>
    </row>
    <row r="3860" spans="1:5" x14ac:dyDescent="0.2">
      <c r="A3860" s="80"/>
      <c r="B3860" s="57"/>
      <c r="C3860" s="59"/>
      <c r="D3860" s="59"/>
      <c r="E3860" s="60"/>
    </row>
    <row r="3861" spans="1:5" x14ac:dyDescent="0.2">
      <c r="A3861" s="80"/>
      <c r="B3861" s="57"/>
      <c r="C3861" s="59"/>
      <c r="D3861" s="59"/>
      <c r="E3861" s="60"/>
    </row>
    <row r="3862" spans="1:5" x14ac:dyDescent="0.2">
      <c r="A3862" s="80"/>
      <c r="B3862" s="57"/>
      <c r="C3862" s="59"/>
      <c r="D3862" s="59"/>
      <c r="E3862" s="60"/>
    </row>
    <row r="3863" spans="1:5" x14ac:dyDescent="0.2">
      <c r="A3863" s="80"/>
      <c r="B3863" s="57"/>
      <c r="C3863" s="59"/>
      <c r="D3863" s="59"/>
      <c r="E3863" s="60"/>
    </row>
    <row r="3864" spans="1:5" x14ac:dyDescent="0.2">
      <c r="A3864" s="80"/>
      <c r="B3864" s="57"/>
      <c r="C3864" s="59"/>
      <c r="D3864" s="59"/>
      <c r="E3864" s="60"/>
    </row>
    <row r="3865" spans="1:5" x14ac:dyDescent="0.2">
      <c r="A3865" s="80"/>
      <c r="B3865" s="57"/>
      <c r="C3865" s="59"/>
      <c r="D3865" s="59"/>
      <c r="E3865" s="60"/>
    </row>
    <row r="3866" spans="1:5" x14ac:dyDescent="0.2">
      <c r="A3866" s="80"/>
      <c r="B3866" s="57"/>
      <c r="C3866" s="59"/>
      <c r="D3866" s="59"/>
      <c r="E3866" s="60"/>
    </row>
    <row r="3867" spans="1:5" x14ac:dyDescent="0.2">
      <c r="A3867" s="80"/>
      <c r="B3867" s="57"/>
      <c r="C3867" s="59"/>
      <c r="D3867" s="59"/>
      <c r="E3867" s="60"/>
    </row>
    <row r="3868" spans="1:5" x14ac:dyDescent="0.2">
      <c r="A3868" s="80"/>
      <c r="B3868" s="57"/>
      <c r="C3868" s="59"/>
      <c r="D3868" s="59"/>
      <c r="E3868" s="60"/>
    </row>
    <row r="3869" spans="1:5" x14ac:dyDescent="0.2">
      <c r="A3869" s="80"/>
      <c r="B3869" s="57"/>
      <c r="C3869" s="59"/>
      <c r="D3869" s="59"/>
      <c r="E3869" s="60"/>
    </row>
    <row r="3870" spans="1:5" x14ac:dyDescent="0.2">
      <c r="A3870" s="80"/>
      <c r="B3870" s="57"/>
      <c r="C3870" s="59"/>
      <c r="D3870" s="59"/>
      <c r="E3870" s="60"/>
    </row>
    <row r="3871" spans="1:5" x14ac:dyDescent="0.2">
      <c r="A3871" s="80"/>
      <c r="B3871" s="57"/>
      <c r="C3871" s="59"/>
      <c r="D3871" s="59"/>
      <c r="E3871" s="60"/>
    </row>
    <row r="3872" spans="1:5" x14ac:dyDescent="0.2">
      <c r="A3872" s="80"/>
      <c r="B3872" s="57"/>
      <c r="C3872" s="59"/>
      <c r="D3872" s="59"/>
      <c r="E3872" s="60"/>
    </row>
    <row r="3873" spans="1:5" x14ac:dyDescent="0.2">
      <c r="A3873" s="80"/>
      <c r="B3873" s="57"/>
      <c r="C3873" s="59"/>
      <c r="D3873" s="59"/>
      <c r="E3873" s="60"/>
    </row>
    <row r="3874" spans="1:5" x14ac:dyDescent="0.2">
      <c r="A3874" s="80"/>
      <c r="B3874" s="57"/>
      <c r="C3874" s="59"/>
      <c r="D3874" s="59"/>
      <c r="E3874" s="60"/>
    </row>
    <row r="3875" spans="1:5" x14ac:dyDescent="0.2">
      <c r="A3875" s="80"/>
      <c r="B3875" s="57"/>
      <c r="C3875" s="59"/>
      <c r="D3875" s="59"/>
      <c r="E3875" s="60"/>
    </row>
    <row r="3876" spans="1:5" x14ac:dyDescent="0.2">
      <c r="A3876" s="80"/>
      <c r="B3876" s="57"/>
      <c r="C3876" s="59"/>
      <c r="D3876" s="59"/>
      <c r="E3876" s="60"/>
    </row>
    <row r="3877" spans="1:5" x14ac:dyDescent="0.2">
      <c r="A3877" s="80"/>
      <c r="B3877" s="57"/>
      <c r="C3877" s="59"/>
      <c r="D3877" s="59"/>
      <c r="E3877" s="60"/>
    </row>
    <row r="3878" spans="1:5" x14ac:dyDescent="0.2">
      <c r="A3878" s="80"/>
      <c r="B3878" s="57"/>
      <c r="C3878" s="59"/>
      <c r="D3878" s="59"/>
      <c r="E3878" s="60"/>
    </row>
    <row r="3879" spans="1:5" x14ac:dyDescent="0.2">
      <c r="A3879" s="80"/>
      <c r="B3879" s="57"/>
      <c r="C3879" s="59"/>
      <c r="D3879" s="59"/>
      <c r="E3879" s="60"/>
    </row>
    <row r="3880" spans="1:5" x14ac:dyDescent="0.2">
      <c r="A3880" s="80"/>
      <c r="B3880" s="57"/>
      <c r="C3880" s="59"/>
      <c r="D3880" s="59"/>
      <c r="E3880" s="60"/>
    </row>
    <row r="3881" spans="1:5" x14ac:dyDescent="0.2">
      <c r="A3881" s="80"/>
      <c r="B3881" s="57"/>
      <c r="C3881" s="59"/>
      <c r="D3881" s="59"/>
      <c r="E3881" s="60"/>
    </row>
    <row r="3882" spans="1:5" x14ac:dyDescent="0.2">
      <c r="A3882" s="80"/>
      <c r="B3882" s="57"/>
      <c r="C3882" s="59"/>
      <c r="D3882" s="59"/>
      <c r="E3882" s="60"/>
    </row>
    <row r="3883" spans="1:5" x14ac:dyDescent="0.2">
      <c r="A3883" s="80"/>
      <c r="B3883" s="57"/>
      <c r="C3883" s="59"/>
      <c r="D3883" s="59"/>
      <c r="E3883" s="60"/>
    </row>
    <row r="3884" spans="1:5" x14ac:dyDescent="0.2">
      <c r="A3884" s="80"/>
      <c r="B3884" s="57"/>
      <c r="C3884" s="59"/>
      <c r="D3884" s="59"/>
      <c r="E3884" s="60"/>
    </row>
    <row r="3885" spans="1:5" x14ac:dyDescent="0.2">
      <c r="A3885" s="80"/>
      <c r="B3885" s="57"/>
      <c r="C3885" s="59"/>
      <c r="D3885" s="59"/>
      <c r="E3885" s="60"/>
    </row>
    <row r="3886" spans="1:5" x14ac:dyDescent="0.2">
      <c r="A3886" s="80"/>
      <c r="B3886" s="57"/>
      <c r="C3886" s="59"/>
      <c r="D3886" s="59"/>
      <c r="E3886" s="60"/>
    </row>
    <row r="3887" spans="1:5" x14ac:dyDescent="0.2">
      <c r="A3887" s="80"/>
      <c r="B3887" s="57"/>
      <c r="C3887" s="59"/>
      <c r="D3887" s="59"/>
      <c r="E3887" s="60"/>
    </row>
    <row r="3888" spans="1:5" x14ac:dyDescent="0.2">
      <c r="A3888" s="80"/>
      <c r="B3888" s="57"/>
      <c r="C3888" s="59"/>
      <c r="D3888" s="59"/>
      <c r="E3888" s="60"/>
    </row>
    <row r="3889" spans="1:5" x14ac:dyDescent="0.2">
      <c r="A3889" s="80"/>
      <c r="B3889" s="57"/>
      <c r="C3889" s="59"/>
      <c r="D3889" s="59"/>
      <c r="E3889" s="60"/>
    </row>
    <row r="3890" spans="1:5" x14ac:dyDescent="0.2">
      <c r="A3890" s="80"/>
      <c r="B3890" s="57"/>
      <c r="C3890" s="59"/>
      <c r="D3890" s="59"/>
      <c r="E3890" s="60"/>
    </row>
    <row r="3891" spans="1:5" x14ac:dyDescent="0.2">
      <c r="A3891" s="80"/>
      <c r="B3891" s="57"/>
      <c r="C3891" s="59"/>
      <c r="D3891" s="59"/>
      <c r="E3891" s="60"/>
    </row>
    <row r="3892" spans="1:5" x14ac:dyDescent="0.2">
      <c r="A3892" s="80"/>
      <c r="B3892" s="57"/>
      <c r="C3892" s="59"/>
      <c r="D3892" s="59"/>
      <c r="E3892" s="60"/>
    </row>
    <row r="3893" spans="1:5" x14ac:dyDescent="0.2">
      <c r="A3893" s="80"/>
      <c r="B3893" s="57"/>
      <c r="C3893" s="59"/>
      <c r="D3893" s="59"/>
      <c r="E3893" s="60"/>
    </row>
    <row r="3894" spans="1:5" x14ac:dyDescent="0.2">
      <c r="A3894" s="80"/>
      <c r="B3894" s="57"/>
      <c r="C3894" s="59"/>
      <c r="D3894" s="59"/>
      <c r="E3894" s="60"/>
    </row>
    <row r="3895" spans="1:5" x14ac:dyDescent="0.2">
      <c r="A3895" s="80"/>
      <c r="B3895" s="57"/>
      <c r="C3895" s="59"/>
      <c r="D3895" s="59"/>
      <c r="E3895" s="60"/>
    </row>
    <row r="3896" spans="1:5" x14ac:dyDescent="0.2">
      <c r="A3896" s="80"/>
      <c r="B3896" s="57"/>
      <c r="C3896" s="59"/>
      <c r="D3896" s="59"/>
      <c r="E3896" s="60"/>
    </row>
    <row r="3897" spans="1:5" x14ac:dyDescent="0.2">
      <c r="A3897" s="80"/>
      <c r="B3897" s="57"/>
      <c r="C3897" s="59"/>
      <c r="D3897" s="59"/>
      <c r="E3897" s="60"/>
    </row>
    <row r="3898" spans="1:5" x14ac:dyDescent="0.2">
      <c r="A3898" s="80"/>
      <c r="B3898" s="57"/>
      <c r="C3898" s="59"/>
      <c r="D3898" s="59"/>
      <c r="E3898" s="60"/>
    </row>
    <row r="3899" spans="1:5" x14ac:dyDescent="0.2">
      <c r="A3899" s="80"/>
      <c r="B3899" s="57"/>
      <c r="C3899" s="59"/>
      <c r="D3899" s="59"/>
      <c r="E3899" s="60"/>
    </row>
    <row r="3900" spans="1:5" x14ac:dyDescent="0.2">
      <c r="A3900" s="80"/>
      <c r="B3900" s="57"/>
      <c r="C3900" s="59"/>
      <c r="D3900" s="59"/>
      <c r="E3900" s="60"/>
    </row>
    <row r="3901" spans="1:5" x14ac:dyDescent="0.2">
      <c r="A3901" s="80"/>
      <c r="B3901" s="57"/>
      <c r="C3901" s="59"/>
      <c r="D3901" s="59"/>
      <c r="E3901" s="60"/>
    </row>
    <row r="3902" spans="1:5" x14ac:dyDescent="0.2">
      <c r="A3902" s="80"/>
      <c r="B3902" s="57"/>
      <c r="C3902" s="59"/>
      <c r="D3902" s="59"/>
      <c r="E3902" s="60"/>
    </row>
    <row r="3903" spans="1:5" x14ac:dyDescent="0.2">
      <c r="A3903" s="80"/>
      <c r="B3903" s="57"/>
      <c r="C3903" s="59"/>
      <c r="D3903" s="59"/>
      <c r="E3903" s="60"/>
    </row>
    <row r="3904" spans="1:5" x14ac:dyDescent="0.2">
      <c r="A3904" s="80"/>
      <c r="B3904" s="57"/>
      <c r="C3904" s="59"/>
      <c r="D3904" s="59"/>
      <c r="E3904" s="60"/>
    </row>
    <row r="3905" spans="1:5" x14ac:dyDescent="0.2">
      <c r="A3905" s="80"/>
      <c r="B3905" s="57"/>
      <c r="C3905" s="59"/>
      <c r="D3905" s="59"/>
      <c r="E3905" s="60"/>
    </row>
    <row r="3906" spans="1:5" x14ac:dyDescent="0.2">
      <c r="A3906" s="80"/>
      <c r="B3906" s="57"/>
      <c r="C3906" s="59"/>
      <c r="D3906" s="59"/>
      <c r="E3906" s="60"/>
    </row>
    <row r="3907" spans="1:5" x14ac:dyDescent="0.2">
      <c r="A3907" s="80"/>
      <c r="B3907" s="57"/>
      <c r="C3907" s="59"/>
      <c r="D3907" s="59"/>
      <c r="E3907" s="60"/>
    </row>
    <row r="3908" spans="1:5" x14ac:dyDescent="0.2">
      <c r="A3908" s="80"/>
      <c r="B3908" s="57"/>
      <c r="C3908" s="59"/>
      <c r="D3908" s="59"/>
      <c r="E3908" s="60"/>
    </row>
    <row r="3909" spans="1:5" x14ac:dyDescent="0.2">
      <c r="A3909" s="80"/>
      <c r="B3909" s="57"/>
      <c r="C3909" s="59"/>
      <c r="D3909" s="59"/>
      <c r="E3909" s="60"/>
    </row>
    <row r="3910" spans="1:5" x14ac:dyDescent="0.2">
      <c r="A3910" s="80"/>
      <c r="B3910" s="57"/>
      <c r="C3910" s="59"/>
      <c r="D3910" s="59"/>
      <c r="E3910" s="60"/>
    </row>
    <row r="3911" spans="1:5" x14ac:dyDescent="0.2">
      <c r="A3911" s="80"/>
      <c r="B3911" s="57"/>
      <c r="C3911" s="59"/>
      <c r="D3911" s="59"/>
      <c r="E3911" s="60"/>
    </row>
    <row r="3912" spans="1:5" x14ac:dyDescent="0.2">
      <c r="A3912" s="80"/>
      <c r="B3912" s="57"/>
      <c r="C3912" s="59"/>
      <c r="D3912" s="59"/>
      <c r="E3912" s="60"/>
    </row>
    <row r="3913" spans="1:5" x14ac:dyDescent="0.2">
      <c r="A3913" s="80"/>
      <c r="B3913" s="57"/>
      <c r="C3913" s="59"/>
      <c r="D3913" s="59"/>
      <c r="E3913" s="60"/>
    </row>
    <row r="3914" spans="1:5" x14ac:dyDescent="0.2">
      <c r="A3914" s="80"/>
      <c r="B3914" s="57"/>
      <c r="C3914" s="59"/>
      <c r="D3914" s="59"/>
      <c r="E3914" s="60"/>
    </row>
    <row r="3915" spans="1:5" x14ac:dyDescent="0.2">
      <c r="A3915" s="80"/>
      <c r="B3915" s="57"/>
      <c r="C3915" s="59"/>
      <c r="D3915" s="59"/>
      <c r="E3915" s="60"/>
    </row>
    <row r="3916" spans="1:5" x14ac:dyDescent="0.2">
      <c r="A3916" s="80"/>
      <c r="B3916" s="57"/>
      <c r="C3916" s="59"/>
      <c r="D3916" s="59"/>
      <c r="E3916" s="60"/>
    </row>
    <row r="3917" spans="1:5" x14ac:dyDescent="0.2">
      <c r="A3917" s="80"/>
      <c r="B3917" s="57"/>
      <c r="C3917" s="59"/>
      <c r="D3917" s="59"/>
      <c r="E3917" s="60"/>
    </row>
    <row r="3918" spans="1:5" x14ac:dyDescent="0.2">
      <c r="A3918" s="80"/>
      <c r="B3918" s="57"/>
      <c r="C3918" s="59"/>
      <c r="D3918" s="59"/>
      <c r="E3918" s="60"/>
    </row>
    <row r="3919" spans="1:5" x14ac:dyDescent="0.2">
      <c r="A3919" s="80"/>
      <c r="B3919" s="57"/>
      <c r="C3919" s="59"/>
      <c r="D3919" s="59"/>
      <c r="E3919" s="60"/>
    </row>
    <row r="3920" spans="1:5" x14ac:dyDescent="0.2">
      <c r="A3920" s="80"/>
      <c r="B3920" s="57"/>
      <c r="C3920" s="59"/>
      <c r="D3920" s="59"/>
      <c r="E3920" s="60"/>
    </row>
    <row r="3921" spans="1:5" x14ac:dyDescent="0.2">
      <c r="A3921" s="80"/>
      <c r="B3921" s="57"/>
      <c r="C3921" s="59"/>
      <c r="D3921" s="59"/>
      <c r="E3921" s="60"/>
    </row>
    <row r="3922" spans="1:5" x14ac:dyDescent="0.2">
      <c r="A3922" s="80"/>
      <c r="B3922" s="57"/>
      <c r="C3922" s="59"/>
      <c r="D3922" s="59"/>
      <c r="E3922" s="60"/>
    </row>
    <row r="3923" spans="1:5" x14ac:dyDescent="0.2">
      <c r="A3923" s="80"/>
      <c r="B3923" s="57"/>
      <c r="C3923" s="59"/>
      <c r="D3923" s="59"/>
      <c r="E3923" s="60"/>
    </row>
    <row r="3924" spans="1:5" x14ac:dyDescent="0.2">
      <c r="A3924" s="80"/>
      <c r="B3924" s="57"/>
      <c r="C3924" s="59"/>
      <c r="D3924" s="59"/>
      <c r="E3924" s="60"/>
    </row>
    <row r="3925" spans="1:5" x14ac:dyDescent="0.2">
      <c r="A3925" s="80"/>
      <c r="B3925" s="57"/>
      <c r="C3925" s="59"/>
      <c r="D3925" s="59"/>
      <c r="E3925" s="60"/>
    </row>
    <row r="3926" spans="1:5" x14ac:dyDescent="0.2">
      <c r="A3926" s="80"/>
      <c r="B3926" s="57"/>
      <c r="C3926" s="59"/>
      <c r="D3926" s="59"/>
      <c r="E3926" s="60"/>
    </row>
    <row r="3927" spans="1:5" x14ac:dyDescent="0.2">
      <c r="A3927" s="80"/>
      <c r="B3927" s="57"/>
      <c r="C3927" s="59"/>
      <c r="D3927" s="59"/>
      <c r="E3927" s="60"/>
    </row>
    <row r="3928" spans="1:5" x14ac:dyDescent="0.2">
      <c r="A3928" s="80"/>
      <c r="B3928" s="57"/>
      <c r="C3928" s="59"/>
      <c r="D3928" s="59"/>
      <c r="E3928" s="60"/>
    </row>
    <row r="3929" spans="1:5" x14ac:dyDescent="0.2">
      <c r="A3929" s="80"/>
      <c r="B3929" s="57"/>
      <c r="C3929" s="59"/>
      <c r="D3929" s="59"/>
      <c r="E3929" s="60"/>
    </row>
    <row r="3930" spans="1:5" x14ac:dyDescent="0.2">
      <c r="A3930" s="80"/>
      <c r="B3930" s="57"/>
      <c r="C3930" s="59"/>
      <c r="D3930" s="59"/>
      <c r="E3930" s="60"/>
    </row>
    <row r="3931" spans="1:5" x14ac:dyDescent="0.2">
      <c r="A3931" s="80"/>
      <c r="B3931" s="57"/>
      <c r="C3931" s="59"/>
      <c r="D3931" s="59"/>
      <c r="E3931" s="60"/>
    </row>
    <row r="3932" spans="1:5" x14ac:dyDescent="0.2">
      <c r="A3932" s="80"/>
      <c r="B3932" s="57"/>
      <c r="C3932" s="59"/>
      <c r="D3932" s="59"/>
      <c r="E3932" s="60"/>
    </row>
    <row r="3933" spans="1:5" x14ac:dyDescent="0.2">
      <c r="A3933" s="80"/>
      <c r="B3933" s="57"/>
      <c r="C3933" s="59"/>
      <c r="D3933" s="59"/>
      <c r="E3933" s="60"/>
    </row>
    <row r="3934" spans="1:5" x14ac:dyDescent="0.2">
      <c r="A3934" s="80"/>
      <c r="B3934" s="57"/>
      <c r="C3934" s="59"/>
      <c r="D3934" s="59"/>
      <c r="E3934" s="60"/>
    </row>
    <row r="3935" spans="1:5" x14ac:dyDescent="0.2">
      <c r="A3935" s="80"/>
      <c r="B3935" s="57"/>
      <c r="C3935" s="59"/>
      <c r="D3935" s="59"/>
      <c r="E3935" s="60"/>
    </row>
    <row r="3936" spans="1:5" x14ac:dyDescent="0.2">
      <c r="A3936" s="80"/>
      <c r="B3936" s="57"/>
      <c r="C3936" s="59"/>
      <c r="D3936" s="59"/>
      <c r="E3936" s="60"/>
    </row>
    <row r="3937" spans="1:5" x14ac:dyDescent="0.2">
      <c r="A3937" s="80"/>
      <c r="B3937" s="57"/>
      <c r="C3937" s="59"/>
      <c r="D3937" s="59"/>
      <c r="E3937" s="60"/>
    </row>
    <row r="3938" spans="1:5" x14ac:dyDescent="0.2">
      <c r="A3938" s="80"/>
      <c r="B3938" s="57"/>
      <c r="C3938" s="59"/>
      <c r="D3938" s="59"/>
      <c r="E3938" s="60"/>
    </row>
    <row r="3939" spans="1:5" x14ac:dyDescent="0.2">
      <c r="A3939" s="80"/>
      <c r="B3939" s="57"/>
      <c r="C3939" s="59"/>
      <c r="D3939" s="59"/>
      <c r="E3939" s="60"/>
    </row>
    <row r="3940" spans="1:5" x14ac:dyDescent="0.2">
      <c r="A3940" s="80"/>
      <c r="B3940" s="57"/>
      <c r="C3940" s="59"/>
      <c r="D3940" s="59"/>
      <c r="E3940" s="60"/>
    </row>
    <row r="3941" spans="1:5" x14ac:dyDescent="0.2">
      <c r="A3941" s="80"/>
      <c r="B3941" s="57"/>
      <c r="C3941" s="59"/>
      <c r="D3941" s="59"/>
      <c r="E3941" s="60"/>
    </row>
    <row r="3942" spans="1:5" x14ac:dyDescent="0.2">
      <c r="A3942" s="80"/>
      <c r="B3942" s="57"/>
      <c r="C3942" s="59"/>
      <c r="D3942" s="59"/>
      <c r="E3942" s="60"/>
    </row>
    <row r="3943" spans="1:5" x14ac:dyDescent="0.2">
      <c r="A3943" s="80"/>
      <c r="B3943" s="57"/>
      <c r="C3943" s="59"/>
      <c r="D3943" s="59"/>
      <c r="E3943" s="60"/>
    </row>
    <row r="3944" spans="1:5" x14ac:dyDescent="0.2">
      <c r="A3944" s="80"/>
      <c r="B3944" s="57"/>
      <c r="C3944" s="59"/>
      <c r="D3944" s="59"/>
      <c r="E3944" s="60"/>
    </row>
    <row r="3945" spans="1:5" x14ac:dyDescent="0.2">
      <c r="A3945" s="80"/>
      <c r="B3945" s="57"/>
      <c r="C3945" s="59"/>
      <c r="D3945" s="59"/>
      <c r="E3945" s="60"/>
    </row>
    <row r="3946" spans="1:5" x14ac:dyDescent="0.2">
      <c r="A3946" s="80"/>
      <c r="B3946" s="57"/>
      <c r="C3946" s="59"/>
      <c r="D3946" s="59"/>
      <c r="E3946" s="60"/>
    </row>
    <row r="3947" spans="1:5" x14ac:dyDescent="0.2">
      <c r="A3947" s="80"/>
      <c r="B3947" s="57"/>
      <c r="C3947" s="59"/>
      <c r="D3947" s="59"/>
      <c r="E3947" s="60"/>
    </row>
    <row r="3948" spans="1:5" x14ac:dyDescent="0.2">
      <c r="A3948" s="80"/>
      <c r="B3948" s="57"/>
      <c r="C3948" s="59"/>
      <c r="D3948" s="59"/>
      <c r="E3948" s="60"/>
    </row>
    <row r="3949" spans="1:5" x14ac:dyDescent="0.2">
      <c r="A3949" s="80"/>
      <c r="B3949" s="57"/>
      <c r="C3949" s="59"/>
      <c r="D3949" s="59"/>
      <c r="E3949" s="60"/>
    </row>
    <row r="3950" spans="1:5" x14ac:dyDescent="0.2">
      <c r="A3950" s="80"/>
      <c r="B3950" s="57"/>
      <c r="C3950" s="59"/>
      <c r="D3950" s="59"/>
      <c r="E3950" s="60"/>
    </row>
    <row r="3951" spans="1:5" x14ac:dyDescent="0.2">
      <c r="A3951" s="80"/>
      <c r="B3951" s="57"/>
      <c r="C3951" s="59"/>
      <c r="D3951" s="59"/>
      <c r="E3951" s="60"/>
    </row>
    <row r="3952" spans="1:5" x14ac:dyDescent="0.2">
      <c r="A3952" s="80"/>
      <c r="B3952" s="57"/>
      <c r="C3952" s="59"/>
      <c r="D3952" s="59"/>
      <c r="E3952" s="60"/>
    </row>
    <row r="3953" spans="1:5" x14ac:dyDescent="0.2">
      <c r="A3953" s="80"/>
      <c r="B3953" s="57"/>
      <c r="C3953" s="59"/>
      <c r="D3953" s="59"/>
      <c r="E3953" s="60"/>
    </row>
    <row r="3954" spans="1:5" x14ac:dyDescent="0.2">
      <c r="A3954" s="80"/>
      <c r="B3954" s="57"/>
      <c r="C3954" s="59"/>
      <c r="D3954" s="59"/>
      <c r="E3954" s="60"/>
    </row>
    <row r="3955" spans="1:5" x14ac:dyDescent="0.2">
      <c r="A3955" s="80"/>
      <c r="B3955" s="57"/>
      <c r="C3955" s="59"/>
      <c r="D3955" s="59"/>
      <c r="E3955" s="60"/>
    </row>
    <row r="3956" spans="1:5" x14ac:dyDescent="0.2">
      <c r="A3956" s="80"/>
      <c r="B3956" s="57"/>
      <c r="C3956" s="59"/>
      <c r="D3956" s="59"/>
      <c r="E3956" s="60"/>
    </row>
    <row r="3957" spans="1:5" x14ac:dyDescent="0.2">
      <c r="A3957" s="80"/>
      <c r="B3957" s="57"/>
      <c r="C3957" s="59"/>
      <c r="D3957" s="59"/>
      <c r="E3957" s="60"/>
    </row>
    <row r="3958" spans="1:5" x14ac:dyDescent="0.2">
      <c r="A3958" s="80"/>
      <c r="B3958" s="57"/>
      <c r="C3958" s="59"/>
      <c r="D3958" s="59"/>
      <c r="E3958" s="60"/>
    </row>
    <row r="3959" spans="1:5" x14ac:dyDescent="0.2">
      <c r="A3959" s="80"/>
      <c r="B3959" s="57"/>
      <c r="C3959" s="59"/>
      <c r="D3959" s="59"/>
      <c r="E3959" s="60"/>
    </row>
    <row r="3960" spans="1:5" x14ac:dyDescent="0.2">
      <c r="A3960" s="80"/>
      <c r="B3960" s="57"/>
      <c r="C3960" s="59"/>
      <c r="D3960" s="59"/>
      <c r="E3960" s="60"/>
    </row>
    <row r="3961" spans="1:5" x14ac:dyDescent="0.2">
      <c r="A3961" s="80"/>
      <c r="B3961" s="57"/>
      <c r="C3961" s="59"/>
      <c r="D3961" s="59"/>
      <c r="E3961" s="60"/>
    </row>
    <row r="3962" spans="1:5" x14ac:dyDescent="0.2">
      <c r="A3962" s="80"/>
      <c r="B3962" s="57"/>
      <c r="C3962" s="59"/>
      <c r="D3962" s="59"/>
      <c r="E3962" s="60"/>
    </row>
    <row r="3963" spans="1:5" x14ac:dyDescent="0.2">
      <c r="A3963" s="80"/>
      <c r="B3963" s="57"/>
      <c r="C3963" s="59"/>
      <c r="D3963" s="59"/>
      <c r="E3963" s="60"/>
    </row>
    <row r="3964" spans="1:5" x14ac:dyDescent="0.2">
      <c r="A3964" s="80"/>
      <c r="B3964" s="57"/>
      <c r="C3964" s="59"/>
      <c r="D3964" s="59"/>
      <c r="E3964" s="60"/>
    </row>
    <row r="3965" spans="1:5" x14ac:dyDescent="0.2">
      <c r="A3965" s="80"/>
      <c r="B3965" s="57"/>
      <c r="C3965" s="59"/>
      <c r="D3965" s="59"/>
      <c r="E3965" s="60"/>
    </row>
    <row r="3966" spans="1:5" x14ac:dyDescent="0.2">
      <c r="A3966" s="80"/>
      <c r="B3966" s="57"/>
      <c r="C3966" s="59"/>
      <c r="D3966" s="59"/>
      <c r="E3966" s="60"/>
    </row>
    <row r="3967" spans="1:5" x14ac:dyDescent="0.2">
      <c r="A3967" s="80"/>
      <c r="B3967" s="57"/>
      <c r="C3967" s="59"/>
      <c r="D3967" s="59"/>
      <c r="E3967" s="60"/>
    </row>
    <row r="3968" spans="1:5" x14ac:dyDescent="0.2">
      <c r="A3968" s="80"/>
      <c r="B3968" s="57"/>
      <c r="C3968" s="59"/>
      <c r="D3968" s="59"/>
      <c r="E3968" s="60"/>
    </row>
    <row r="3969" spans="1:5" x14ac:dyDescent="0.2">
      <c r="A3969" s="80"/>
      <c r="B3969" s="57"/>
      <c r="C3969" s="59"/>
      <c r="D3969" s="59"/>
      <c r="E3969" s="60"/>
    </row>
    <row r="3970" spans="1:5" x14ac:dyDescent="0.2">
      <c r="A3970" s="80"/>
      <c r="B3970" s="57"/>
      <c r="C3970" s="59"/>
      <c r="D3970" s="59"/>
      <c r="E3970" s="60"/>
    </row>
    <row r="3971" spans="1:5" x14ac:dyDescent="0.2">
      <c r="A3971" s="80"/>
      <c r="B3971" s="57"/>
      <c r="C3971" s="59"/>
      <c r="D3971" s="59"/>
      <c r="E3971" s="60"/>
    </row>
    <row r="3972" spans="1:5" x14ac:dyDescent="0.2">
      <c r="A3972" s="80"/>
      <c r="B3972" s="57"/>
      <c r="C3972" s="59"/>
      <c r="D3972" s="59"/>
      <c r="E3972" s="60"/>
    </row>
    <row r="3973" spans="1:5" x14ac:dyDescent="0.2">
      <c r="A3973" s="80"/>
      <c r="B3973" s="57"/>
      <c r="C3973" s="59"/>
      <c r="D3973" s="59"/>
      <c r="E3973" s="60"/>
    </row>
    <row r="3974" spans="1:5" x14ac:dyDescent="0.2">
      <c r="A3974" s="80"/>
      <c r="B3974" s="57"/>
      <c r="C3974" s="59"/>
      <c r="D3974" s="59"/>
      <c r="E3974" s="60"/>
    </row>
    <row r="3975" spans="1:5" x14ac:dyDescent="0.2">
      <c r="A3975" s="80"/>
      <c r="B3975" s="57"/>
      <c r="C3975" s="59"/>
      <c r="D3975" s="59"/>
      <c r="E3975" s="60"/>
    </row>
    <row r="3976" spans="1:5" x14ac:dyDescent="0.2">
      <c r="A3976" s="80"/>
      <c r="B3976" s="57"/>
      <c r="C3976" s="59"/>
      <c r="D3976" s="59"/>
      <c r="E3976" s="60"/>
    </row>
    <row r="3977" spans="1:5" x14ac:dyDescent="0.2">
      <c r="A3977" s="80"/>
      <c r="B3977" s="57"/>
      <c r="C3977" s="59"/>
      <c r="D3977" s="59"/>
      <c r="E3977" s="60"/>
    </row>
    <row r="3978" spans="1:5" x14ac:dyDescent="0.2">
      <c r="A3978" s="80"/>
      <c r="B3978" s="57"/>
      <c r="C3978" s="59"/>
      <c r="D3978" s="59"/>
      <c r="E3978" s="60"/>
    </row>
    <row r="3979" spans="1:5" x14ac:dyDescent="0.2">
      <c r="A3979" s="80"/>
      <c r="B3979" s="57"/>
      <c r="C3979" s="59"/>
      <c r="D3979" s="59"/>
      <c r="E3979" s="60"/>
    </row>
    <row r="3980" spans="1:5" x14ac:dyDescent="0.2">
      <c r="A3980" s="80"/>
      <c r="B3980" s="57"/>
      <c r="C3980" s="59"/>
      <c r="D3980" s="59"/>
      <c r="E3980" s="60"/>
    </row>
    <row r="3981" spans="1:5" x14ac:dyDescent="0.2">
      <c r="A3981" s="80"/>
      <c r="B3981" s="57"/>
      <c r="C3981" s="59"/>
      <c r="D3981" s="59"/>
      <c r="E3981" s="60"/>
    </row>
    <row r="3982" spans="1:5" x14ac:dyDescent="0.2">
      <c r="A3982" s="80"/>
      <c r="B3982" s="57"/>
      <c r="C3982" s="59"/>
      <c r="D3982" s="59"/>
      <c r="E3982" s="60"/>
    </row>
    <row r="3983" spans="1:5" x14ac:dyDescent="0.2">
      <c r="A3983" s="80"/>
      <c r="B3983" s="57"/>
      <c r="C3983" s="59"/>
      <c r="D3983" s="59"/>
      <c r="E3983" s="60"/>
    </row>
    <row r="3984" spans="1:5" x14ac:dyDescent="0.2">
      <c r="A3984" s="80"/>
      <c r="B3984" s="57"/>
      <c r="C3984" s="59"/>
      <c r="D3984" s="59"/>
      <c r="E3984" s="60"/>
    </row>
    <row r="3985" spans="1:5" x14ac:dyDescent="0.2">
      <c r="A3985" s="80"/>
      <c r="B3985" s="57"/>
      <c r="C3985" s="59"/>
      <c r="D3985" s="59"/>
      <c r="E3985" s="60"/>
    </row>
    <row r="3986" spans="1:5" x14ac:dyDescent="0.2">
      <c r="A3986" s="80"/>
      <c r="B3986" s="57"/>
      <c r="C3986" s="59"/>
      <c r="D3986" s="59"/>
      <c r="E3986" s="60"/>
    </row>
    <row r="3987" spans="1:5" x14ac:dyDescent="0.2">
      <c r="A3987" s="80"/>
      <c r="B3987" s="57"/>
      <c r="C3987" s="59"/>
      <c r="D3987" s="59"/>
      <c r="E3987" s="60"/>
    </row>
    <row r="3988" spans="1:5" x14ac:dyDescent="0.2">
      <c r="A3988" s="80"/>
      <c r="B3988" s="57"/>
      <c r="C3988" s="59"/>
      <c r="D3988" s="59"/>
      <c r="E3988" s="60"/>
    </row>
    <row r="3989" spans="1:5" x14ac:dyDescent="0.2">
      <c r="A3989" s="80"/>
      <c r="B3989" s="57"/>
      <c r="C3989" s="59"/>
      <c r="D3989" s="59"/>
      <c r="E3989" s="60"/>
    </row>
    <row r="3990" spans="1:5" x14ac:dyDescent="0.2">
      <c r="A3990" s="80"/>
      <c r="B3990" s="57"/>
      <c r="C3990" s="59"/>
      <c r="D3990" s="59"/>
      <c r="E3990" s="60"/>
    </row>
    <row r="3991" spans="1:5" x14ac:dyDescent="0.2">
      <c r="A3991" s="80"/>
      <c r="B3991" s="57"/>
      <c r="C3991" s="59"/>
      <c r="D3991" s="59"/>
      <c r="E3991" s="60"/>
    </row>
    <row r="3992" spans="1:5" x14ac:dyDescent="0.2">
      <c r="A3992" s="80"/>
      <c r="B3992" s="57"/>
      <c r="C3992" s="59"/>
      <c r="D3992" s="59"/>
      <c r="E3992" s="60"/>
    </row>
    <row r="3993" spans="1:5" x14ac:dyDescent="0.2">
      <c r="A3993" s="80"/>
      <c r="B3993" s="57"/>
      <c r="C3993" s="59"/>
      <c r="D3993" s="59"/>
      <c r="E3993" s="60"/>
    </row>
    <row r="3994" spans="1:5" x14ac:dyDescent="0.2">
      <c r="A3994" s="80"/>
      <c r="B3994" s="57"/>
      <c r="C3994" s="59"/>
      <c r="D3994" s="59"/>
      <c r="E3994" s="60"/>
    </row>
    <row r="3995" spans="1:5" x14ac:dyDescent="0.2">
      <c r="A3995" s="80"/>
      <c r="B3995" s="57"/>
      <c r="C3995" s="59"/>
      <c r="D3995" s="59"/>
      <c r="E3995" s="60"/>
    </row>
    <row r="3996" spans="1:5" x14ac:dyDescent="0.2">
      <c r="A3996" s="80"/>
      <c r="B3996" s="57"/>
      <c r="C3996" s="59"/>
      <c r="D3996" s="59"/>
      <c r="E3996" s="60"/>
    </row>
    <row r="3997" spans="1:5" x14ac:dyDescent="0.2">
      <c r="A3997" s="80"/>
      <c r="B3997" s="57"/>
      <c r="C3997" s="59"/>
      <c r="D3997" s="59"/>
      <c r="E3997" s="60"/>
    </row>
    <row r="3998" spans="1:5" x14ac:dyDescent="0.2">
      <c r="A3998" s="80"/>
      <c r="B3998" s="57"/>
      <c r="C3998" s="59"/>
      <c r="D3998" s="59"/>
      <c r="E3998" s="60"/>
    </row>
    <row r="3999" spans="1:5" x14ac:dyDescent="0.2">
      <c r="A3999" s="80"/>
      <c r="B3999" s="57"/>
      <c r="C3999" s="59"/>
      <c r="D3999" s="59"/>
      <c r="E3999" s="60"/>
    </row>
    <row r="4000" spans="1:5" x14ac:dyDescent="0.2">
      <c r="A4000" s="80"/>
      <c r="B4000" s="57"/>
      <c r="C4000" s="59"/>
      <c r="D4000" s="59"/>
      <c r="E4000" s="60"/>
    </row>
    <row r="4001" spans="1:5" x14ac:dyDescent="0.2">
      <c r="A4001" s="80"/>
      <c r="B4001" s="57"/>
      <c r="C4001" s="59"/>
      <c r="D4001" s="59"/>
      <c r="E4001" s="60"/>
    </row>
    <row r="4002" spans="1:5" x14ac:dyDescent="0.2">
      <c r="A4002" s="80"/>
      <c r="B4002" s="57"/>
      <c r="C4002" s="59"/>
      <c r="D4002" s="59"/>
      <c r="E4002" s="60"/>
    </row>
    <row r="4003" spans="1:5" x14ac:dyDescent="0.2">
      <c r="A4003" s="80"/>
      <c r="B4003" s="57"/>
      <c r="C4003" s="59"/>
      <c r="D4003" s="59"/>
      <c r="E4003" s="60"/>
    </row>
    <row r="4004" spans="1:5" x14ac:dyDescent="0.2">
      <c r="A4004" s="80"/>
      <c r="B4004" s="57"/>
      <c r="C4004" s="59"/>
      <c r="D4004" s="59"/>
      <c r="E4004" s="60"/>
    </row>
    <row r="4005" spans="1:5" x14ac:dyDescent="0.2">
      <c r="A4005" s="80"/>
      <c r="B4005" s="57"/>
      <c r="C4005" s="59"/>
      <c r="D4005" s="59"/>
      <c r="E4005" s="60"/>
    </row>
    <row r="4006" spans="1:5" x14ac:dyDescent="0.2">
      <c r="A4006" s="80"/>
      <c r="B4006" s="57"/>
      <c r="C4006" s="59"/>
      <c r="D4006" s="59"/>
      <c r="E4006" s="60"/>
    </row>
    <row r="4007" spans="1:5" x14ac:dyDescent="0.2">
      <c r="A4007" s="80"/>
      <c r="B4007" s="57"/>
      <c r="C4007" s="59"/>
      <c r="D4007" s="59"/>
      <c r="E4007" s="60"/>
    </row>
    <row r="4008" spans="1:5" x14ac:dyDescent="0.2">
      <c r="A4008" s="80"/>
      <c r="B4008" s="57"/>
      <c r="C4008" s="59"/>
      <c r="D4008" s="59"/>
      <c r="E4008" s="60"/>
    </row>
    <row r="4009" spans="1:5" x14ac:dyDescent="0.2">
      <c r="A4009" s="80"/>
      <c r="B4009" s="57"/>
      <c r="C4009" s="59"/>
      <c r="D4009" s="59"/>
      <c r="E4009" s="60"/>
    </row>
    <row r="4010" spans="1:5" x14ac:dyDescent="0.2">
      <c r="A4010" s="80"/>
      <c r="B4010" s="57"/>
      <c r="C4010" s="59"/>
      <c r="D4010" s="59"/>
      <c r="E4010" s="60"/>
    </row>
    <row r="4011" spans="1:5" x14ac:dyDescent="0.2">
      <c r="A4011" s="80"/>
      <c r="B4011" s="57"/>
      <c r="C4011" s="59"/>
      <c r="D4011" s="59"/>
      <c r="E4011" s="60"/>
    </row>
    <row r="4012" spans="1:5" x14ac:dyDescent="0.2">
      <c r="A4012" s="80"/>
      <c r="B4012" s="57"/>
      <c r="C4012" s="59"/>
      <c r="D4012" s="59"/>
      <c r="E4012" s="60"/>
    </row>
    <row r="4013" spans="1:5" x14ac:dyDescent="0.2">
      <c r="A4013" s="80"/>
      <c r="B4013" s="57"/>
      <c r="C4013" s="59"/>
      <c r="D4013" s="59"/>
      <c r="E4013" s="60"/>
    </row>
    <row r="4014" spans="1:5" x14ac:dyDescent="0.2">
      <c r="A4014" s="80"/>
      <c r="B4014" s="57"/>
      <c r="C4014" s="59"/>
      <c r="D4014" s="59"/>
      <c r="E4014" s="60"/>
    </row>
    <row r="4015" spans="1:5" x14ac:dyDescent="0.2">
      <c r="A4015" s="80"/>
      <c r="B4015" s="57"/>
      <c r="C4015" s="59"/>
      <c r="D4015" s="59"/>
      <c r="E4015" s="60"/>
    </row>
    <row r="4016" spans="1:5" x14ac:dyDescent="0.2">
      <c r="A4016" s="80"/>
      <c r="B4016" s="57"/>
      <c r="C4016" s="59"/>
      <c r="D4016" s="59"/>
      <c r="E4016" s="60"/>
    </row>
    <row r="4017" spans="1:5" x14ac:dyDescent="0.2">
      <c r="A4017" s="80"/>
      <c r="B4017" s="57"/>
      <c r="C4017" s="59"/>
      <c r="D4017" s="59"/>
      <c r="E4017" s="60"/>
    </row>
    <row r="4018" spans="1:5" x14ac:dyDescent="0.2">
      <c r="A4018" s="80"/>
      <c r="B4018" s="57"/>
      <c r="C4018" s="59"/>
      <c r="D4018" s="59"/>
      <c r="E4018" s="60"/>
    </row>
    <row r="4019" spans="1:5" x14ac:dyDescent="0.2">
      <c r="A4019" s="80"/>
      <c r="B4019" s="57"/>
      <c r="C4019" s="59"/>
      <c r="D4019" s="59"/>
      <c r="E4019" s="60"/>
    </row>
    <row r="4020" spans="1:5" x14ac:dyDescent="0.2">
      <c r="A4020" s="80"/>
      <c r="B4020" s="57"/>
      <c r="C4020" s="59"/>
      <c r="D4020" s="59"/>
      <c r="E4020" s="60"/>
    </row>
    <row r="4021" spans="1:5" x14ac:dyDescent="0.2">
      <c r="A4021" s="80"/>
      <c r="B4021" s="57"/>
      <c r="C4021" s="59"/>
      <c r="D4021" s="59"/>
      <c r="E4021" s="60"/>
    </row>
    <row r="4022" spans="1:5" x14ac:dyDescent="0.2">
      <c r="A4022" s="80"/>
      <c r="B4022" s="57"/>
      <c r="C4022" s="59"/>
      <c r="D4022" s="59"/>
      <c r="E4022" s="60"/>
    </row>
    <row r="4023" spans="1:5" x14ac:dyDescent="0.2">
      <c r="A4023" s="80"/>
      <c r="B4023" s="57"/>
      <c r="C4023" s="59"/>
      <c r="D4023" s="59"/>
      <c r="E4023" s="60"/>
    </row>
    <row r="4024" spans="1:5" x14ac:dyDescent="0.2">
      <c r="A4024" s="80"/>
      <c r="B4024" s="57"/>
      <c r="C4024" s="59"/>
      <c r="D4024" s="59"/>
      <c r="E4024" s="60"/>
    </row>
    <row r="4025" spans="1:5" x14ac:dyDescent="0.2">
      <c r="A4025" s="80"/>
      <c r="B4025" s="57"/>
      <c r="C4025" s="59"/>
      <c r="D4025" s="59"/>
      <c r="E4025" s="60"/>
    </row>
    <row r="4026" spans="1:5" x14ac:dyDescent="0.2">
      <c r="A4026" s="80"/>
      <c r="B4026" s="57"/>
      <c r="C4026" s="59"/>
      <c r="D4026" s="59"/>
      <c r="E4026" s="60"/>
    </row>
    <row r="4027" spans="1:5" x14ac:dyDescent="0.2">
      <c r="A4027" s="80"/>
      <c r="B4027" s="57"/>
      <c r="C4027" s="59"/>
      <c r="D4027" s="59"/>
      <c r="E4027" s="60"/>
    </row>
    <row r="4028" spans="1:5" x14ac:dyDescent="0.2">
      <c r="A4028" s="80"/>
      <c r="B4028" s="57"/>
      <c r="C4028" s="59"/>
      <c r="D4028" s="59"/>
      <c r="E4028" s="60"/>
    </row>
    <row r="4029" spans="1:5" x14ac:dyDescent="0.2">
      <c r="A4029" s="80"/>
      <c r="B4029" s="57"/>
      <c r="C4029" s="59"/>
      <c r="D4029" s="59"/>
      <c r="E4029" s="60"/>
    </row>
    <row r="4030" spans="1:5" x14ac:dyDescent="0.2">
      <c r="A4030" s="80"/>
      <c r="B4030" s="57"/>
      <c r="C4030" s="59"/>
      <c r="D4030" s="59"/>
      <c r="E4030" s="60"/>
    </row>
    <row r="4031" spans="1:5" x14ac:dyDescent="0.2">
      <c r="A4031" s="80"/>
      <c r="B4031" s="57"/>
      <c r="C4031" s="59"/>
      <c r="D4031" s="59"/>
      <c r="E4031" s="60"/>
    </row>
    <row r="4032" spans="1:5" x14ac:dyDescent="0.2">
      <c r="A4032" s="80"/>
      <c r="B4032" s="57"/>
      <c r="C4032" s="59"/>
      <c r="D4032" s="59"/>
      <c r="E4032" s="60"/>
    </row>
    <row r="4033" spans="1:5" x14ac:dyDescent="0.2">
      <c r="A4033" s="80"/>
      <c r="B4033" s="57"/>
      <c r="C4033" s="59"/>
      <c r="D4033" s="59"/>
      <c r="E4033" s="60"/>
    </row>
    <row r="4034" spans="1:5" x14ac:dyDescent="0.2">
      <c r="A4034" s="80"/>
      <c r="B4034" s="57"/>
      <c r="C4034" s="59"/>
      <c r="D4034" s="59"/>
      <c r="E4034" s="60"/>
    </row>
    <row r="4035" spans="1:5" x14ac:dyDescent="0.2">
      <c r="A4035" s="80"/>
      <c r="B4035" s="57"/>
      <c r="C4035" s="59"/>
      <c r="D4035" s="59"/>
      <c r="E4035" s="60"/>
    </row>
    <row r="4036" spans="1:5" x14ac:dyDescent="0.2">
      <c r="A4036" s="80"/>
      <c r="B4036" s="57"/>
      <c r="C4036" s="59"/>
      <c r="D4036" s="59"/>
      <c r="E4036" s="60"/>
    </row>
    <row r="4037" spans="1:5" x14ac:dyDescent="0.2">
      <c r="A4037" s="80"/>
      <c r="B4037" s="57"/>
      <c r="C4037" s="59"/>
      <c r="D4037" s="59"/>
      <c r="E4037" s="60"/>
    </row>
    <row r="4038" spans="1:5" x14ac:dyDescent="0.2">
      <c r="A4038" s="80"/>
      <c r="B4038" s="57"/>
      <c r="C4038" s="59"/>
      <c r="D4038" s="59"/>
      <c r="E4038" s="60"/>
    </row>
    <row r="4039" spans="1:5" x14ac:dyDescent="0.2">
      <c r="A4039" s="80"/>
      <c r="B4039" s="57"/>
      <c r="C4039" s="59"/>
      <c r="D4039" s="59"/>
      <c r="E4039" s="60"/>
    </row>
    <row r="4040" spans="1:5" x14ac:dyDescent="0.2">
      <c r="A4040" s="80"/>
      <c r="B4040" s="57"/>
      <c r="C4040" s="59"/>
      <c r="D4040" s="59"/>
      <c r="E4040" s="60"/>
    </row>
    <row r="4041" spans="1:5" x14ac:dyDescent="0.2">
      <c r="A4041" s="80"/>
      <c r="B4041" s="57"/>
      <c r="C4041" s="59"/>
      <c r="D4041" s="59"/>
      <c r="E4041" s="60"/>
    </row>
    <row r="4042" spans="1:5" x14ac:dyDescent="0.2">
      <c r="A4042" s="80"/>
      <c r="B4042" s="57"/>
      <c r="C4042" s="59"/>
      <c r="D4042" s="59"/>
      <c r="E4042" s="60"/>
    </row>
    <row r="4043" spans="1:5" x14ac:dyDescent="0.2">
      <c r="A4043" s="80"/>
      <c r="B4043" s="57"/>
      <c r="C4043" s="59"/>
      <c r="D4043" s="59"/>
      <c r="E4043" s="60"/>
    </row>
    <row r="4044" spans="1:5" x14ac:dyDescent="0.2">
      <c r="A4044" s="80"/>
      <c r="B4044" s="57"/>
      <c r="C4044" s="59"/>
      <c r="D4044" s="59"/>
      <c r="E4044" s="60"/>
    </row>
    <row r="4045" spans="1:5" x14ac:dyDescent="0.2">
      <c r="A4045" s="80"/>
      <c r="B4045" s="57"/>
      <c r="C4045" s="59"/>
      <c r="D4045" s="59"/>
      <c r="E4045" s="60"/>
    </row>
    <row r="4046" spans="1:5" x14ac:dyDescent="0.2">
      <c r="A4046" s="80"/>
      <c r="B4046" s="57"/>
      <c r="C4046" s="59"/>
      <c r="D4046" s="59"/>
      <c r="E4046" s="60"/>
    </row>
    <row r="4047" spans="1:5" x14ac:dyDescent="0.2">
      <c r="A4047" s="80"/>
      <c r="B4047" s="57"/>
      <c r="C4047" s="59"/>
      <c r="D4047" s="59"/>
      <c r="E4047" s="60"/>
    </row>
    <row r="4048" spans="1:5" x14ac:dyDescent="0.2">
      <c r="A4048" s="80"/>
      <c r="B4048" s="57"/>
      <c r="C4048" s="59"/>
      <c r="D4048" s="59"/>
      <c r="E4048" s="60"/>
    </row>
    <row r="4049" spans="1:5" x14ac:dyDescent="0.2">
      <c r="A4049" s="80"/>
      <c r="B4049" s="57"/>
      <c r="C4049" s="59"/>
      <c r="D4049" s="59"/>
      <c r="E4049" s="60"/>
    </row>
    <row r="4050" spans="1:5" x14ac:dyDescent="0.2">
      <c r="A4050" s="80"/>
      <c r="B4050" s="57"/>
      <c r="C4050" s="59"/>
      <c r="D4050" s="59"/>
      <c r="E4050" s="60"/>
    </row>
    <row r="4051" spans="1:5" x14ac:dyDescent="0.2">
      <c r="A4051" s="80"/>
      <c r="B4051" s="57"/>
      <c r="C4051" s="59"/>
      <c r="D4051" s="59"/>
      <c r="E4051" s="60"/>
    </row>
    <row r="4052" spans="1:5" x14ac:dyDescent="0.2">
      <c r="A4052" s="80"/>
      <c r="B4052" s="57"/>
      <c r="C4052" s="59"/>
      <c r="D4052" s="59"/>
      <c r="E4052" s="60"/>
    </row>
    <row r="4053" spans="1:5" x14ac:dyDescent="0.2">
      <c r="A4053" s="80"/>
      <c r="B4053" s="57"/>
      <c r="C4053" s="59"/>
      <c r="D4053" s="59"/>
      <c r="E4053" s="60"/>
    </row>
    <row r="4054" spans="1:5" x14ac:dyDescent="0.2">
      <c r="A4054" s="80"/>
      <c r="B4054" s="57"/>
      <c r="C4054" s="59"/>
      <c r="D4054" s="59"/>
      <c r="E4054" s="60"/>
    </row>
    <row r="4055" spans="1:5" x14ac:dyDescent="0.2">
      <c r="A4055" s="80"/>
      <c r="B4055" s="57"/>
      <c r="C4055" s="59"/>
      <c r="D4055" s="59"/>
      <c r="E4055" s="60"/>
    </row>
    <row r="4056" spans="1:5" x14ac:dyDescent="0.2">
      <c r="A4056" s="80"/>
      <c r="B4056" s="57"/>
      <c r="C4056" s="59"/>
      <c r="D4056" s="59"/>
      <c r="E4056" s="60"/>
    </row>
    <row r="4057" spans="1:5" x14ac:dyDescent="0.2">
      <c r="A4057" s="80"/>
      <c r="B4057" s="57"/>
      <c r="C4057" s="59"/>
      <c r="D4057" s="59"/>
      <c r="E4057" s="60"/>
    </row>
    <row r="4058" spans="1:5" x14ac:dyDescent="0.2">
      <c r="A4058" s="80"/>
      <c r="B4058" s="57"/>
      <c r="C4058" s="59"/>
      <c r="D4058" s="59"/>
      <c r="E4058" s="60"/>
    </row>
    <row r="4059" spans="1:5" x14ac:dyDescent="0.2">
      <c r="A4059" s="80"/>
      <c r="B4059" s="57"/>
      <c r="C4059" s="59"/>
      <c r="D4059" s="59"/>
      <c r="E4059" s="60"/>
    </row>
    <row r="4060" spans="1:5" x14ac:dyDescent="0.2">
      <c r="A4060" s="80"/>
      <c r="B4060" s="57"/>
      <c r="C4060" s="59"/>
      <c r="D4060" s="59"/>
      <c r="E4060" s="60"/>
    </row>
    <row r="4061" spans="1:5" x14ac:dyDescent="0.2">
      <c r="A4061" s="80"/>
      <c r="B4061" s="57"/>
      <c r="C4061" s="59"/>
      <c r="D4061" s="59"/>
      <c r="E4061" s="60"/>
    </row>
    <row r="4062" spans="1:5" x14ac:dyDescent="0.2">
      <c r="A4062" s="80"/>
      <c r="B4062" s="57"/>
      <c r="C4062" s="59"/>
      <c r="D4062" s="59"/>
      <c r="E4062" s="60"/>
    </row>
    <row r="4063" spans="1:5" x14ac:dyDescent="0.2">
      <c r="A4063" s="80"/>
      <c r="B4063" s="57"/>
      <c r="C4063" s="59"/>
      <c r="D4063" s="59"/>
      <c r="E4063" s="60"/>
    </row>
    <row r="4064" spans="1:5" x14ac:dyDescent="0.2">
      <c r="A4064" s="80"/>
      <c r="B4064" s="57"/>
      <c r="C4064" s="59"/>
      <c r="D4064" s="59"/>
      <c r="E4064" s="60"/>
    </row>
    <row r="4065" spans="1:5" x14ac:dyDescent="0.2">
      <c r="A4065" s="80"/>
      <c r="B4065" s="57"/>
      <c r="C4065" s="59"/>
      <c r="D4065" s="59"/>
      <c r="E4065" s="60"/>
    </row>
    <row r="4066" spans="1:5" x14ac:dyDescent="0.2">
      <c r="A4066" s="80"/>
      <c r="B4066" s="57"/>
      <c r="C4066" s="59"/>
      <c r="D4066" s="59"/>
      <c r="E4066" s="60"/>
    </row>
    <row r="4067" spans="1:5" x14ac:dyDescent="0.2">
      <c r="A4067" s="80"/>
      <c r="B4067" s="57"/>
      <c r="C4067" s="59"/>
      <c r="D4067" s="59"/>
      <c r="E4067" s="60"/>
    </row>
    <row r="4068" spans="1:5" x14ac:dyDescent="0.2">
      <c r="A4068" s="80"/>
      <c r="B4068" s="57"/>
      <c r="C4068" s="59"/>
      <c r="D4068" s="59"/>
      <c r="E4068" s="60"/>
    </row>
    <row r="4069" spans="1:5" x14ac:dyDescent="0.2">
      <c r="A4069" s="80"/>
      <c r="B4069" s="57"/>
      <c r="C4069" s="59"/>
      <c r="D4069" s="59"/>
      <c r="E4069" s="60"/>
    </row>
    <row r="4070" spans="1:5" x14ac:dyDescent="0.2">
      <c r="A4070" s="80"/>
      <c r="B4070" s="57"/>
      <c r="C4070" s="59"/>
      <c r="D4070" s="59"/>
      <c r="E4070" s="60"/>
    </row>
    <row r="4071" spans="1:5" x14ac:dyDescent="0.2">
      <c r="A4071" s="80"/>
      <c r="B4071" s="57"/>
      <c r="C4071" s="59"/>
      <c r="D4071" s="59"/>
      <c r="E4071" s="60"/>
    </row>
    <row r="4072" spans="1:5" x14ac:dyDescent="0.2">
      <c r="A4072" s="80"/>
      <c r="B4072" s="57"/>
      <c r="C4072" s="59"/>
      <c r="D4072" s="59"/>
      <c r="E4072" s="60"/>
    </row>
    <row r="4073" spans="1:5" x14ac:dyDescent="0.2">
      <c r="A4073" s="80"/>
      <c r="B4073" s="57"/>
      <c r="C4073" s="59"/>
      <c r="D4073" s="59"/>
      <c r="E4073" s="60"/>
    </row>
    <row r="4074" spans="1:5" x14ac:dyDescent="0.2">
      <c r="A4074" s="80"/>
      <c r="B4074" s="57"/>
      <c r="C4074" s="59"/>
      <c r="D4074" s="59"/>
      <c r="E4074" s="60"/>
    </row>
    <row r="4075" spans="1:5" x14ac:dyDescent="0.2">
      <c r="A4075" s="80"/>
      <c r="B4075" s="57"/>
      <c r="C4075" s="59"/>
      <c r="D4075" s="59"/>
      <c r="E4075" s="60"/>
    </row>
    <row r="4076" spans="1:5" x14ac:dyDescent="0.2">
      <c r="A4076" s="80"/>
      <c r="B4076" s="57"/>
      <c r="C4076" s="59"/>
      <c r="D4076" s="59"/>
      <c r="E4076" s="60"/>
    </row>
    <row r="4077" spans="1:5" x14ac:dyDescent="0.2">
      <c r="A4077" s="80"/>
      <c r="B4077" s="57"/>
      <c r="C4077" s="59"/>
      <c r="D4077" s="59"/>
      <c r="E4077" s="60"/>
    </row>
    <row r="4078" spans="1:5" x14ac:dyDescent="0.2">
      <c r="A4078" s="80"/>
      <c r="B4078" s="57"/>
      <c r="C4078" s="59"/>
      <c r="D4078" s="59"/>
      <c r="E4078" s="60"/>
    </row>
    <row r="4079" spans="1:5" x14ac:dyDescent="0.2">
      <c r="A4079" s="80"/>
      <c r="B4079" s="57"/>
      <c r="C4079" s="59"/>
      <c r="D4079" s="59"/>
      <c r="E4079" s="60"/>
    </row>
    <row r="4080" spans="1:5" x14ac:dyDescent="0.2">
      <c r="A4080" s="80"/>
      <c r="B4080" s="57"/>
      <c r="C4080" s="59"/>
      <c r="D4080" s="59"/>
      <c r="E4080" s="60"/>
    </row>
    <row r="4081" spans="1:5" x14ac:dyDescent="0.2">
      <c r="A4081" s="80"/>
      <c r="B4081" s="57"/>
      <c r="C4081" s="59"/>
      <c r="D4081" s="59"/>
      <c r="E4081" s="60"/>
    </row>
    <row r="4082" spans="1:5" x14ac:dyDescent="0.2">
      <c r="A4082" s="80"/>
      <c r="B4082" s="57"/>
      <c r="C4082" s="59"/>
      <c r="D4082" s="59"/>
      <c r="E4082" s="60"/>
    </row>
    <row r="4083" spans="1:5" x14ac:dyDescent="0.2">
      <c r="A4083" s="80"/>
      <c r="B4083" s="57"/>
      <c r="C4083" s="59"/>
      <c r="D4083" s="59"/>
      <c r="E4083" s="60"/>
    </row>
    <row r="4084" spans="1:5" x14ac:dyDescent="0.2">
      <c r="A4084" s="80"/>
      <c r="B4084" s="57"/>
      <c r="C4084" s="59"/>
      <c r="D4084" s="59"/>
      <c r="E4084" s="60"/>
    </row>
    <row r="4085" spans="1:5" x14ac:dyDescent="0.2">
      <c r="A4085" s="80"/>
      <c r="B4085" s="57"/>
      <c r="C4085" s="59"/>
      <c r="D4085" s="59"/>
      <c r="E4085" s="60"/>
    </row>
    <row r="4086" spans="1:5" x14ac:dyDescent="0.2">
      <c r="A4086" s="80"/>
      <c r="B4086" s="57"/>
      <c r="C4086" s="59"/>
      <c r="D4086" s="59"/>
      <c r="E4086" s="60"/>
    </row>
    <row r="4087" spans="1:5" x14ac:dyDescent="0.2">
      <c r="A4087" s="80"/>
      <c r="B4087" s="57"/>
      <c r="C4087" s="59"/>
      <c r="D4087" s="59"/>
      <c r="E4087" s="60"/>
    </row>
    <row r="4088" spans="1:5" x14ac:dyDescent="0.2">
      <c r="A4088" s="80"/>
      <c r="B4088" s="57"/>
      <c r="C4088" s="59"/>
      <c r="D4088" s="59"/>
      <c r="E4088" s="60"/>
    </row>
    <row r="4089" spans="1:5" x14ac:dyDescent="0.2">
      <c r="A4089" s="80"/>
      <c r="B4089" s="57"/>
      <c r="C4089" s="59"/>
      <c r="D4089" s="59"/>
      <c r="E4089" s="60"/>
    </row>
    <row r="4090" spans="1:5" x14ac:dyDescent="0.2">
      <c r="A4090" s="80"/>
      <c r="B4090" s="57"/>
      <c r="C4090" s="59"/>
      <c r="D4090" s="59"/>
      <c r="E4090" s="60"/>
    </row>
    <row r="4091" spans="1:5" x14ac:dyDescent="0.2">
      <c r="A4091" s="80"/>
      <c r="B4091" s="57"/>
      <c r="C4091" s="59"/>
      <c r="D4091" s="59"/>
      <c r="E4091" s="60"/>
    </row>
    <row r="4092" spans="1:5" x14ac:dyDescent="0.2">
      <c r="A4092" s="80"/>
      <c r="B4092" s="57"/>
      <c r="C4092" s="59"/>
      <c r="D4092" s="59"/>
      <c r="E4092" s="60"/>
    </row>
    <row r="4093" spans="1:5" x14ac:dyDescent="0.2">
      <c r="A4093" s="80"/>
      <c r="B4093" s="57"/>
      <c r="C4093" s="59"/>
      <c r="D4093" s="59"/>
      <c r="E4093" s="60"/>
    </row>
    <row r="4094" spans="1:5" x14ac:dyDescent="0.2">
      <c r="A4094" s="80"/>
      <c r="B4094" s="57"/>
      <c r="C4094" s="59"/>
      <c r="D4094" s="59"/>
      <c r="E4094" s="60"/>
    </row>
    <row r="4095" spans="1:5" x14ac:dyDescent="0.2">
      <c r="A4095" s="80"/>
      <c r="B4095" s="57"/>
      <c r="C4095" s="59"/>
      <c r="D4095" s="59"/>
      <c r="E4095" s="60"/>
    </row>
    <row r="4096" spans="1:5" x14ac:dyDescent="0.2">
      <c r="A4096" s="80"/>
      <c r="B4096" s="57"/>
      <c r="C4096" s="59"/>
      <c r="D4096" s="59"/>
      <c r="E4096" s="60"/>
    </row>
    <row r="4097" spans="1:5" x14ac:dyDescent="0.2">
      <c r="A4097" s="80"/>
      <c r="B4097" s="57"/>
      <c r="C4097" s="59"/>
      <c r="D4097" s="59"/>
      <c r="E4097" s="60"/>
    </row>
    <row r="4098" spans="1:5" x14ac:dyDescent="0.2">
      <c r="A4098" s="80"/>
      <c r="B4098" s="57"/>
      <c r="C4098" s="59"/>
      <c r="D4098" s="59"/>
      <c r="E4098" s="60"/>
    </row>
    <row r="4099" spans="1:5" x14ac:dyDescent="0.2">
      <c r="A4099" s="80"/>
      <c r="B4099" s="57"/>
      <c r="C4099" s="59"/>
      <c r="D4099" s="59"/>
      <c r="E4099" s="60"/>
    </row>
    <row r="4100" spans="1:5" x14ac:dyDescent="0.2">
      <c r="A4100" s="80"/>
      <c r="B4100" s="57"/>
      <c r="C4100" s="59"/>
      <c r="D4100" s="59"/>
      <c r="E4100" s="60"/>
    </row>
    <row r="4101" spans="1:5" x14ac:dyDescent="0.2">
      <c r="A4101" s="80"/>
      <c r="B4101" s="57"/>
      <c r="C4101" s="59"/>
      <c r="D4101" s="59"/>
      <c r="E4101" s="60"/>
    </row>
    <row r="4102" spans="1:5" x14ac:dyDescent="0.2">
      <c r="A4102" s="80"/>
      <c r="B4102" s="57"/>
      <c r="C4102" s="59"/>
      <c r="D4102" s="59"/>
      <c r="E4102" s="60"/>
    </row>
    <row r="4103" spans="1:5" x14ac:dyDescent="0.2">
      <c r="A4103" s="80"/>
      <c r="B4103" s="57"/>
      <c r="C4103" s="59"/>
      <c r="D4103" s="59"/>
      <c r="E4103" s="60"/>
    </row>
    <row r="4104" spans="1:5" x14ac:dyDescent="0.2">
      <c r="A4104" s="80"/>
      <c r="B4104" s="57"/>
      <c r="C4104" s="59"/>
      <c r="D4104" s="59"/>
      <c r="E4104" s="60"/>
    </row>
    <row r="4105" spans="1:5" x14ac:dyDescent="0.2">
      <c r="A4105" s="80"/>
      <c r="B4105" s="57"/>
      <c r="C4105" s="59"/>
      <c r="D4105" s="59"/>
      <c r="E4105" s="60"/>
    </row>
    <row r="4106" spans="1:5" x14ac:dyDescent="0.2">
      <c r="A4106" s="80"/>
      <c r="B4106" s="57"/>
      <c r="C4106" s="59"/>
      <c r="D4106" s="59"/>
      <c r="E4106" s="60"/>
    </row>
    <row r="4107" spans="1:5" x14ac:dyDescent="0.2">
      <c r="A4107" s="80"/>
      <c r="B4107" s="57"/>
      <c r="C4107" s="59"/>
      <c r="D4107" s="59"/>
      <c r="E4107" s="60"/>
    </row>
    <row r="4108" spans="1:5" x14ac:dyDescent="0.2">
      <c r="A4108" s="80"/>
      <c r="B4108" s="57"/>
      <c r="C4108" s="59"/>
      <c r="D4108" s="59"/>
      <c r="E4108" s="60"/>
    </row>
    <row r="4109" spans="1:5" x14ac:dyDescent="0.2">
      <c r="A4109" s="80"/>
      <c r="B4109" s="57"/>
      <c r="C4109" s="59"/>
      <c r="D4109" s="59"/>
      <c r="E4109" s="60"/>
    </row>
    <row r="4110" spans="1:5" x14ac:dyDescent="0.2">
      <c r="A4110" s="80"/>
      <c r="B4110" s="57"/>
      <c r="C4110" s="59"/>
      <c r="D4110" s="59"/>
      <c r="E4110" s="60"/>
    </row>
    <row r="4111" spans="1:5" x14ac:dyDescent="0.2">
      <c r="A4111" s="80"/>
      <c r="B4111" s="57"/>
      <c r="C4111" s="59"/>
      <c r="D4111" s="59"/>
      <c r="E4111" s="60"/>
    </row>
    <row r="4112" spans="1:5" x14ac:dyDescent="0.2">
      <c r="A4112" s="80"/>
      <c r="B4112" s="57"/>
      <c r="C4112" s="59"/>
      <c r="D4112" s="59"/>
      <c r="E4112" s="60"/>
    </row>
    <row r="4113" spans="1:5" x14ac:dyDescent="0.2">
      <c r="A4113" s="80"/>
      <c r="B4113" s="57"/>
      <c r="C4113" s="59"/>
      <c r="D4113" s="59"/>
      <c r="E4113" s="60"/>
    </row>
    <row r="4114" spans="1:5" x14ac:dyDescent="0.2">
      <c r="A4114" s="80"/>
      <c r="B4114" s="57"/>
      <c r="C4114" s="59"/>
      <c r="D4114" s="59"/>
      <c r="E4114" s="60"/>
    </row>
    <row r="4115" spans="1:5" x14ac:dyDescent="0.2">
      <c r="A4115" s="80"/>
      <c r="B4115" s="57"/>
      <c r="C4115" s="59"/>
      <c r="D4115" s="59"/>
      <c r="E4115" s="60"/>
    </row>
    <row r="4116" spans="1:5" x14ac:dyDescent="0.2">
      <c r="A4116" s="80"/>
      <c r="B4116" s="57"/>
      <c r="C4116" s="59"/>
      <c r="D4116" s="59"/>
      <c r="E4116" s="60"/>
    </row>
    <row r="4117" spans="1:5" x14ac:dyDescent="0.2">
      <c r="A4117" s="80"/>
      <c r="B4117" s="57"/>
      <c r="C4117" s="59"/>
      <c r="D4117" s="59"/>
      <c r="E4117" s="60"/>
    </row>
    <row r="4118" spans="1:5" x14ac:dyDescent="0.2">
      <c r="A4118" s="80"/>
      <c r="B4118" s="57"/>
      <c r="C4118" s="59"/>
      <c r="D4118" s="59"/>
      <c r="E4118" s="60"/>
    </row>
    <row r="4119" spans="1:5" x14ac:dyDescent="0.2">
      <c r="A4119" s="80"/>
      <c r="B4119" s="57"/>
      <c r="C4119" s="59"/>
      <c r="D4119" s="59"/>
      <c r="E4119" s="60"/>
    </row>
    <row r="4120" spans="1:5" x14ac:dyDescent="0.2">
      <c r="A4120" s="80"/>
      <c r="B4120" s="57"/>
      <c r="C4120" s="59"/>
      <c r="D4120" s="59"/>
      <c r="E4120" s="60"/>
    </row>
    <row r="4121" spans="1:5" x14ac:dyDescent="0.2">
      <c r="A4121" s="80"/>
      <c r="B4121" s="57"/>
      <c r="C4121" s="59"/>
      <c r="D4121" s="59"/>
      <c r="E4121" s="60"/>
    </row>
    <row r="4122" spans="1:5" x14ac:dyDescent="0.2">
      <c r="A4122" s="80"/>
      <c r="B4122" s="57"/>
      <c r="C4122" s="59"/>
      <c r="D4122" s="59"/>
      <c r="E4122" s="60"/>
    </row>
    <row r="4123" spans="1:5" x14ac:dyDescent="0.2">
      <c r="A4123" s="80"/>
      <c r="B4123" s="57"/>
      <c r="C4123" s="59"/>
      <c r="D4123" s="59"/>
      <c r="E4123" s="60"/>
    </row>
    <row r="4124" spans="1:5" x14ac:dyDescent="0.2">
      <c r="A4124" s="80"/>
      <c r="B4124" s="57"/>
      <c r="C4124" s="59"/>
      <c r="D4124" s="59"/>
      <c r="E4124" s="60"/>
    </row>
    <row r="4125" spans="1:5" x14ac:dyDescent="0.2">
      <c r="A4125" s="80"/>
      <c r="B4125" s="57"/>
      <c r="C4125" s="59"/>
      <c r="D4125" s="59"/>
      <c r="E4125" s="60"/>
    </row>
    <row r="4126" spans="1:5" x14ac:dyDescent="0.2">
      <c r="A4126" s="80"/>
      <c r="B4126" s="57"/>
      <c r="C4126" s="59"/>
      <c r="D4126" s="59"/>
      <c r="E4126" s="60"/>
    </row>
    <row r="4127" spans="1:5" x14ac:dyDescent="0.2">
      <c r="A4127" s="80"/>
      <c r="B4127" s="57"/>
      <c r="C4127" s="59"/>
      <c r="D4127" s="59"/>
      <c r="E4127" s="60"/>
    </row>
    <row r="4128" spans="1:5" x14ac:dyDescent="0.2">
      <c r="A4128" s="80"/>
      <c r="B4128" s="57"/>
      <c r="C4128" s="59"/>
      <c r="D4128" s="59"/>
      <c r="E4128" s="60"/>
    </row>
    <row r="4129" spans="1:5" x14ac:dyDescent="0.2">
      <c r="A4129" s="80"/>
      <c r="B4129" s="57"/>
      <c r="C4129" s="59"/>
      <c r="D4129" s="59"/>
      <c r="E4129" s="60"/>
    </row>
    <row r="4130" spans="1:5" x14ac:dyDescent="0.2">
      <c r="A4130" s="80"/>
      <c r="B4130" s="57"/>
      <c r="C4130" s="59"/>
      <c r="D4130" s="59"/>
      <c r="E4130" s="60"/>
    </row>
    <row r="4131" spans="1:5" x14ac:dyDescent="0.2">
      <c r="A4131" s="80"/>
      <c r="B4131" s="57"/>
      <c r="C4131" s="59"/>
      <c r="D4131" s="59"/>
      <c r="E4131" s="60"/>
    </row>
    <row r="4132" spans="1:5" x14ac:dyDescent="0.2">
      <c r="A4132" s="80"/>
      <c r="B4132" s="57"/>
      <c r="C4132" s="59"/>
      <c r="D4132" s="59"/>
      <c r="E4132" s="60"/>
    </row>
    <row r="4133" spans="1:5" x14ac:dyDescent="0.2">
      <c r="A4133" s="80"/>
      <c r="B4133" s="57"/>
      <c r="C4133" s="59"/>
      <c r="D4133" s="59"/>
      <c r="E4133" s="60"/>
    </row>
    <row r="4134" spans="1:5" x14ac:dyDescent="0.2">
      <c r="A4134" s="80"/>
      <c r="B4134" s="57"/>
      <c r="C4134" s="59"/>
      <c r="D4134" s="59"/>
      <c r="E4134" s="60"/>
    </row>
    <row r="4135" spans="1:5" x14ac:dyDescent="0.2">
      <c r="A4135" s="80"/>
      <c r="B4135" s="57"/>
      <c r="C4135" s="59"/>
      <c r="D4135" s="59"/>
      <c r="E4135" s="60"/>
    </row>
    <row r="4136" spans="1:5" x14ac:dyDescent="0.2">
      <c r="A4136" s="80"/>
      <c r="B4136" s="57"/>
      <c r="C4136" s="59"/>
      <c r="D4136" s="59"/>
      <c r="E4136" s="60"/>
    </row>
    <row r="4137" spans="1:5" x14ac:dyDescent="0.2">
      <c r="A4137" s="80"/>
      <c r="B4137" s="57"/>
      <c r="C4137" s="59"/>
      <c r="D4137" s="59"/>
      <c r="E4137" s="60"/>
    </row>
    <row r="4138" spans="1:5" x14ac:dyDescent="0.2">
      <c r="A4138" s="80"/>
      <c r="B4138" s="57"/>
      <c r="C4138" s="59"/>
      <c r="D4138" s="59"/>
      <c r="E4138" s="60"/>
    </row>
    <row r="4139" spans="1:5" x14ac:dyDescent="0.2">
      <c r="A4139" s="80"/>
      <c r="B4139" s="57"/>
      <c r="C4139" s="59"/>
      <c r="D4139" s="59"/>
      <c r="E4139" s="60"/>
    </row>
    <row r="4140" spans="1:5" x14ac:dyDescent="0.2">
      <c r="A4140" s="80"/>
      <c r="B4140" s="57"/>
      <c r="C4140" s="59"/>
      <c r="D4140" s="59"/>
      <c r="E4140" s="60"/>
    </row>
    <row r="4141" spans="1:5" x14ac:dyDescent="0.2">
      <c r="A4141" s="80"/>
      <c r="B4141" s="57"/>
      <c r="C4141" s="59"/>
      <c r="D4141" s="59"/>
      <c r="E4141" s="60"/>
    </row>
    <row r="4142" spans="1:5" x14ac:dyDescent="0.2">
      <c r="A4142" s="80"/>
      <c r="B4142" s="57"/>
      <c r="C4142" s="59"/>
      <c r="D4142" s="59"/>
      <c r="E4142" s="60"/>
    </row>
    <row r="4143" spans="1:5" x14ac:dyDescent="0.2">
      <c r="A4143" s="80"/>
      <c r="B4143" s="57"/>
      <c r="C4143" s="59"/>
      <c r="D4143" s="59"/>
      <c r="E4143" s="60"/>
    </row>
    <row r="4144" spans="1:5" x14ac:dyDescent="0.2">
      <c r="A4144" s="80"/>
      <c r="B4144" s="57"/>
      <c r="C4144" s="59"/>
      <c r="D4144" s="59"/>
      <c r="E4144" s="60"/>
    </row>
    <row r="4145" spans="1:5" x14ac:dyDescent="0.2">
      <c r="A4145" s="80"/>
      <c r="B4145" s="57"/>
      <c r="C4145" s="59"/>
      <c r="D4145" s="59"/>
      <c r="E4145" s="60"/>
    </row>
    <row r="4146" spans="1:5" x14ac:dyDescent="0.2">
      <c r="A4146" s="80"/>
      <c r="B4146" s="57"/>
      <c r="C4146" s="59"/>
      <c r="D4146" s="59"/>
      <c r="E4146" s="60"/>
    </row>
    <row r="4147" spans="1:5" x14ac:dyDescent="0.2">
      <c r="A4147" s="80"/>
      <c r="B4147" s="57"/>
      <c r="C4147" s="59"/>
      <c r="D4147" s="59"/>
      <c r="E4147" s="60"/>
    </row>
    <row r="4148" spans="1:5" x14ac:dyDescent="0.2">
      <c r="A4148" s="80"/>
      <c r="B4148" s="57"/>
      <c r="C4148" s="59"/>
      <c r="D4148" s="59"/>
      <c r="E4148" s="60"/>
    </row>
    <row r="4149" spans="1:5" x14ac:dyDescent="0.2">
      <c r="A4149" s="80"/>
      <c r="B4149" s="57"/>
      <c r="C4149" s="59"/>
      <c r="D4149" s="59"/>
      <c r="E4149" s="60"/>
    </row>
    <row r="4150" spans="1:5" x14ac:dyDescent="0.2">
      <c r="A4150" s="80"/>
      <c r="B4150" s="57"/>
      <c r="C4150" s="59"/>
      <c r="D4150" s="59"/>
      <c r="E4150" s="60"/>
    </row>
    <row r="4151" spans="1:5" x14ac:dyDescent="0.2">
      <c r="A4151" s="80"/>
      <c r="B4151" s="57"/>
      <c r="C4151" s="59"/>
      <c r="D4151" s="59"/>
      <c r="E4151" s="60"/>
    </row>
    <row r="4152" spans="1:5" x14ac:dyDescent="0.2">
      <c r="A4152" s="80"/>
      <c r="B4152" s="57"/>
      <c r="C4152" s="59"/>
      <c r="D4152" s="59"/>
      <c r="E4152" s="60"/>
    </row>
    <row r="4153" spans="1:5" x14ac:dyDescent="0.2">
      <c r="A4153" s="80"/>
      <c r="B4153" s="57"/>
      <c r="C4153" s="59"/>
      <c r="D4153" s="59"/>
      <c r="E4153" s="60"/>
    </row>
    <row r="4154" spans="1:5" x14ac:dyDescent="0.2">
      <c r="A4154" s="80"/>
      <c r="B4154" s="57"/>
      <c r="C4154" s="59"/>
      <c r="D4154" s="59"/>
      <c r="E4154" s="60"/>
    </row>
    <row r="4155" spans="1:5" x14ac:dyDescent="0.2">
      <c r="A4155" s="80"/>
      <c r="B4155" s="57"/>
      <c r="C4155" s="59"/>
      <c r="D4155" s="59"/>
      <c r="E4155" s="60"/>
    </row>
    <row r="4156" spans="1:5" x14ac:dyDescent="0.2">
      <c r="A4156" s="80"/>
      <c r="B4156" s="57"/>
      <c r="C4156" s="59"/>
      <c r="D4156" s="59"/>
      <c r="E4156" s="60"/>
    </row>
    <row r="4157" spans="1:5" x14ac:dyDescent="0.2">
      <c r="A4157" s="80"/>
      <c r="B4157" s="57"/>
      <c r="C4157" s="59"/>
      <c r="D4157" s="59"/>
      <c r="E4157" s="60"/>
    </row>
    <row r="4158" spans="1:5" x14ac:dyDescent="0.2">
      <c r="A4158" s="80"/>
      <c r="B4158" s="57"/>
      <c r="C4158" s="59"/>
      <c r="D4158" s="59"/>
      <c r="E4158" s="60"/>
    </row>
    <row r="4159" spans="1:5" x14ac:dyDescent="0.2">
      <c r="A4159" s="80"/>
      <c r="B4159" s="57"/>
      <c r="C4159" s="59"/>
      <c r="D4159" s="59"/>
      <c r="E4159" s="60"/>
    </row>
    <row r="4160" spans="1:5" x14ac:dyDescent="0.2">
      <c r="A4160" s="80"/>
      <c r="B4160" s="57"/>
      <c r="C4160" s="59"/>
      <c r="D4160" s="59"/>
      <c r="E4160" s="60"/>
    </row>
    <row r="4161" spans="1:5" x14ac:dyDescent="0.2">
      <c r="A4161" s="80"/>
      <c r="B4161" s="57"/>
      <c r="C4161" s="59"/>
      <c r="D4161" s="59"/>
      <c r="E4161" s="60"/>
    </row>
    <row r="4162" spans="1:5" x14ac:dyDescent="0.2">
      <c r="A4162" s="80"/>
      <c r="B4162" s="57"/>
      <c r="C4162" s="59"/>
      <c r="D4162" s="59"/>
      <c r="E4162" s="60"/>
    </row>
    <row r="4163" spans="1:5" x14ac:dyDescent="0.2">
      <c r="A4163" s="80"/>
      <c r="B4163" s="57"/>
      <c r="C4163" s="59"/>
      <c r="D4163" s="59"/>
      <c r="E4163" s="60"/>
    </row>
    <row r="4164" spans="1:5" x14ac:dyDescent="0.2">
      <c r="A4164" s="80"/>
      <c r="B4164" s="57"/>
      <c r="C4164" s="59"/>
      <c r="D4164" s="59"/>
      <c r="E4164" s="60"/>
    </row>
    <row r="4165" spans="1:5" x14ac:dyDescent="0.2">
      <c r="A4165" s="80"/>
      <c r="B4165" s="57"/>
      <c r="C4165" s="59"/>
      <c r="D4165" s="59"/>
      <c r="E4165" s="60"/>
    </row>
    <row r="4166" spans="1:5" x14ac:dyDescent="0.2">
      <c r="A4166" s="80"/>
      <c r="B4166" s="57"/>
      <c r="C4166" s="59"/>
      <c r="D4166" s="59"/>
      <c r="E4166" s="60"/>
    </row>
    <row r="4167" spans="1:5" x14ac:dyDescent="0.2">
      <c r="A4167" s="80"/>
      <c r="B4167" s="57"/>
      <c r="C4167" s="59"/>
      <c r="D4167" s="59"/>
      <c r="E4167" s="60"/>
    </row>
    <row r="4168" spans="1:5" x14ac:dyDescent="0.2">
      <c r="A4168" s="80"/>
      <c r="B4168" s="57"/>
      <c r="C4168" s="59"/>
      <c r="D4168" s="59"/>
      <c r="E4168" s="60"/>
    </row>
    <row r="4169" spans="1:5" x14ac:dyDescent="0.2">
      <c r="A4169" s="80"/>
      <c r="B4169" s="57"/>
      <c r="C4169" s="59"/>
      <c r="D4169" s="59"/>
      <c r="E4169" s="60"/>
    </row>
    <row r="4170" spans="1:5" x14ac:dyDescent="0.2">
      <c r="A4170" s="80"/>
      <c r="B4170" s="57"/>
      <c r="C4170" s="59"/>
      <c r="D4170" s="59"/>
      <c r="E4170" s="60"/>
    </row>
    <row r="4171" spans="1:5" x14ac:dyDescent="0.2">
      <c r="A4171" s="80"/>
      <c r="B4171" s="57"/>
      <c r="C4171" s="59"/>
      <c r="D4171" s="59"/>
      <c r="E4171" s="60"/>
    </row>
    <row r="4172" spans="1:5" x14ac:dyDescent="0.2">
      <c r="A4172" s="80"/>
      <c r="B4172" s="57"/>
      <c r="C4172" s="59"/>
      <c r="D4172" s="59"/>
      <c r="E4172" s="60"/>
    </row>
    <row r="4173" spans="1:5" x14ac:dyDescent="0.2">
      <c r="A4173" s="80"/>
      <c r="B4173" s="57"/>
      <c r="C4173" s="59"/>
      <c r="D4173" s="59"/>
      <c r="E4173" s="60"/>
    </row>
    <row r="4174" spans="1:5" x14ac:dyDescent="0.2">
      <c r="A4174" s="80"/>
      <c r="B4174" s="57"/>
      <c r="C4174" s="59"/>
      <c r="D4174" s="59"/>
      <c r="E4174" s="60"/>
    </row>
    <row r="4175" spans="1:5" x14ac:dyDescent="0.2">
      <c r="A4175" s="80"/>
      <c r="B4175" s="57"/>
      <c r="C4175" s="59"/>
      <c r="D4175" s="59"/>
      <c r="E4175" s="60"/>
    </row>
    <row r="4176" spans="1:5" x14ac:dyDescent="0.2">
      <c r="A4176" s="80"/>
      <c r="B4176" s="57"/>
      <c r="C4176" s="59"/>
      <c r="D4176" s="59"/>
      <c r="E4176" s="60"/>
    </row>
    <row r="4177" spans="1:5" x14ac:dyDescent="0.2">
      <c r="A4177" s="80"/>
      <c r="B4177" s="57"/>
      <c r="C4177" s="59"/>
      <c r="D4177" s="59"/>
      <c r="E4177" s="60"/>
    </row>
    <row r="4178" spans="1:5" x14ac:dyDescent="0.2">
      <c r="A4178" s="80"/>
      <c r="B4178" s="57"/>
      <c r="C4178" s="59"/>
      <c r="D4178" s="59"/>
      <c r="E4178" s="60"/>
    </row>
    <row r="4179" spans="1:5" x14ac:dyDescent="0.2">
      <c r="A4179" s="80"/>
      <c r="B4179" s="57"/>
      <c r="C4179" s="59"/>
      <c r="D4179" s="59"/>
      <c r="E4179" s="60"/>
    </row>
    <row r="4180" spans="1:5" x14ac:dyDescent="0.2">
      <c r="A4180" s="80"/>
      <c r="B4180" s="57"/>
      <c r="C4180" s="59"/>
      <c r="D4180" s="59"/>
      <c r="E4180" s="60"/>
    </row>
    <row r="4181" spans="1:5" x14ac:dyDescent="0.2">
      <c r="A4181" s="80"/>
      <c r="B4181" s="57"/>
      <c r="C4181" s="59"/>
      <c r="D4181" s="59"/>
      <c r="E4181" s="60"/>
    </row>
    <row r="4182" spans="1:5" x14ac:dyDescent="0.2">
      <c r="A4182" s="80"/>
      <c r="B4182" s="57"/>
      <c r="C4182" s="59"/>
      <c r="D4182" s="59"/>
      <c r="E4182" s="60"/>
    </row>
    <row r="4183" spans="1:5" x14ac:dyDescent="0.2">
      <c r="A4183" s="80"/>
      <c r="B4183" s="57"/>
      <c r="C4183" s="59"/>
      <c r="D4183" s="59"/>
      <c r="E4183" s="60"/>
    </row>
    <row r="4184" spans="1:5" x14ac:dyDescent="0.2">
      <c r="A4184" s="80"/>
      <c r="B4184" s="57"/>
      <c r="C4184" s="59"/>
      <c r="D4184" s="59"/>
      <c r="E4184" s="60"/>
    </row>
    <row r="4185" spans="1:5" x14ac:dyDescent="0.2">
      <c r="A4185" s="80"/>
      <c r="B4185" s="57"/>
      <c r="C4185" s="59"/>
      <c r="D4185" s="59"/>
      <c r="E4185" s="60"/>
    </row>
    <row r="4186" spans="1:5" x14ac:dyDescent="0.2">
      <c r="A4186" s="80"/>
      <c r="B4186" s="57"/>
      <c r="C4186" s="59"/>
      <c r="D4186" s="59"/>
      <c r="E4186" s="60"/>
    </row>
    <row r="4187" spans="1:5" x14ac:dyDescent="0.2">
      <c r="A4187" s="80"/>
      <c r="B4187" s="57"/>
      <c r="C4187" s="59"/>
      <c r="D4187" s="59"/>
      <c r="E4187" s="60"/>
    </row>
    <row r="4188" spans="1:5" x14ac:dyDescent="0.2">
      <c r="A4188" s="80"/>
      <c r="B4188" s="57"/>
      <c r="C4188" s="59"/>
      <c r="D4188" s="59"/>
      <c r="E4188" s="60"/>
    </row>
    <row r="4189" spans="1:5" x14ac:dyDescent="0.2">
      <c r="A4189" s="80"/>
      <c r="B4189" s="57"/>
      <c r="C4189" s="59"/>
      <c r="D4189" s="59"/>
      <c r="E4189" s="60"/>
    </row>
    <row r="4190" spans="1:5" x14ac:dyDescent="0.2">
      <c r="A4190" s="80"/>
      <c r="B4190" s="57"/>
      <c r="C4190" s="59"/>
      <c r="D4190" s="59"/>
      <c r="E4190" s="60"/>
    </row>
    <row r="4191" spans="1:5" x14ac:dyDescent="0.2">
      <c r="A4191" s="80"/>
      <c r="B4191" s="57"/>
      <c r="C4191" s="59"/>
      <c r="D4191" s="59"/>
      <c r="E4191" s="60"/>
    </row>
    <row r="4192" spans="1:5" x14ac:dyDescent="0.2">
      <c r="A4192" s="80"/>
      <c r="B4192" s="57"/>
      <c r="C4192" s="59"/>
      <c r="D4192" s="59"/>
      <c r="E4192" s="60"/>
    </row>
    <row r="4193" spans="1:5" x14ac:dyDescent="0.2">
      <c r="A4193" s="80"/>
      <c r="B4193" s="57"/>
      <c r="C4193" s="59"/>
      <c r="D4193" s="59"/>
      <c r="E4193" s="60"/>
    </row>
    <row r="4194" spans="1:5" x14ac:dyDescent="0.2">
      <c r="A4194" s="80"/>
      <c r="B4194" s="57"/>
      <c r="C4194" s="59"/>
      <c r="D4194" s="59"/>
      <c r="E4194" s="60"/>
    </row>
    <row r="4195" spans="1:5" x14ac:dyDescent="0.2">
      <c r="A4195" s="80"/>
      <c r="B4195" s="57"/>
      <c r="C4195" s="59"/>
      <c r="D4195" s="59"/>
      <c r="E4195" s="60"/>
    </row>
    <row r="4196" spans="1:5" x14ac:dyDescent="0.2">
      <c r="A4196" s="80"/>
      <c r="B4196" s="57"/>
      <c r="C4196" s="59"/>
      <c r="D4196" s="59"/>
      <c r="E4196" s="60"/>
    </row>
    <row r="4197" spans="1:5" x14ac:dyDescent="0.2">
      <c r="A4197" s="80"/>
      <c r="B4197" s="57"/>
      <c r="C4197" s="59"/>
      <c r="D4197" s="59"/>
      <c r="E4197" s="60"/>
    </row>
    <row r="4198" spans="1:5" x14ac:dyDescent="0.2">
      <c r="A4198" s="80"/>
      <c r="B4198" s="57"/>
      <c r="C4198" s="59"/>
      <c r="D4198" s="59"/>
      <c r="E4198" s="60"/>
    </row>
    <row r="4199" spans="1:5" x14ac:dyDescent="0.2">
      <c r="A4199" s="80"/>
      <c r="B4199" s="57"/>
      <c r="C4199" s="59"/>
      <c r="D4199" s="59"/>
      <c r="E4199" s="60"/>
    </row>
    <row r="4200" spans="1:5" x14ac:dyDescent="0.2">
      <c r="A4200" s="80"/>
      <c r="B4200" s="57"/>
      <c r="C4200" s="59"/>
      <c r="D4200" s="59"/>
      <c r="E4200" s="60"/>
    </row>
    <row r="4201" spans="1:5" x14ac:dyDescent="0.2">
      <c r="A4201" s="80"/>
      <c r="B4201" s="57"/>
      <c r="C4201" s="59"/>
      <c r="D4201" s="59"/>
      <c r="E4201" s="60"/>
    </row>
    <row r="4202" spans="1:5" x14ac:dyDescent="0.2">
      <c r="A4202" s="80"/>
      <c r="B4202" s="57"/>
      <c r="C4202" s="59"/>
      <c r="D4202" s="59"/>
      <c r="E4202" s="60"/>
    </row>
    <row r="4203" spans="1:5" x14ac:dyDescent="0.2">
      <c r="A4203" s="80"/>
      <c r="B4203" s="57"/>
      <c r="C4203" s="59"/>
      <c r="D4203" s="59"/>
      <c r="E4203" s="60"/>
    </row>
    <row r="4204" spans="1:5" x14ac:dyDescent="0.2">
      <c r="A4204" s="80"/>
      <c r="B4204" s="57"/>
      <c r="C4204" s="59"/>
      <c r="D4204" s="59"/>
      <c r="E4204" s="60"/>
    </row>
    <row r="4205" spans="1:5" x14ac:dyDescent="0.2">
      <c r="A4205" s="80"/>
      <c r="B4205" s="57"/>
      <c r="C4205" s="59"/>
      <c r="D4205" s="59"/>
      <c r="E4205" s="60"/>
    </row>
    <row r="4206" spans="1:5" x14ac:dyDescent="0.2">
      <c r="A4206" s="80"/>
      <c r="B4206" s="57"/>
      <c r="C4206" s="59"/>
      <c r="D4206" s="59"/>
      <c r="E4206" s="60"/>
    </row>
    <row r="4207" spans="1:5" x14ac:dyDescent="0.2">
      <c r="A4207" s="80"/>
      <c r="B4207" s="57"/>
      <c r="C4207" s="59"/>
      <c r="D4207" s="59"/>
      <c r="E4207" s="60"/>
    </row>
    <row r="4208" spans="1:5" x14ac:dyDescent="0.2">
      <c r="A4208" s="80"/>
      <c r="B4208" s="57"/>
      <c r="C4208" s="59"/>
      <c r="D4208" s="59"/>
      <c r="E4208" s="60"/>
    </row>
    <row r="4209" spans="1:5" x14ac:dyDescent="0.2">
      <c r="A4209" s="80"/>
      <c r="B4209" s="57"/>
      <c r="C4209" s="59"/>
      <c r="D4209" s="59"/>
      <c r="E4209" s="60"/>
    </row>
    <row r="4210" spans="1:5" x14ac:dyDescent="0.2">
      <c r="A4210" s="80"/>
      <c r="B4210" s="57"/>
      <c r="C4210" s="59"/>
      <c r="D4210" s="59"/>
      <c r="E4210" s="60"/>
    </row>
    <row r="4211" spans="1:5" x14ac:dyDescent="0.2">
      <c r="A4211" s="80"/>
      <c r="B4211" s="57"/>
      <c r="C4211" s="59"/>
      <c r="D4211" s="59"/>
      <c r="E4211" s="60"/>
    </row>
    <row r="4212" spans="1:5" x14ac:dyDescent="0.2">
      <c r="A4212" s="80"/>
      <c r="B4212" s="57"/>
      <c r="C4212" s="59"/>
      <c r="D4212" s="59"/>
      <c r="E4212" s="60"/>
    </row>
    <row r="4213" spans="1:5" x14ac:dyDescent="0.2">
      <c r="A4213" s="80"/>
      <c r="B4213" s="57"/>
      <c r="C4213" s="59"/>
      <c r="D4213" s="59"/>
      <c r="E4213" s="60"/>
    </row>
    <row r="4214" spans="1:5" x14ac:dyDescent="0.2">
      <c r="A4214" s="80"/>
      <c r="B4214" s="57"/>
      <c r="C4214" s="59"/>
      <c r="D4214" s="59"/>
      <c r="E4214" s="60"/>
    </row>
    <row r="4215" spans="1:5" x14ac:dyDescent="0.2">
      <c r="A4215" s="80"/>
      <c r="B4215" s="57"/>
      <c r="C4215" s="59"/>
      <c r="D4215" s="59"/>
      <c r="E4215" s="60"/>
    </row>
    <row r="4216" spans="1:5" x14ac:dyDescent="0.2">
      <c r="A4216" s="80"/>
      <c r="B4216" s="57"/>
      <c r="C4216" s="59"/>
      <c r="D4216" s="59"/>
      <c r="E4216" s="60"/>
    </row>
    <row r="4217" spans="1:5" x14ac:dyDescent="0.2">
      <c r="A4217" s="80"/>
      <c r="B4217" s="57"/>
      <c r="C4217" s="59"/>
      <c r="D4217" s="59"/>
      <c r="E4217" s="60"/>
    </row>
    <row r="4218" spans="1:5" x14ac:dyDescent="0.2">
      <c r="A4218" s="80"/>
      <c r="B4218" s="57"/>
      <c r="C4218" s="59"/>
      <c r="D4218" s="59"/>
      <c r="E4218" s="60"/>
    </row>
    <row r="4219" spans="1:5" x14ac:dyDescent="0.2">
      <c r="A4219" s="80"/>
      <c r="B4219" s="57"/>
      <c r="C4219" s="59"/>
      <c r="D4219" s="59"/>
      <c r="E4219" s="60"/>
    </row>
    <row r="4220" spans="1:5" x14ac:dyDescent="0.2">
      <c r="A4220" s="80"/>
      <c r="B4220" s="57"/>
      <c r="C4220" s="59"/>
      <c r="D4220" s="59"/>
      <c r="E4220" s="60"/>
    </row>
    <row r="4221" spans="1:5" x14ac:dyDescent="0.2">
      <c r="A4221" s="80"/>
      <c r="B4221" s="57"/>
      <c r="C4221" s="59"/>
      <c r="D4221" s="59"/>
      <c r="E4221" s="60"/>
    </row>
    <row r="4222" spans="1:5" x14ac:dyDescent="0.2">
      <c r="A4222" s="80"/>
      <c r="B4222" s="57"/>
      <c r="C4222" s="59"/>
      <c r="D4222" s="59"/>
      <c r="E4222" s="60"/>
    </row>
    <row r="4223" spans="1:5" x14ac:dyDescent="0.2">
      <c r="A4223" s="80"/>
      <c r="B4223" s="57"/>
      <c r="C4223" s="59"/>
      <c r="D4223" s="59"/>
      <c r="E4223" s="60"/>
    </row>
    <row r="4224" spans="1:5" x14ac:dyDescent="0.2">
      <c r="A4224" s="80"/>
      <c r="B4224" s="57"/>
      <c r="C4224" s="59"/>
      <c r="D4224" s="59"/>
      <c r="E4224" s="60"/>
    </row>
    <row r="4225" spans="1:5" x14ac:dyDescent="0.2">
      <c r="A4225" s="80"/>
      <c r="B4225" s="57"/>
      <c r="C4225" s="59"/>
      <c r="D4225" s="59"/>
      <c r="E4225" s="60"/>
    </row>
    <row r="4226" spans="1:5" x14ac:dyDescent="0.2">
      <c r="A4226" s="80"/>
      <c r="B4226" s="57"/>
      <c r="C4226" s="59"/>
      <c r="D4226" s="59"/>
      <c r="E4226" s="60"/>
    </row>
    <row r="4227" spans="1:5" x14ac:dyDescent="0.2">
      <c r="A4227" s="80"/>
      <c r="B4227" s="57"/>
      <c r="C4227" s="59"/>
      <c r="D4227" s="59"/>
      <c r="E4227" s="60"/>
    </row>
    <row r="4228" spans="1:5" x14ac:dyDescent="0.2">
      <c r="A4228" s="80"/>
      <c r="B4228" s="57"/>
      <c r="C4228" s="59"/>
      <c r="D4228" s="59"/>
      <c r="E4228" s="60"/>
    </row>
    <row r="4229" spans="1:5" x14ac:dyDescent="0.2">
      <c r="A4229" s="80"/>
      <c r="B4229" s="57"/>
      <c r="C4229" s="59"/>
      <c r="D4229" s="59"/>
      <c r="E4229" s="60"/>
    </row>
    <row r="4230" spans="1:5" x14ac:dyDescent="0.2">
      <c r="A4230" s="80"/>
      <c r="B4230" s="57"/>
      <c r="C4230" s="59"/>
      <c r="D4230" s="59"/>
      <c r="E4230" s="60"/>
    </row>
    <row r="4231" spans="1:5" x14ac:dyDescent="0.2">
      <c r="A4231" s="80"/>
      <c r="B4231" s="57"/>
      <c r="C4231" s="59"/>
      <c r="D4231" s="59"/>
      <c r="E4231" s="60"/>
    </row>
    <row r="4232" spans="1:5" x14ac:dyDescent="0.2">
      <c r="A4232" s="80"/>
      <c r="B4232" s="57"/>
      <c r="C4232" s="59"/>
      <c r="D4232" s="59"/>
      <c r="E4232" s="60"/>
    </row>
    <row r="4233" spans="1:5" x14ac:dyDescent="0.2">
      <c r="A4233" s="80"/>
      <c r="B4233" s="57"/>
      <c r="C4233" s="59"/>
      <c r="D4233" s="59"/>
      <c r="E4233" s="60"/>
    </row>
    <row r="4234" spans="1:5" x14ac:dyDescent="0.2">
      <c r="A4234" s="80"/>
      <c r="B4234" s="57"/>
      <c r="C4234" s="59"/>
      <c r="D4234" s="59"/>
      <c r="E4234" s="60"/>
    </row>
    <row r="4235" spans="1:5" x14ac:dyDescent="0.2">
      <c r="A4235" s="80"/>
      <c r="B4235" s="57"/>
      <c r="C4235" s="59"/>
      <c r="D4235" s="59"/>
      <c r="E4235" s="60"/>
    </row>
    <row r="4236" spans="1:5" x14ac:dyDescent="0.2">
      <c r="A4236" s="80"/>
      <c r="B4236" s="57"/>
      <c r="C4236" s="59"/>
      <c r="D4236" s="59"/>
      <c r="E4236" s="60"/>
    </row>
    <row r="4237" spans="1:5" x14ac:dyDescent="0.2">
      <c r="A4237" s="80"/>
      <c r="B4237" s="57"/>
      <c r="C4237" s="59"/>
      <c r="D4237" s="59"/>
      <c r="E4237" s="60"/>
    </row>
    <row r="4238" spans="1:5" x14ac:dyDescent="0.2">
      <c r="A4238" s="80"/>
      <c r="B4238" s="57"/>
      <c r="C4238" s="59"/>
      <c r="D4238" s="59"/>
      <c r="E4238" s="60"/>
    </row>
    <row r="4239" spans="1:5" x14ac:dyDescent="0.2">
      <c r="A4239" s="80"/>
      <c r="B4239" s="57"/>
      <c r="C4239" s="59"/>
      <c r="D4239" s="59"/>
      <c r="E4239" s="60"/>
    </row>
    <row r="4240" spans="1:5" x14ac:dyDescent="0.2">
      <c r="A4240" s="80"/>
      <c r="B4240" s="57"/>
      <c r="C4240" s="59"/>
      <c r="D4240" s="59"/>
      <c r="E4240" s="60"/>
    </row>
    <row r="4241" spans="1:5" x14ac:dyDescent="0.2">
      <c r="A4241" s="80"/>
      <c r="B4241" s="57"/>
      <c r="C4241" s="59"/>
      <c r="D4241" s="59"/>
      <c r="E4241" s="60"/>
    </row>
    <row r="4242" spans="1:5" x14ac:dyDescent="0.2">
      <c r="A4242" s="80"/>
      <c r="B4242" s="57"/>
      <c r="C4242" s="59"/>
      <c r="D4242" s="59"/>
      <c r="E4242" s="60"/>
    </row>
    <row r="4243" spans="1:5" x14ac:dyDescent="0.2">
      <c r="A4243" s="80"/>
      <c r="B4243" s="57"/>
      <c r="C4243" s="59"/>
      <c r="D4243" s="59"/>
      <c r="E4243" s="60"/>
    </row>
    <row r="4244" spans="1:5" x14ac:dyDescent="0.2">
      <c r="A4244" s="80"/>
      <c r="B4244" s="57"/>
      <c r="C4244" s="59"/>
      <c r="D4244" s="59"/>
      <c r="E4244" s="60"/>
    </row>
    <row r="4245" spans="1:5" x14ac:dyDescent="0.2">
      <c r="A4245" s="80"/>
      <c r="B4245" s="57"/>
      <c r="C4245" s="59"/>
      <c r="D4245" s="59"/>
      <c r="E4245" s="60"/>
    </row>
    <row r="4246" spans="1:5" x14ac:dyDescent="0.2">
      <c r="A4246" s="80"/>
      <c r="B4246" s="57"/>
      <c r="C4246" s="59"/>
      <c r="D4246" s="59"/>
      <c r="E4246" s="60"/>
    </row>
    <row r="4247" spans="1:5" x14ac:dyDescent="0.2">
      <c r="A4247" s="80"/>
      <c r="B4247" s="57"/>
      <c r="C4247" s="59"/>
      <c r="D4247" s="59"/>
      <c r="E4247" s="60"/>
    </row>
    <row r="4248" spans="1:5" x14ac:dyDescent="0.2">
      <c r="A4248" s="80"/>
      <c r="B4248" s="57"/>
      <c r="C4248" s="59"/>
      <c r="D4248" s="59"/>
      <c r="E4248" s="60"/>
    </row>
    <row r="4249" spans="1:5" x14ac:dyDescent="0.2">
      <c r="A4249" s="80"/>
      <c r="B4249" s="57"/>
      <c r="C4249" s="59"/>
      <c r="D4249" s="59"/>
      <c r="E4249" s="60"/>
    </row>
    <row r="4250" spans="1:5" x14ac:dyDescent="0.2">
      <c r="A4250" s="80"/>
      <c r="B4250" s="57"/>
      <c r="C4250" s="59"/>
      <c r="D4250" s="59"/>
      <c r="E4250" s="60"/>
    </row>
    <row r="4251" spans="1:5" x14ac:dyDescent="0.2">
      <c r="A4251" s="80"/>
      <c r="B4251" s="57"/>
      <c r="C4251" s="59"/>
      <c r="D4251" s="59"/>
      <c r="E4251" s="60"/>
    </row>
    <row r="4252" spans="1:5" x14ac:dyDescent="0.2">
      <c r="A4252" s="80"/>
      <c r="B4252" s="57"/>
      <c r="C4252" s="59"/>
      <c r="D4252" s="59"/>
      <c r="E4252" s="60"/>
    </row>
    <row r="4253" spans="1:5" x14ac:dyDescent="0.2">
      <c r="A4253" s="80"/>
      <c r="B4253" s="57"/>
      <c r="C4253" s="59"/>
      <c r="D4253" s="59"/>
      <c r="E4253" s="60"/>
    </row>
    <row r="4254" spans="1:5" x14ac:dyDescent="0.2">
      <c r="A4254" s="80"/>
      <c r="B4254" s="57"/>
      <c r="C4254" s="59"/>
      <c r="D4254" s="59"/>
      <c r="E4254" s="60"/>
    </row>
    <row r="4255" spans="1:5" x14ac:dyDescent="0.2">
      <c r="A4255" s="80"/>
      <c r="B4255" s="57"/>
      <c r="C4255" s="59"/>
      <c r="D4255" s="59"/>
      <c r="E4255" s="60"/>
    </row>
    <row r="4256" spans="1:5" x14ac:dyDescent="0.2">
      <c r="A4256" s="80"/>
      <c r="B4256" s="57"/>
      <c r="C4256" s="59"/>
      <c r="D4256" s="59"/>
      <c r="E4256" s="60"/>
    </row>
    <row r="4257" spans="1:5" x14ac:dyDescent="0.2">
      <c r="A4257" s="80"/>
      <c r="B4257" s="57"/>
      <c r="C4257" s="59"/>
      <c r="D4257" s="59"/>
      <c r="E4257" s="60"/>
    </row>
    <row r="4258" spans="1:5" x14ac:dyDescent="0.2">
      <c r="A4258" s="80"/>
      <c r="B4258" s="57"/>
      <c r="C4258" s="59"/>
      <c r="D4258" s="59"/>
      <c r="E4258" s="60"/>
    </row>
    <row r="4259" spans="1:5" x14ac:dyDescent="0.2">
      <c r="A4259" s="80"/>
      <c r="B4259" s="57"/>
      <c r="C4259" s="59"/>
      <c r="D4259" s="59"/>
      <c r="E4259" s="60"/>
    </row>
    <row r="4260" spans="1:5" x14ac:dyDescent="0.2">
      <c r="A4260" s="80"/>
      <c r="B4260" s="57"/>
      <c r="C4260" s="59"/>
      <c r="D4260" s="59"/>
      <c r="E4260" s="60"/>
    </row>
    <row r="4261" spans="1:5" x14ac:dyDescent="0.2">
      <c r="A4261" s="80"/>
      <c r="B4261" s="57"/>
      <c r="C4261" s="59"/>
      <c r="D4261" s="59"/>
      <c r="E4261" s="60"/>
    </row>
    <row r="4262" spans="1:5" x14ac:dyDescent="0.2">
      <c r="A4262" s="80"/>
      <c r="B4262" s="57"/>
      <c r="C4262" s="59"/>
      <c r="D4262" s="59"/>
      <c r="E4262" s="60"/>
    </row>
    <row r="4263" spans="1:5" x14ac:dyDescent="0.2">
      <c r="A4263" s="80"/>
      <c r="B4263" s="57"/>
      <c r="C4263" s="59"/>
      <c r="D4263" s="59"/>
      <c r="E4263" s="60"/>
    </row>
    <row r="4264" spans="1:5" x14ac:dyDescent="0.2">
      <c r="A4264" s="80"/>
      <c r="B4264" s="57"/>
      <c r="C4264" s="59"/>
      <c r="D4264" s="59"/>
      <c r="E4264" s="60"/>
    </row>
    <row r="4265" spans="1:5" x14ac:dyDescent="0.2">
      <c r="A4265" s="80"/>
      <c r="B4265" s="57"/>
      <c r="C4265" s="59"/>
      <c r="D4265" s="59"/>
      <c r="E4265" s="60"/>
    </row>
    <row r="4266" spans="1:5" x14ac:dyDescent="0.2">
      <c r="A4266" s="80"/>
      <c r="B4266" s="57"/>
      <c r="C4266" s="59"/>
      <c r="D4266" s="59"/>
      <c r="E4266" s="60"/>
    </row>
    <row r="4267" spans="1:5" x14ac:dyDescent="0.2">
      <c r="A4267" s="80"/>
      <c r="B4267" s="57"/>
      <c r="C4267" s="59"/>
      <c r="D4267" s="59"/>
      <c r="E4267" s="60"/>
    </row>
    <row r="4268" spans="1:5" x14ac:dyDescent="0.2">
      <c r="A4268" s="80"/>
      <c r="B4268" s="57"/>
      <c r="C4268" s="59"/>
      <c r="D4268" s="59"/>
      <c r="E4268" s="60"/>
    </row>
    <row r="4269" spans="1:5" x14ac:dyDescent="0.2">
      <c r="A4269" s="80"/>
      <c r="B4269" s="57"/>
      <c r="C4269" s="59"/>
      <c r="D4269" s="59"/>
      <c r="E4269" s="60"/>
    </row>
    <row r="4270" spans="1:5" x14ac:dyDescent="0.2">
      <c r="A4270" s="80"/>
      <c r="B4270" s="57"/>
      <c r="C4270" s="59"/>
      <c r="D4270" s="59"/>
      <c r="E4270" s="60"/>
    </row>
    <row r="4271" spans="1:5" x14ac:dyDescent="0.2">
      <c r="A4271" s="80"/>
      <c r="B4271" s="57"/>
      <c r="C4271" s="59"/>
      <c r="D4271" s="59"/>
      <c r="E4271" s="60"/>
    </row>
    <row r="4272" spans="1:5" x14ac:dyDescent="0.2">
      <c r="A4272" s="80"/>
      <c r="B4272" s="57"/>
      <c r="C4272" s="59"/>
      <c r="D4272" s="59"/>
      <c r="E4272" s="60"/>
    </row>
    <row r="4273" spans="1:5" x14ac:dyDescent="0.2">
      <c r="A4273" s="80"/>
      <c r="B4273" s="57"/>
      <c r="C4273" s="59"/>
      <c r="D4273" s="59"/>
      <c r="E4273" s="60"/>
    </row>
    <row r="4274" spans="1:5" x14ac:dyDescent="0.2">
      <c r="A4274" s="80"/>
      <c r="B4274" s="57"/>
      <c r="C4274" s="59"/>
      <c r="D4274" s="59"/>
      <c r="E4274" s="60"/>
    </row>
    <row r="4275" spans="1:5" x14ac:dyDescent="0.2">
      <c r="A4275" s="80"/>
      <c r="B4275" s="57"/>
      <c r="C4275" s="59"/>
      <c r="D4275" s="59"/>
      <c r="E4275" s="60"/>
    </row>
    <row r="4276" spans="1:5" x14ac:dyDescent="0.2">
      <c r="A4276" s="80"/>
      <c r="B4276" s="57"/>
      <c r="C4276" s="59"/>
      <c r="D4276" s="59"/>
      <c r="E4276" s="60"/>
    </row>
    <row r="4277" spans="1:5" x14ac:dyDescent="0.2">
      <c r="A4277" s="80"/>
      <c r="B4277" s="57"/>
      <c r="C4277" s="59"/>
      <c r="D4277" s="59"/>
      <c r="E4277" s="60"/>
    </row>
    <row r="4278" spans="1:5" x14ac:dyDescent="0.2">
      <c r="A4278" s="80"/>
      <c r="B4278" s="57"/>
      <c r="C4278" s="59"/>
      <c r="D4278" s="59"/>
      <c r="E4278" s="60"/>
    </row>
    <row r="4279" spans="1:5" x14ac:dyDescent="0.2">
      <c r="A4279" s="80"/>
      <c r="B4279" s="57"/>
      <c r="C4279" s="59"/>
      <c r="D4279" s="59"/>
      <c r="E4279" s="60"/>
    </row>
    <row r="4280" spans="1:5" x14ac:dyDescent="0.2">
      <c r="A4280" s="80"/>
      <c r="B4280" s="57"/>
      <c r="C4280" s="59"/>
      <c r="D4280" s="59"/>
      <c r="E4280" s="60"/>
    </row>
    <row r="4281" spans="1:5" x14ac:dyDescent="0.2">
      <c r="A4281" s="80"/>
      <c r="B4281" s="57"/>
      <c r="C4281" s="59"/>
      <c r="D4281" s="59"/>
      <c r="E4281" s="60"/>
    </row>
    <row r="4282" spans="1:5" x14ac:dyDescent="0.2">
      <c r="A4282" s="80"/>
      <c r="B4282" s="57"/>
      <c r="C4282" s="59"/>
      <c r="D4282" s="59"/>
      <c r="E4282" s="60"/>
    </row>
    <row r="4283" spans="1:5" x14ac:dyDescent="0.2">
      <c r="A4283" s="80"/>
      <c r="B4283" s="57"/>
      <c r="C4283" s="59"/>
      <c r="D4283" s="59"/>
      <c r="E4283" s="60"/>
    </row>
    <row r="4284" spans="1:5" x14ac:dyDescent="0.2">
      <c r="A4284" s="80"/>
      <c r="B4284" s="57"/>
      <c r="C4284" s="59"/>
      <c r="D4284" s="59"/>
      <c r="E4284" s="60"/>
    </row>
    <row r="4285" spans="1:5" x14ac:dyDescent="0.2">
      <c r="A4285" s="80"/>
      <c r="B4285" s="57"/>
      <c r="C4285" s="59"/>
      <c r="D4285" s="59"/>
      <c r="E4285" s="60"/>
    </row>
    <row r="4286" spans="1:5" x14ac:dyDescent="0.2">
      <c r="A4286" s="80"/>
      <c r="B4286" s="57"/>
      <c r="C4286" s="59"/>
      <c r="D4286" s="59"/>
      <c r="E4286" s="60"/>
    </row>
    <row r="4287" spans="1:5" x14ac:dyDescent="0.2">
      <c r="A4287" s="80"/>
      <c r="B4287" s="57"/>
      <c r="C4287" s="59"/>
      <c r="D4287" s="59"/>
      <c r="E4287" s="60"/>
    </row>
    <row r="4288" spans="1:5" x14ac:dyDescent="0.2">
      <c r="A4288" s="80"/>
      <c r="B4288" s="57"/>
      <c r="C4288" s="59"/>
      <c r="D4288" s="59"/>
      <c r="E4288" s="60"/>
    </row>
    <row r="4289" spans="1:5" x14ac:dyDescent="0.2">
      <c r="A4289" s="80"/>
      <c r="B4289" s="57"/>
      <c r="C4289" s="59"/>
      <c r="D4289" s="59"/>
      <c r="E4289" s="60"/>
    </row>
    <row r="4290" spans="1:5" x14ac:dyDescent="0.2">
      <c r="A4290" s="80"/>
      <c r="B4290" s="57"/>
      <c r="C4290" s="59"/>
      <c r="D4290" s="59"/>
      <c r="E4290" s="60"/>
    </row>
    <row r="4291" spans="1:5" x14ac:dyDescent="0.2">
      <c r="A4291" s="80"/>
      <c r="B4291" s="57"/>
      <c r="C4291" s="59"/>
      <c r="D4291" s="59"/>
      <c r="E4291" s="60"/>
    </row>
    <row r="4292" spans="1:5" x14ac:dyDescent="0.2">
      <c r="A4292" s="80"/>
      <c r="B4292" s="57"/>
      <c r="C4292" s="59"/>
      <c r="D4292" s="59"/>
      <c r="E4292" s="60"/>
    </row>
    <row r="4293" spans="1:5" x14ac:dyDescent="0.2">
      <c r="A4293" s="80"/>
      <c r="B4293" s="57"/>
      <c r="C4293" s="59"/>
      <c r="D4293" s="59"/>
      <c r="E4293" s="60"/>
    </row>
    <row r="4294" spans="1:5" x14ac:dyDescent="0.2">
      <c r="A4294" s="80"/>
      <c r="B4294" s="57"/>
      <c r="C4294" s="59"/>
      <c r="D4294" s="59"/>
      <c r="E4294" s="60"/>
    </row>
    <row r="4295" spans="1:5" x14ac:dyDescent="0.2">
      <c r="A4295" s="80"/>
      <c r="B4295" s="57"/>
      <c r="C4295" s="59"/>
      <c r="D4295" s="59"/>
      <c r="E4295" s="60"/>
    </row>
    <row r="4296" spans="1:5" x14ac:dyDescent="0.2">
      <c r="A4296" s="80"/>
      <c r="B4296" s="57"/>
      <c r="C4296" s="59"/>
      <c r="D4296" s="59"/>
      <c r="E4296" s="60"/>
    </row>
    <row r="4297" spans="1:5" x14ac:dyDescent="0.2">
      <c r="A4297" s="80"/>
      <c r="B4297" s="57"/>
      <c r="C4297" s="59"/>
      <c r="D4297" s="59"/>
      <c r="E4297" s="60"/>
    </row>
    <row r="4298" spans="1:5" x14ac:dyDescent="0.2">
      <c r="A4298" s="80"/>
      <c r="B4298" s="57"/>
      <c r="C4298" s="59"/>
      <c r="D4298" s="59"/>
      <c r="E4298" s="60"/>
    </row>
    <row r="4299" spans="1:5" x14ac:dyDescent="0.2">
      <c r="A4299" s="80"/>
      <c r="B4299" s="57"/>
      <c r="C4299" s="59"/>
      <c r="D4299" s="59"/>
      <c r="E4299" s="60"/>
    </row>
    <row r="4300" spans="1:5" x14ac:dyDescent="0.2">
      <c r="A4300" s="80"/>
      <c r="B4300" s="57"/>
      <c r="C4300" s="59"/>
      <c r="D4300" s="59"/>
      <c r="E4300" s="60"/>
    </row>
    <row r="4301" spans="1:5" x14ac:dyDescent="0.2">
      <c r="A4301" s="80"/>
      <c r="B4301" s="57"/>
      <c r="C4301" s="59"/>
      <c r="D4301" s="59"/>
      <c r="E4301" s="60"/>
    </row>
    <row r="4302" spans="1:5" x14ac:dyDescent="0.2">
      <c r="A4302" s="80"/>
      <c r="B4302" s="57"/>
      <c r="C4302" s="59"/>
      <c r="D4302" s="59"/>
      <c r="E4302" s="60"/>
    </row>
    <row r="4303" spans="1:5" x14ac:dyDescent="0.2">
      <c r="A4303" s="80"/>
      <c r="B4303" s="57"/>
      <c r="C4303" s="59"/>
      <c r="D4303" s="59"/>
      <c r="E4303" s="60"/>
    </row>
    <row r="4304" spans="1:5" x14ac:dyDescent="0.2">
      <c r="A4304" s="80"/>
      <c r="B4304" s="57"/>
      <c r="C4304" s="59"/>
      <c r="D4304" s="59"/>
      <c r="E4304" s="60"/>
    </row>
    <row r="4305" spans="1:5" x14ac:dyDescent="0.2">
      <c r="A4305" s="80"/>
      <c r="B4305" s="57"/>
      <c r="C4305" s="59"/>
      <c r="D4305" s="59"/>
      <c r="E4305" s="60"/>
    </row>
    <row r="4306" spans="1:5" x14ac:dyDescent="0.2">
      <c r="A4306" s="80"/>
      <c r="B4306" s="57"/>
      <c r="C4306" s="59"/>
      <c r="D4306" s="59"/>
      <c r="E4306" s="60"/>
    </row>
    <row r="4307" spans="1:5" x14ac:dyDescent="0.2">
      <c r="A4307" s="80"/>
      <c r="B4307" s="57"/>
      <c r="C4307" s="59"/>
      <c r="D4307" s="59"/>
      <c r="E4307" s="60"/>
    </row>
    <row r="4308" spans="1:5" x14ac:dyDescent="0.2">
      <c r="A4308" s="80"/>
      <c r="B4308" s="57"/>
      <c r="C4308" s="59"/>
      <c r="D4308" s="59"/>
      <c r="E4308" s="60"/>
    </row>
    <row r="4309" spans="1:5" x14ac:dyDescent="0.2">
      <c r="A4309" s="80"/>
      <c r="B4309" s="57"/>
      <c r="C4309" s="59"/>
      <c r="D4309" s="59"/>
      <c r="E4309" s="60"/>
    </row>
    <row r="4310" spans="1:5" x14ac:dyDescent="0.2">
      <c r="A4310" s="80"/>
      <c r="B4310" s="57"/>
      <c r="C4310" s="59"/>
      <c r="D4310" s="59"/>
      <c r="E4310" s="60"/>
    </row>
    <row r="4311" spans="1:5" x14ac:dyDescent="0.2">
      <c r="A4311" s="80"/>
      <c r="B4311" s="57"/>
      <c r="C4311" s="59"/>
      <c r="D4311" s="59"/>
      <c r="E4311" s="60"/>
    </row>
    <row r="4312" spans="1:5" x14ac:dyDescent="0.2">
      <c r="A4312" s="80"/>
      <c r="B4312" s="57"/>
      <c r="C4312" s="59"/>
      <c r="D4312" s="59"/>
      <c r="E4312" s="60"/>
    </row>
    <row r="4313" spans="1:5" x14ac:dyDescent="0.2">
      <c r="A4313" s="80"/>
      <c r="B4313" s="57"/>
      <c r="C4313" s="59"/>
      <c r="D4313" s="59"/>
      <c r="E4313" s="60"/>
    </row>
    <row r="4314" spans="1:5" x14ac:dyDescent="0.2">
      <c r="A4314" s="80"/>
      <c r="B4314" s="57"/>
      <c r="C4314" s="59"/>
      <c r="D4314" s="59"/>
      <c r="E4314" s="60"/>
    </row>
    <row r="4315" spans="1:5" x14ac:dyDescent="0.2">
      <c r="A4315" s="80"/>
      <c r="B4315" s="57"/>
      <c r="C4315" s="59"/>
      <c r="D4315" s="59"/>
      <c r="E4315" s="60"/>
    </row>
    <row r="4316" spans="1:5" x14ac:dyDescent="0.2">
      <c r="A4316" s="80"/>
      <c r="B4316" s="57"/>
      <c r="C4316" s="59"/>
      <c r="D4316" s="59"/>
      <c r="E4316" s="60"/>
    </row>
    <row r="4317" spans="1:5" x14ac:dyDescent="0.2">
      <c r="A4317" s="80"/>
      <c r="B4317" s="57"/>
      <c r="C4317" s="59"/>
      <c r="D4317" s="59"/>
      <c r="E4317" s="60"/>
    </row>
    <row r="4318" spans="1:5" x14ac:dyDescent="0.2">
      <c r="A4318" s="80"/>
      <c r="B4318" s="57"/>
      <c r="C4318" s="59"/>
      <c r="D4318" s="59"/>
      <c r="E4318" s="60"/>
    </row>
    <row r="4319" spans="1:5" x14ac:dyDescent="0.2">
      <c r="A4319" s="80"/>
      <c r="B4319" s="57"/>
      <c r="C4319" s="59"/>
      <c r="D4319" s="59"/>
      <c r="E4319" s="60"/>
    </row>
    <row r="4320" spans="1:5" x14ac:dyDescent="0.2">
      <c r="A4320" s="80"/>
      <c r="B4320" s="57"/>
      <c r="C4320" s="59"/>
      <c r="D4320" s="59"/>
      <c r="E4320" s="60"/>
    </row>
    <row r="4321" spans="1:5" x14ac:dyDescent="0.2">
      <c r="A4321" s="80"/>
      <c r="B4321" s="57"/>
      <c r="C4321" s="59"/>
      <c r="D4321" s="59"/>
      <c r="E4321" s="60"/>
    </row>
    <row r="4322" spans="1:5" x14ac:dyDescent="0.2">
      <c r="A4322" s="80"/>
      <c r="B4322" s="57"/>
      <c r="C4322" s="59"/>
      <c r="D4322" s="59"/>
      <c r="E4322" s="60"/>
    </row>
    <row r="4323" spans="1:5" x14ac:dyDescent="0.2">
      <c r="A4323" s="80"/>
      <c r="B4323" s="57"/>
      <c r="C4323" s="59"/>
      <c r="D4323" s="59"/>
      <c r="E4323" s="60"/>
    </row>
    <row r="4324" spans="1:5" x14ac:dyDescent="0.2">
      <c r="A4324" s="80"/>
      <c r="B4324" s="57"/>
      <c r="C4324" s="59"/>
      <c r="D4324" s="59"/>
      <c r="E4324" s="60"/>
    </row>
    <row r="4325" spans="1:5" x14ac:dyDescent="0.2">
      <c r="A4325" s="80"/>
      <c r="B4325" s="57"/>
      <c r="C4325" s="59"/>
      <c r="D4325" s="59"/>
      <c r="E4325" s="60"/>
    </row>
    <row r="4326" spans="1:5" x14ac:dyDescent="0.2">
      <c r="A4326" s="80"/>
      <c r="B4326" s="57"/>
      <c r="C4326" s="59"/>
      <c r="D4326" s="59"/>
      <c r="E4326" s="60"/>
    </row>
    <row r="4327" spans="1:5" x14ac:dyDescent="0.2">
      <c r="A4327" s="80"/>
      <c r="B4327" s="57"/>
      <c r="C4327" s="59"/>
      <c r="D4327" s="59"/>
      <c r="E4327" s="60"/>
    </row>
    <row r="4328" spans="1:5" x14ac:dyDescent="0.2">
      <c r="A4328" s="80"/>
      <c r="B4328" s="57"/>
      <c r="C4328" s="59"/>
      <c r="D4328" s="59"/>
      <c r="E4328" s="60"/>
    </row>
    <row r="4329" spans="1:5" x14ac:dyDescent="0.2">
      <c r="A4329" s="80"/>
      <c r="B4329" s="57"/>
      <c r="C4329" s="59"/>
      <c r="D4329" s="59"/>
      <c r="E4329" s="60"/>
    </row>
    <row r="4330" spans="1:5" x14ac:dyDescent="0.2">
      <c r="A4330" s="80"/>
      <c r="B4330" s="57"/>
      <c r="C4330" s="59"/>
      <c r="D4330" s="59"/>
      <c r="E4330" s="60"/>
    </row>
    <row r="4331" spans="1:5" x14ac:dyDescent="0.2">
      <c r="A4331" s="80"/>
      <c r="B4331" s="57"/>
      <c r="C4331" s="59"/>
      <c r="D4331" s="59"/>
      <c r="E4331" s="60"/>
    </row>
    <row r="4332" spans="1:5" x14ac:dyDescent="0.2">
      <c r="A4332" s="80"/>
      <c r="B4332" s="57"/>
      <c r="C4332" s="59"/>
      <c r="D4332" s="59"/>
      <c r="E4332" s="60"/>
    </row>
    <row r="4333" spans="1:5" x14ac:dyDescent="0.2">
      <c r="A4333" s="80"/>
      <c r="B4333" s="57"/>
      <c r="C4333" s="59"/>
      <c r="D4333" s="59"/>
      <c r="E4333" s="60"/>
    </row>
    <row r="4334" spans="1:5" x14ac:dyDescent="0.2">
      <c r="A4334" s="80"/>
      <c r="B4334" s="57"/>
      <c r="C4334" s="59"/>
      <c r="D4334" s="59"/>
      <c r="E4334" s="60"/>
    </row>
    <row r="4335" spans="1:5" x14ac:dyDescent="0.2">
      <c r="A4335" s="80"/>
      <c r="B4335" s="57"/>
      <c r="C4335" s="59"/>
      <c r="D4335" s="59"/>
      <c r="E4335" s="60"/>
    </row>
    <row r="4336" spans="1:5" x14ac:dyDescent="0.2">
      <c r="A4336" s="80"/>
      <c r="B4336" s="57"/>
      <c r="C4336" s="59"/>
      <c r="D4336" s="59"/>
      <c r="E4336" s="60"/>
    </row>
    <row r="4337" spans="1:5" x14ac:dyDescent="0.2">
      <c r="A4337" s="80"/>
      <c r="B4337" s="57"/>
      <c r="C4337" s="59"/>
      <c r="D4337" s="59"/>
      <c r="E4337" s="60"/>
    </row>
    <row r="4338" spans="1:5" x14ac:dyDescent="0.2">
      <c r="A4338" s="80"/>
      <c r="B4338" s="57"/>
      <c r="C4338" s="59"/>
      <c r="D4338" s="59"/>
      <c r="E4338" s="60"/>
    </row>
    <row r="4339" spans="1:5" x14ac:dyDescent="0.2">
      <c r="A4339" s="80"/>
      <c r="B4339" s="57"/>
      <c r="C4339" s="59"/>
      <c r="D4339" s="59"/>
      <c r="E4339" s="60"/>
    </row>
    <row r="4340" spans="1:5" x14ac:dyDescent="0.2">
      <c r="A4340" s="80"/>
      <c r="B4340" s="57"/>
      <c r="C4340" s="59"/>
      <c r="D4340" s="59"/>
      <c r="E4340" s="60"/>
    </row>
    <row r="4341" spans="1:5" x14ac:dyDescent="0.2">
      <c r="A4341" s="80"/>
      <c r="B4341" s="57"/>
      <c r="C4341" s="59"/>
      <c r="D4341" s="59"/>
      <c r="E4341" s="60"/>
    </row>
    <row r="4342" spans="1:5" x14ac:dyDescent="0.2">
      <c r="A4342" s="80"/>
      <c r="B4342" s="57"/>
      <c r="C4342" s="59"/>
      <c r="D4342" s="59"/>
      <c r="E4342" s="60"/>
    </row>
    <row r="4343" spans="1:5" x14ac:dyDescent="0.2">
      <c r="A4343" s="80"/>
      <c r="B4343" s="57"/>
      <c r="C4343" s="59"/>
      <c r="D4343" s="59"/>
      <c r="E4343" s="60"/>
    </row>
    <row r="4344" spans="1:5" x14ac:dyDescent="0.2">
      <c r="A4344" s="80"/>
      <c r="B4344" s="57"/>
      <c r="C4344" s="59"/>
      <c r="D4344" s="59"/>
      <c r="E4344" s="60"/>
    </row>
    <row r="4345" spans="1:5" x14ac:dyDescent="0.2">
      <c r="A4345" s="80"/>
      <c r="B4345" s="57"/>
      <c r="C4345" s="59"/>
      <c r="D4345" s="59"/>
      <c r="E4345" s="60"/>
    </row>
    <row r="4346" spans="1:5" x14ac:dyDescent="0.2">
      <c r="A4346" s="80"/>
      <c r="B4346" s="57"/>
      <c r="C4346" s="59"/>
      <c r="D4346" s="59"/>
      <c r="E4346" s="60"/>
    </row>
    <row r="4347" spans="1:5" x14ac:dyDescent="0.2">
      <c r="A4347" s="80"/>
      <c r="B4347" s="57"/>
      <c r="C4347" s="59"/>
      <c r="D4347" s="59"/>
      <c r="E4347" s="60"/>
    </row>
    <row r="4348" spans="1:5" x14ac:dyDescent="0.2">
      <c r="A4348" s="80"/>
      <c r="B4348" s="57"/>
      <c r="C4348" s="59"/>
      <c r="D4348" s="59"/>
      <c r="E4348" s="60"/>
    </row>
    <row r="4349" spans="1:5" x14ac:dyDescent="0.2">
      <c r="A4349" s="80"/>
      <c r="B4349" s="57"/>
      <c r="C4349" s="59"/>
      <c r="D4349" s="59"/>
      <c r="E4349" s="60"/>
    </row>
    <row r="4350" spans="1:5" x14ac:dyDescent="0.2">
      <c r="A4350" s="80"/>
      <c r="B4350" s="57"/>
      <c r="C4350" s="59"/>
      <c r="D4350" s="59"/>
      <c r="E4350" s="60"/>
    </row>
    <row r="4351" spans="1:5" x14ac:dyDescent="0.2">
      <c r="A4351" s="80"/>
      <c r="B4351" s="57"/>
      <c r="C4351" s="59"/>
      <c r="D4351" s="59"/>
      <c r="E4351" s="60"/>
    </row>
    <row r="4352" spans="1:5" x14ac:dyDescent="0.2">
      <c r="A4352" s="80"/>
      <c r="B4352" s="57"/>
      <c r="C4352" s="59"/>
      <c r="D4352" s="59"/>
      <c r="E4352" s="60"/>
    </row>
    <row r="4353" spans="1:5" x14ac:dyDescent="0.2">
      <c r="A4353" s="80"/>
      <c r="B4353" s="57"/>
      <c r="C4353" s="59"/>
      <c r="D4353" s="59"/>
      <c r="E4353" s="60"/>
    </row>
    <row r="4354" spans="1:5" x14ac:dyDescent="0.2">
      <c r="A4354" s="80"/>
      <c r="B4354" s="57"/>
      <c r="C4354" s="59"/>
      <c r="D4354" s="59"/>
      <c r="E4354" s="60"/>
    </row>
    <row r="4355" spans="1:5" x14ac:dyDescent="0.2">
      <c r="A4355" s="80"/>
      <c r="B4355" s="57"/>
      <c r="C4355" s="59"/>
      <c r="D4355" s="59"/>
      <c r="E4355" s="60"/>
    </row>
    <row r="4356" spans="1:5" x14ac:dyDescent="0.2">
      <c r="A4356" s="80"/>
      <c r="B4356" s="57"/>
      <c r="C4356" s="59"/>
      <c r="D4356" s="59"/>
      <c r="E4356" s="60"/>
    </row>
    <row r="4357" spans="1:5" x14ac:dyDescent="0.2">
      <c r="A4357" s="80"/>
      <c r="B4357" s="57"/>
      <c r="C4357" s="59"/>
      <c r="D4357" s="59"/>
      <c r="E4357" s="60"/>
    </row>
    <row r="4358" spans="1:5" x14ac:dyDescent="0.2">
      <c r="A4358" s="80"/>
      <c r="B4358" s="57"/>
      <c r="C4358" s="59"/>
      <c r="D4358" s="59"/>
      <c r="E4358" s="60"/>
    </row>
    <row r="4359" spans="1:5" x14ac:dyDescent="0.2">
      <c r="A4359" s="80"/>
      <c r="B4359" s="57"/>
      <c r="C4359" s="59"/>
      <c r="D4359" s="59"/>
      <c r="E4359" s="60"/>
    </row>
    <row r="4360" spans="1:5" x14ac:dyDescent="0.2">
      <c r="A4360" s="80"/>
      <c r="B4360" s="57"/>
      <c r="C4360" s="59"/>
      <c r="D4360" s="59"/>
      <c r="E4360" s="60"/>
    </row>
    <row r="4361" spans="1:5" x14ac:dyDescent="0.2">
      <c r="A4361" s="80"/>
      <c r="B4361" s="57"/>
      <c r="C4361" s="59"/>
      <c r="D4361" s="59"/>
      <c r="E4361" s="60"/>
    </row>
    <row r="4362" spans="1:5" x14ac:dyDescent="0.2">
      <c r="A4362" s="80"/>
      <c r="B4362" s="57"/>
      <c r="C4362" s="59"/>
      <c r="D4362" s="59"/>
      <c r="E4362" s="60"/>
    </row>
    <row r="4363" spans="1:5" x14ac:dyDescent="0.2">
      <c r="A4363" s="80"/>
      <c r="B4363" s="57"/>
      <c r="C4363" s="59"/>
      <c r="D4363" s="59"/>
      <c r="E4363" s="60"/>
    </row>
    <row r="4364" spans="1:5" x14ac:dyDescent="0.2">
      <c r="A4364" s="80"/>
      <c r="B4364" s="57"/>
      <c r="C4364" s="59"/>
      <c r="D4364" s="59"/>
      <c r="E4364" s="60"/>
    </row>
    <row r="4365" spans="1:5" x14ac:dyDescent="0.2">
      <c r="A4365" s="80"/>
      <c r="B4365" s="57"/>
      <c r="C4365" s="59"/>
      <c r="D4365" s="59"/>
      <c r="E4365" s="60"/>
    </row>
    <row r="4366" spans="1:5" x14ac:dyDescent="0.2">
      <c r="A4366" s="80"/>
      <c r="B4366" s="57"/>
      <c r="C4366" s="59"/>
      <c r="D4366" s="59"/>
      <c r="E4366" s="60"/>
    </row>
    <row r="4367" spans="1:5" x14ac:dyDescent="0.2">
      <c r="A4367" s="80"/>
      <c r="B4367" s="57"/>
      <c r="C4367" s="59"/>
      <c r="D4367" s="59"/>
      <c r="E4367" s="60"/>
    </row>
    <row r="4368" spans="1:5" x14ac:dyDescent="0.2">
      <c r="A4368" s="80"/>
      <c r="B4368" s="57"/>
      <c r="C4368" s="59"/>
      <c r="D4368" s="59"/>
      <c r="E4368" s="60"/>
    </row>
    <row r="4369" spans="1:5" x14ac:dyDescent="0.2">
      <c r="A4369" s="80"/>
      <c r="B4369" s="57"/>
      <c r="C4369" s="59"/>
      <c r="D4369" s="59"/>
      <c r="E4369" s="60"/>
    </row>
    <row r="4370" spans="1:5" x14ac:dyDescent="0.2">
      <c r="A4370" s="80"/>
      <c r="B4370" s="57"/>
      <c r="C4370" s="59"/>
      <c r="D4370" s="59"/>
      <c r="E4370" s="60"/>
    </row>
    <row r="4371" spans="1:5" x14ac:dyDescent="0.2">
      <c r="A4371" s="80"/>
      <c r="B4371" s="57"/>
      <c r="C4371" s="59"/>
      <c r="D4371" s="59"/>
      <c r="E4371" s="60"/>
    </row>
    <row r="4372" spans="1:5" x14ac:dyDescent="0.2">
      <c r="A4372" s="80"/>
      <c r="B4372" s="57"/>
      <c r="C4372" s="59"/>
      <c r="D4372" s="59"/>
      <c r="E4372" s="60"/>
    </row>
    <row r="4373" spans="1:5" x14ac:dyDescent="0.2">
      <c r="A4373" s="80"/>
      <c r="B4373" s="57"/>
      <c r="C4373" s="59"/>
      <c r="D4373" s="59"/>
      <c r="E4373" s="60"/>
    </row>
    <row r="4374" spans="1:5" x14ac:dyDescent="0.2">
      <c r="A4374" s="80"/>
      <c r="B4374" s="57"/>
      <c r="C4374" s="59"/>
      <c r="D4374" s="59"/>
      <c r="E4374" s="60"/>
    </row>
    <row r="4375" spans="1:5" x14ac:dyDescent="0.2">
      <c r="A4375" s="80"/>
      <c r="B4375" s="57"/>
      <c r="C4375" s="59"/>
      <c r="D4375" s="59"/>
      <c r="E4375" s="60"/>
    </row>
    <row r="4376" spans="1:5" x14ac:dyDescent="0.2">
      <c r="A4376" s="80"/>
      <c r="B4376" s="57"/>
      <c r="C4376" s="59"/>
      <c r="D4376" s="59"/>
      <c r="E4376" s="60"/>
    </row>
    <row r="4377" spans="1:5" x14ac:dyDescent="0.2">
      <c r="A4377" s="80"/>
      <c r="B4377" s="57"/>
      <c r="C4377" s="59"/>
      <c r="D4377" s="59"/>
      <c r="E4377" s="60"/>
    </row>
    <row r="4378" spans="1:5" x14ac:dyDescent="0.2">
      <c r="A4378" s="80"/>
      <c r="B4378" s="57"/>
      <c r="C4378" s="59"/>
      <c r="D4378" s="59"/>
      <c r="E4378" s="60"/>
    </row>
    <row r="4379" spans="1:5" x14ac:dyDescent="0.2">
      <c r="A4379" s="80"/>
      <c r="B4379" s="57"/>
      <c r="C4379" s="59"/>
      <c r="D4379" s="59"/>
      <c r="E4379" s="60"/>
    </row>
    <row r="4380" spans="1:5" x14ac:dyDescent="0.2">
      <c r="A4380" s="80"/>
      <c r="B4380" s="57"/>
      <c r="C4380" s="59"/>
      <c r="D4380" s="59"/>
      <c r="E4380" s="60"/>
    </row>
    <row r="4381" spans="1:5" x14ac:dyDescent="0.2">
      <c r="A4381" s="80"/>
      <c r="B4381" s="57"/>
      <c r="C4381" s="59"/>
      <c r="D4381" s="59"/>
      <c r="E4381" s="60"/>
    </row>
    <row r="4382" spans="1:5" x14ac:dyDescent="0.2">
      <c r="A4382" s="80"/>
      <c r="B4382" s="57"/>
      <c r="C4382" s="59"/>
      <c r="D4382" s="59"/>
      <c r="E4382" s="60"/>
    </row>
    <row r="4383" spans="1:5" x14ac:dyDescent="0.2">
      <c r="A4383" s="80"/>
      <c r="B4383" s="57"/>
      <c r="C4383" s="59"/>
      <c r="D4383" s="59"/>
      <c r="E4383" s="60"/>
    </row>
    <row r="4384" spans="1:5" x14ac:dyDescent="0.2">
      <c r="A4384" s="80"/>
      <c r="B4384" s="57"/>
      <c r="C4384" s="59"/>
      <c r="D4384" s="59"/>
      <c r="E4384" s="60"/>
    </row>
    <row r="4385" spans="1:5" x14ac:dyDescent="0.2">
      <c r="A4385" s="80"/>
      <c r="B4385" s="57"/>
      <c r="C4385" s="59"/>
      <c r="D4385" s="59"/>
      <c r="E4385" s="60"/>
    </row>
    <row r="4386" spans="1:5" x14ac:dyDescent="0.2">
      <c r="A4386" s="80"/>
      <c r="B4386" s="57"/>
      <c r="C4386" s="59"/>
      <c r="D4386" s="59"/>
      <c r="E4386" s="60"/>
    </row>
    <row r="4387" spans="1:5" x14ac:dyDescent="0.2">
      <c r="A4387" s="80"/>
      <c r="B4387" s="57"/>
      <c r="C4387" s="59"/>
      <c r="D4387" s="59"/>
      <c r="E4387" s="60"/>
    </row>
    <row r="4388" spans="1:5" x14ac:dyDescent="0.2">
      <c r="A4388" s="80"/>
      <c r="B4388" s="57"/>
      <c r="C4388" s="59"/>
      <c r="D4388" s="59"/>
      <c r="E4388" s="60"/>
    </row>
    <row r="4389" spans="1:5" x14ac:dyDescent="0.2">
      <c r="A4389" s="80"/>
      <c r="B4389" s="57"/>
      <c r="C4389" s="59"/>
      <c r="D4389" s="59"/>
      <c r="E4389" s="60"/>
    </row>
    <row r="4390" spans="1:5" x14ac:dyDescent="0.2">
      <c r="A4390" s="80"/>
      <c r="B4390" s="57"/>
      <c r="C4390" s="59"/>
      <c r="D4390" s="59"/>
      <c r="E4390" s="60"/>
    </row>
    <row r="4391" spans="1:5" x14ac:dyDescent="0.2">
      <c r="A4391" s="80"/>
      <c r="B4391" s="57"/>
      <c r="C4391" s="59"/>
      <c r="D4391" s="59"/>
      <c r="E4391" s="60"/>
    </row>
    <row r="4392" spans="1:5" x14ac:dyDescent="0.2">
      <c r="A4392" s="80"/>
      <c r="B4392" s="57"/>
      <c r="C4392" s="59"/>
      <c r="D4392" s="59"/>
      <c r="E4392" s="60"/>
    </row>
    <row r="4393" spans="1:5" x14ac:dyDescent="0.2">
      <c r="A4393" s="80"/>
      <c r="B4393" s="57"/>
      <c r="C4393" s="59"/>
      <c r="D4393" s="59"/>
      <c r="E4393" s="60"/>
    </row>
    <row r="4394" spans="1:5" x14ac:dyDescent="0.2">
      <c r="A4394" s="80"/>
      <c r="B4394" s="57"/>
      <c r="C4394" s="59"/>
      <c r="D4394" s="59"/>
      <c r="E4394" s="60"/>
    </row>
    <row r="4395" spans="1:5" x14ac:dyDescent="0.2">
      <c r="A4395" s="80"/>
      <c r="B4395" s="57"/>
      <c r="C4395" s="59"/>
      <c r="D4395" s="59"/>
      <c r="E4395" s="60"/>
    </row>
    <row r="4396" spans="1:5" x14ac:dyDescent="0.2">
      <c r="A4396" s="80"/>
      <c r="B4396" s="57"/>
      <c r="C4396" s="59"/>
      <c r="D4396" s="59"/>
      <c r="E4396" s="60"/>
    </row>
    <row r="4397" spans="1:5" x14ac:dyDescent="0.2">
      <c r="A4397" s="80"/>
      <c r="B4397" s="57"/>
      <c r="C4397" s="59"/>
      <c r="D4397" s="59"/>
      <c r="E4397" s="60"/>
    </row>
    <row r="4398" spans="1:5" x14ac:dyDescent="0.2">
      <c r="A4398" s="80"/>
      <c r="B4398" s="57"/>
      <c r="C4398" s="59"/>
      <c r="D4398" s="59"/>
      <c r="E4398" s="60"/>
    </row>
    <row r="4399" spans="1:5" x14ac:dyDescent="0.2">
      <c r="A4399" s="80"/>
      <c r="B4399" s="57"/>
      <c r="C4399" s="59"/>
      <c r="D4399" s="59"/>
      <c r="E4399" s="60"/>
    </row>
    <row r="4400" spans="1:5" x14ac:dyDescent="0.2">
      <c r="A4400" s="80"/>
      <c r="B4400" s="57"/>
      <c r="C4400" s="59"/>
      <c r="D4400" s="59"/>
      <c r="E4400" s="60"/>
    </row>
    <row r="4401" spans="1:5" x14ac:dyDescent="0.2">
      <c r="A4401" s="80"/>
      <c r="B4401" s="57"/>
      <c r="C4401" s="59"/>
      <c r="D4401" s="59"/>
      <c r="E4401" s="60"/>
    </row>
    <row r="4402" spans="1:5" x14ac:dyDescent="0.2">
      <c r="A4402" s="80"/>
      <c r="B4402" s="57"/>
      <c r="C4402" s="59"/>
      <c r="D4402" s="59"/>
      <c r="E4402" s="60"/>
    </row>
    <row r="4403" spans="1:5" x14ac:dyDescent="0.2">
      <c r="A4403" s="80"/>
      <c r="B4403" s="57"/>
      <c r="C4403" s="59"/>
      <c r="D4403" s="59"/>
      <c r="E4403" s="60"/>
    </row>
    <row r="4404" spans="1:5" x14ac:dyDescent="0.2">
      <c r="A4404" s="80"/>
      <c r="B4404" s="57"/>
      <c r="C4404" s="59"/>
      <c r="D4404" s="59"/>
      <c r="E4404" s="60"/>
    </row>
    <row r="4405" spans="1:5" x14ac:dyDescent="0.2">
      <c r="A4405" s="80"/>
      <c r="B4405" s="57"/>
      <c r="C4405" s="59"/>
      <c r="D4405" s="59"/>
      <c r="E4405" s="60"/>
    </row>
    <row r="4406" spans="1:5" x14ac:dyDescent="0.2">
      <c r="A4406" s="80"/>
      <c r="B4406" s="57"/>
      <c r="C4406" s="59"/>
      <c r="D4406" s="59"/>
      <c r="E4406" s="60"/>
    </row>
    <row r="4407" spans="1:5" x14ac:dyDescent="0.2">
      <c r="A4407" s="80"/>
      <c r="B4407" s="57"/>
      <c r="C4407" s="59"/>
      <c r="D4407" s="59"/>
      <c r="E4407" s="60"/>
    </row>
    <row r="4408" spans="1:5" x14ac:dyDescent="0.2">
      <c r="A4408" s="80"/>
      <c r="B4408" s="57"/>
      <c r="C4408" s="59"/>
      <c r="D4408" s="59"/>
      <c r="E4408" s="60"/>
    </row>
    <row r="4409" spans="1:5" x14ac:dyDescent="0.2">
      <c r="A4409" s="80"/>
      <c r="B4409" s="57"/>
      <c r="C4409" s="59"/>
      <c r="D4409" s="59"/>
      <c r="E4409" s="60"/>
    </row>
    <row r="4410" spans="1:5" x14ac:dyDescent="0.2">
      <c r="A4410" s="80"/>
      <c r="B4410" s="57"/>
      <c r="C4410" s="59"/>
      <c r="D4410" s="59"/>
      <c r="E4410" s="60"/>
    </row>
    <row r="4411" spans="1:5" x14ac:dyDescent="0.2">
      <c r="A4411" s="80"/>
      <c r="B4411" s="57"/>
      <c r="C4411" s="59"/>
      <c r="D4411" s="59"/>
      <c r="E4411" s="60"/>
    </row>
    <row r="4412" spans="1:5" x14ac:dyDescent="0.2">
      <c r="A4412" s="80"/>
      <c r="B4412" s="57"/>
      <c r="C4412" s="59"/>
      <c r="D4412" s="59"/>
      <c r="E4412" s="60"/>
    </row>
    <row r="4413" spans="1:5" x14ac:dyDescent="0.2">
      <c r="A4413" s="80"/>
      <c r="B4413" s="57"/>
      <c r="C4413" s="59"/>
      <c r="D4413" s="59"/>
      <c r="E4413" s="60"/>
    </row>
    <row r="4414" spans="1:5" x14ac:dyDescent="0.2">
      <c r="A4414" s="80"/>
      <c r="B4414" s="57"/>
      <c r="C4414" s="59"/>
      <c r="D4414" s="59"/>
      <c r="E4414" s="60"/>
    </row>
    <row r="4415" spans="1:5" x14ac:dyDescent="0.2">
      <c r="A4415" s="80"/>
      <c r="B4415" s="57"/>
      <c r="C4415" s="59"/>
      <c r="D4415" s="59"/>
      <c r="E4415" s="60"/>
    </row>
    <row r="4416" spans="1:5" x14ac:dyDescent="0.2">
      <c r="A4416" s="80"/>
      <c r="B4416" s="57"/>
      <c r="C4416" s="59"/>
      <c r="D4416" s="59"/>
      <c r="E4416" s="60"/>
    </row>
    <row r="4417" spans="1:5" x14ac:dyDescent="0.2">
      <c r="A4417" s="80"/>
      <c r="B4417" s="57"/>
      <c r="C4417" s="59"/>
      <c r="D4417" s="59"/>
      <c r="E4417" s="60"/>
    </row>
    <row r="4418" spans="1:5" x14ac:dyDescent="0.2">
      <c r="A4418" s="80"/>
      <c r="B4418" s="57"/>
      <c r="C4418" s="59"/>
      <c r="D4418" s="59"/>
      <c r="E4418" s="60"/>
    </row>
    <row r="4419" spans="1:5" x14ac:dyDescent="0.2">
      <c r="A4419" s="80"/>
      <c r="B4419" s="57"/>
      <c r="C4419" s="59"/>
      <c r="D4419" s="59"/>
      <c r="E4419" s="60"/>
    </row>
    <row r="4420" spans="1:5" x14ac:dyDescent="0.2">
      <c r="A4420" s="80"/>
      <c r="B4420" s="57"/>
      <c r="C4420" s="59"/>
      <c r="D4420" s="59"/>
      <c r="E4420" s="60"/>
    </row>
    <row r="4421" spans="1:5" x14ac:dyDescent="0.2">
      <c r="A4421" s="80"/>
      <c r="B4421" s="57"/>
      <c r="C4421" s="59"/>
      <c r="D4421" s="59"/>
      <c r="E4421" s="60"/>
    </row>
    <row r="4422" spans="1:5" x14ac:dyDescent="0.2">
      <c r="A4422" s="80"/>
      <c r="B4422" s="57"/>
      <c r="C4422" s="59"/>
      <c r="D4422" s="59"/>
      <c r="E4422" s="60"/>
    </row>
    <row r="4423" spans="1:5" x14ac:dyDescent="0.2">
      <c r="A4423" s="80"/>
      <c r="B4423" s="57"/>
      <c r="C4423" s="59"/>
      <c r="D4423" s="59"/>
      <c r="E4423" s="60"/>
    </row>
    <row r="4424" spans="1:5" x14ac:dyDescent="0.2">
      <c r="A4424" s="80"/>
      <c r="B4424" s="57"/>
      <c r="C4424" s="59"/>
      <c r="D4424" s="59"/>
      <c r="E4424" s="60"/>
    </row>
    <row r="4425" spans="1:5" x14ac:dyDescent="0.2">
      <c r="A4425" s="80"/>
      <c r="B4425" s="57"/>
      <c r="C4425" s="59"/>
      <c r="D4425" s="59"/>
      <c r="E4425" s="60"/>
    </row>
    <row r="4426" spans="1:5" x14ac:dyDescent="0.2">
      <c r="A4426" s="80"/>
      <c r="B4426" s="57"/>
      <c r="C4426" s="59"/>
      <c r="D4426" s="59"/>
      <c r="E4426" s="60"/>
    </row>
    <row r="4427" spans="1:5" x14ac:dyDescent="0.2">
      <c r="A4427" s="80"/>
      <c r="B4427" s="57"/>
      <c r="C4427" s="59"/>
      <c r="D4427" s="59"/>
      <c r="E4427" s="60"/>
    </row>
    <row r="4428" spans="1:5" x14ac:dyDescent="0.2">
      <c r="A4428" s="80"/>
      <c r="B4428" s="57"/>
      <c r="C4428" s="59"/>
      <c r="D4428" s="59"/>
      <c r="E4428" s="60"/>
    </row>
    <row r="4429" spans="1:5" x14ac:dyDescent="0.2">
      <c r="A4429" s="80"/>
      <c r="B4429" s="57"/>
      <c r="C4429" s="59"/>
      <c r="D4429" s="59"/>
      <c r="E4429" s="60"/>
    </row>
    <row r="4430" spans="1:5" x14ac:dyDescent="0.2">
      <c r="A4430" s="80"/>
      <c r="B4430" s="57"/>
      <c r="C4430" s="59"/>
      <c r="D4430" s="59"/>
      <c r="E4430" s="60"/>
    </row>
    <row r="4431" spans="1:5" x14ac:dyDescent="0.2">
      <c r="A4431" s="80"/>
      <c r="B4431" s="57"/>
      <c r="C4431" s="59"/>
      <c r="D4431" s="59"/>
      <c r="E4431" s="60"/>
    </row>
    <row r="4432" spans="1:5" x14ac:dyDescent="0.2">
      <c r="A4432" s="80"/>
      <c r="B4432" s="57"/>
      <c r="C4432" s="59"/>
      <c r="D4432" s="59"/>
      <c r="E4432" s="60"/>
    </row>
    <row r="4433" spans="1:5" x14ac:dyDescent="0.2">
      <c r="A4433" s="80"/>
      <c r="B4433" s="57"/>
      <c r="C4433" s="59"/>
      <c r="D4433" s="59"/>
      <c r="E4433" s="60"/>
    </row>
    <row r="4434" spans="1:5" x14ac:dyDescent="0.2">
      <c r="A4434" s="80"/>
      <c r="B4434" s="57"/>
      <c r="C4434" s="59"/>
      <c r="D4434" s="59"/>
      <c r="E4434" s="60"/>
    </row>
    <row r="4435" spans="1:5" x14ac:dyDescent="0.2">
      <c r="A4435" s="80"/>
      <c r="B4435" s="57"/>
      <c r="C4435" s="59"/>
      <c r="D4435" s="59"/>
      <c r="E4435" s="60"/>
    </row>
    <row r="4436" spans="1:5" x14ac:dyDescent="0.2">
      <c r="A4436" s="80"/>
      <c r="B4436" s="57"/>
      <c r="C4436" s="59"/>
      <c r="D4436" s="59"/>
      <c r="E4436" s="60"/>
    </row>
    <row r="4437" spans="1:5" x14ac:dyDescent="0.2">
      <c r="A4437" s="80"/>
      <c r="B4437" s="57"/>
      <c r="C4437" s="59"/>
      <c r="D4437" s="59"/>
      <c r="E4437" s="60"/>
    </row>
    <row r="4438" spans="1:5" x14ac:dyDescent="0.2">
      <c r="A4438" s="80"/>
      <c r="B4438" s="57"/>
      <c r="C4438" s="59"/>
      <c r="D4438" s="59"/>
      <c r="E4438" s="60"/>
    </row>
    <row r="4439" spans="1:5" x14ac:dyDescent="0.2">
      <c r="A4439" s="80"/>
      <c r="B4439" s="57"/>
      <c r="C4439" s="59"/>
      <c r="D4439" s="59"/>
      <c r="E4439" s="60"/>
    </row>
    <row r="4440" spans="1:5" x14ac:dyDescent="0.2">
      <c r="A4440" s="80"/>
      <c r="B4440" s="57"/>
      <c r="C4440" s="59"/>
      <c r="D4440" s="59"/>
      <c r="E4440" s="60"/>
    </row>
    <row r="4441" spans="1:5" x14ac:dyDescent="0.2">
      <c r="A4441" s="80"/>
      <c r="B4441" s="57"/>
      <c r="C4441" s="59"/>
      <c r="D4441" s="59"/>
      <c r="E4441" s="60"/>
    </row>
    <row r="4442" spans="1:5" x14ac:dyDescent="0.2">
      <c r="A4442" s="80"/>
      <c r="B4442" s="57"/>
      <c r="C4442" s="59"/>
      <c r="D4442" s="59"/>
      <c r="E4442" s="60"/>
    </row>
    <row r="4443" spans="1:5" x14ac:dyDescent="0.2">
      <c r="A4443" s="80"/>
      <c r="B4443" s="57"/>
      <c r="C4443" s="59"/>
      <c r="D4443" s="59"/>
      <c r="E4443" s="60"/>
    </row>
    <row r="4444" spans="1:5" x14ac:dyDescent="0.2">
      <c r="A4444" s="80"/>
      <c r="B4444" s="57"/>
      <c r="C4444" s="59"/>
      <c r="D4444" s="59"/>
      <c r="E4444" s="60"/>
    </row>
    <row r="4445" spans="1:5" x14ac:dyDescent="0.2">
      <c r="A4445" s="80"/>
      <c r="B4445" s="57"/>
      <c r="C4445" s="59"/>
      <c r="D4445" s="59"/>
      <c r="E4445" s="60"/>
    </row>
    <row r="4446" spans="1:5" x14ac:dyDescent="0.2">
      <c r="A4446" s="80"/>
      <c r="B4446" s="57"/>
      <c r="C4446" s="59"/>
      <c r="D4446" s="59"/>
      <c r="E4446" s="60"/>
    </row>
    <row r="4447" spans="1:5" x14ac:dyDescent="0.2">
      <c r="A4447" s="80"/>
      <c r="B4447" s="57"/>
      <c r="C4447" s="59"/>
      <c r="D4447" s="59"/>
      <c r="E4447" s="60"/>
    </row>
    <row r="4448" spans="1:5" x14ac:dyDescent="0.2">
      <c r="A4448" s="80"/>
      <c r="B4448" s="57"/>
      <c r="C4448" s="59"/>
      <c r="D4448" s="59"/>
      <c r="E4448" s="60"/>
    </row>
    <row r="4449" spans="1:5" x14ac:dyDescent="0.2">
      <c r="A4449" s="80"/>
      <c r="B4449" s="57"/>
      <c r="C4449" s="59"/>
      <c r="D4449" s="59"/>
      <c r="E4449" s="60"/>
    </row>
    <row r="4450" spans="1:5" x14ac:dyDescent="0.2">
      <c r="A4450" s="80"/>
      <c r="B4450" s="57"/>
      <c r="C4450" s="59"/>
      <c r="D4450" s="59"/>
      <c r="E4450" s="60"/>
    </row>
    <row r="4451" spans="1:5" x14ac:dyDescent="0.2">
      <c r="A4451" s="80"/>
      <c r="B4451" s="57"/>
      <c r="C4451" s="59"/>
      <c r="D4451" s="59"/>
      <c r="E4451" s="60"/>
    </row>
    <row r="4452" spans="1:5" x14ac:dyDescent="0.2">
      <c r="A4452" s="80"/>
      <c r="B4452" s="57"/>
      <c r="C4452" s="59"/>
      <c r="D4452" s="59"/>
      <c r="E4452" s="60"/>
    </row>
    <row r="4453" spans="1:5" x14ac:dyDescent="0.2">
      <c r="A4453" s="80"/>
      <c r="B4453" s="57"/>
      <c r="C4453" s="59"/>
      <c r="D4453" s="59"/>
      <c r="E4453" s="60"/>
    </row>
    <row r="4454" spans="1:5" x14ac:dyDescent="0.2">
      <c r="A4454" s="80"/>
      <c r="B4454" s="57"/>
      <c r="C4454" s="59"/>
      <c r="D4454" s="59"/>
      <c r="E4454" s="60"/>
    </row>
    <row r="4455" spans="1:5" x14ac:dyDescent="0.2">
      <c r="A4455" s="80"/>
      <c r="B4455" s="57"/>
      <c r="C4455" s="59"/>
      <c r="D4455" s="59"/>
      <c r="E4455" s="60"/>
    </row>
    <row r="4456" spans="1:5" x14ac:dyDescent="0.2">
      <c r="A4456" s="80"/>
      <c r="B4456" s="57"/>
      <c r="C4456" s="59"/>
      <c r="D4456" s="59"/>
      <c r="E4456" s="60"/>
    </row>
    <row r="4457" spans="1:5" x14ac:dyDescent="0.2">
      <c r="A4457" s="80"/>
      <c r="B4457" s="57"/>
      <c r="C4457" s="59"/>
      <c r="D4457" s="59"/>
      <c r="E4457" s="60"/>
    </row>
    <row r="4458" spans="1:5" x14ac:dyDescent="0.2">
      <c r="A4458" s="80"/>
      <c r="B4458" s="57"/>
      <c r="C4458" s="59"/>
      <c r="D4458" s="59"/>
      <c r="E4458" s="60"/>
    </row>
    <row r="4459" spans="1:5" x14ac:dyDescent="0.2">
      <c r="A4459" s="80"/>
      <c r="B4459" s="57"/>
      <c r="C4459" s="59"/>
      <c r="D4459" s="59"/>
      <c r="E4459" s="60"/>
    </row>
    <row r="4460" spans="1:5" x14ac:dyDescent="0.2">
      <c r="A4460" s="80"/>
      <c r="B4460" s="57"/>
      <c r="C4460" s="59"/>
      <c r="D4460" s="59"/>
      <c r="E4460" s="60"/>
    </row>
    <row r="4461" spans="1:5" x14ac:dyDescent="0.2">
      <c r="A4461" s="80"/>
      <c r="B4461" s="57"/>
      <c r="C4461" s="59"/>
      <c r="D4461" s="59"/>
      <c r="E4461" s="60"/>
    </row>
    <row r="4462" spans="1:5" x14ac:dyDescent="0.2">
      <c r="A4462" s="80"/>
      <c r="B4462" s="57"/>
      <c r="C4462" s="59"/>
      <c r="D4462" s="59"/>
      <c r="E4462" s="60"/>
    </row>
    <row r="4463" spans="1:5" x14ac:dyDescent="0.2">
      <c r="A4463" s="80"/>
      <c r="B4463" s="57"/>
      <c r="C4463" s="59"/>
      <c r="D4463" s="59"/>
      <c r="E4463" s="60"/>
    </row>
    <row r="4464" spans="1:5" x14ac:dyDescent="0.2">
      <c r="A4464" s="80"/>
      <c r="B4464" s="57"/>
      <c r="C4464" s="59"/>
      <c r="D4464" s="59"/>
      <c r="E4464" s="60"/>
    </row>
    <row r="4465" spans="1:5" x14ac:dyDescent="0.2">
      <c r="A4465" s="80"/>
      <c r="B4465" s="57"/>
      <c r="C4465" s="59"/>
      <c r="D4465" s="59"/>
      <c r="E4465" s="60"/>
    </row>
    <row r="4466" spans="1:5" x14ac:dyDescent="0.2">
      <c r="A4466" s="80"/>
      <c r="B4466" s="57"/>
      <c r="C4466" s="59"/>
      <c r="D4466" s="59"/>
      <c r="E4466" s="60"/>
    </row>
    <row r="4467" spans="1:5" x14ac:dyDescent="0.2">
      <c r="A4467" s="80"/>
      <c r="B4467" s="57"/>
      <c r="C4467" s="59"/>
      <c r="D4467" s="59"/>
      <c r="E4467" s="60"/>
    </row>
    <row r="4468" spans="1:5" x14ac:dyDescent="0.2">
      <c r="A4468" s="80"/>
      <c r="B4468" s="57"/>
      <c r="C4468" s="59"/>
      <c r="D4468" s="59"/>
      <c r="E4468" s="60"/>
    </row>
    <row r="4469" spans="1:5" x14ac:dyDescent="0.2">
      <c r="A4469" s="80"/>
      <c r="B4469" s="57"/>
      <c r="C4469" s="59"/>
      <c r="D4469" s="59"/>
      <c r="E4469" s="60"/>
    </row>
    <row r="4470" spans="1:5" x14ac:dyDescent="0.2">
      <c r="A4470" s="80"/>
      <c r="B4470" s="57"/>
      <c r="C4470" s="59"/>
      <c r="D4470" s="59"/>
      <c r="E4470" s="60"/>
    </row>
    <row r="4471" spans="1:5" x14ac:dyDescent="0.2">
      <c r="A4471" s="80"/>
      <c r="B4471" s="57"/>
      <c r="C4471" s="59"/>
      <c r="D4471" s="59"/>
      <c r="E4471" s="60"/>
    </row>
    <row r="4472" spans="1:5" x14ac:dyDescent="0.2">
      <c r="A4472" s="80"/>
      <c r="B4472" s="57"/>
      <c r="C4472" s="59"/>
      <c r="D4472" s="59"/>
      <c r="E4472" s="60"/>
    </row>
    <row r="4473" spans="1:5" x14ac:dyDescent="0.2">
      <c r="A4473" s="80"/>
      <c r="B4473" s="57"/>
      <c r="C4473" s="59"/>
      <c r="D4473" s="59"/>
      <c r="E4473" s="60"/>
    </row>
    <row r="4474" spans="1:5" x14ac:dyDescent="0.2">
      <c r="A4474" s="80"/>
      <c r="B4474" s="57"/>
      <c r="C4474" s="59"/>
      <c r="D4474" s="59"/>
      <c r="E4474" s="60"/>
    </row>
    <row r="4475" spans="1:5" x14ac:dyDescent="0.2">
      <c r="A4475" s="80"/>
      <c r="B4475" s="57"/>
      <c r="C4475" s="59"/>
      <c r="D4475" s="59"/>
      <c r="E4475" s="60"/>
    </row>
    <row r="4476" spans="1:5" x14ac:dyDescent="0.2">
      <c r="A4476" s="80"/>
      <c r="B4476" s="57"/>
      <c r="C4476" s="59"/>
      <c r="D4476" s="59"/>
      <c r="E4476" s="60"/>
    </row>
    <row r="4477" spans="1:5" x14ac:dyDescent="0.2">
      <c r="A4477" s="80"/>
      <c r="B4477" s="57"/>
      <c r="C4477" s="59"/>
      <c r="D4477" s="59"/>
      <c r="E4477" s="60"/>
    </row>
    <row r="4478" spans="1:5" x14ac:dyDescent="0.2">
      <c r="A4478" s="80"/>
      <c r="B4478" s="57"/>
      <c r="C4478" s="59"/>
      <c r="D4478" s="59"/>
      <c r="E4478" s="60"/>
    </row>
    <row r="4479" spans="1:5" x14ac:dyDescent="0.2">
      <c r="A4479" s="80"/>
      <c r="B4479" s="57"/>
      <c r="C4479" s="59"/>
      <c r="D4479" s="59"/>
      <c r="E4479" s="60"/>
    </row>
    <row r="4480" spans="1:5" x14ac:dyDescent="0.2">
      <c r="A4480" s="80"/>
      <c r="B4480" s="57"/>
      <c r="C4480" s="59"/>
      <c r="D4480" s="59"/>
      <c r="E4480" s="60"/>
    </row>
    <row r="4481" spans="1:5" x14ac:dyDescent="0.2">
      <c r="A4481" s="80"/>
      <c r="B4481" s="57"/>
      <c r="C4481" s="59"/>
      <c r="D4481" s="59"/>
      <c r="E4481" s="60"/>
    </row>
    <row r="4482" spans="1:5" x14ac:dyDescent="0.2">
      <c r="A4482" s="80"/>
      <c r="B4482" s="57"/>
      <c r="C4482" s="59"/>
      <c r="D4482" s="59"/>
      <c r="E4482" s="60"/>
    </row>
    <row r="4483" spans="1:5" x14ac:dyDescent="0.2">
      <c r="A4483" s="80"/>
      <c r="B4483" s="57"/>
      <c r="C4483" s="59"/>
      <c r="D4483" s="59"/>
      <c r="E4483" s="60"/>
    </row>
    <row r="4484" spans="1:5" x14ac:dyDescent="0.2">
      <c r="A4484" s="80"/>
      <c r="B4484" s="57"/>
      <c r="C4484" s="59"/>
      <c r="D4484" s="59"/>
      <c r="E4484" s="60"/>
    </row>
    <row r="4485" spans="1:5" x14ac:dyDescent="0.2">
      <c r="A4485" s="80"/>
      <c r="B4485" s="57"/>
      <c r="C4485" s="59"/>
      <c r="D4485" s="59"/>
      <c r="E4485" s="60"/>
    </row>
    <row r="4486" spans="1:5" x14ac:dyDescent="0.2">
      <c r="A4486" s="80"/>
      <c r="B4486" s="57"/>
      <c r="C4486" s="59"/>
      <c r="D4486" s="59"/>
      <c r="E4486" s="60"/>
    </row>
    <row r="4487" spans="1:5" x14ac:dyDescent="0.2">
      <c r="A4487" s="80"/>
      <c r="B4487" s="57"/>
      <c r="C4487" s="59"/>
      <c r="D4487" s="59"/>
      <c r="E4487" s="60"/>
    </row>
    <row r="4488" spans="1:5" x14ac:dyDescent="0.2">
      <c r="A4488" s="80"/>
      <c r="B4488" s="57"/>
      <c r="C4488" s="59"/>
      <c r="D4488" s="59"/>
      <c r="E4488" s="60"/>
    </row>
    <row r="4489" spans="1:5" x14ac:dyDescent="0.2">
      <c r="A4489" s="80"/>
      <c r="B4489" s="57"/>
      <c r="C4489" s="59"/>
      <c r="D4489" s="59"/>
      <c r="E4489" s="60"/>
    </row>
    <row r="4490" spans="1:5" x14ac:dyDescent="0.2">
      <c r="A4490" s="80"/>
      <c r="B4490" s="57"/>
      <c r="C4490" s="59"/>
      <c r="D4490" s="59"/>
      <c r="E4490" s="60"/>
    </row>
    <row r="4491" spans="1:5" x14ac:dyDescent="0.2">
      <c r="A4491" s="80"/>
      <c r="B4491" s="57"/>
      <c r="C4491" s="59"/>
      <c r="D4491" s="59"/>
      <c r="E4491" s="60"/>
    </row>
    <row r="4492" spans="1:5" x14ac:dyDescent="0.2">
      <c r="A4492" s="80"/>
      <c r="B4492" s="57"/>
      <c r="C4492" s="59"/>
      <c r="D4492" s="59"/>
      <c r="E4492" s="60"/>
    </row>
    <row r="4493" spans="1:5" x14ac:dyDescent="0.2">
      <c r="A4493" s="80"/>
      <c r="B4493" s="57"/>
      <c r="C4493" s="59"/>
      <c r="D4493" s="59"/>
      <c r="E4493" s="60"/>
    </row>
    <row r="4494" spans="1:5" x14ac:dyDescent="0.2">
      <c r="A4494" s="80"/>
      <c r="B4494" s="57"/>
      <c r="C4494" s="59"/>
      <c r="D4494" s="59"/>
      <c r="E4494" s="60"/>
    </row>
    <row r="4495" spans="1:5" x14ac:dyDescent="0.2">
      <c r="A4495" s="80"/>
      <c r="B4495" s="57"/>
      <c r="C4495" s="59"/>
      <c r="D4495" s="59"/>
      <c r="E4495" s="60"/>
    </row>
    <row r="4496" spans="1:5" x14ac:dyDescent="0.2">
      <c r="A4496" s="80"/>
      <c r="B4496" s="57"/>
      <c r="C4496" s="59"/>
      <c r="D4496" s="59"/>
      <c r="E4496" s="60"/>
    </row>
    <row r="4497" spans="1:5" x14ac:dyDescent="0.2">
      <c r="A4497" s="80"/>
      <c r="B4497" s="57"/>
      <c r="C4497" s="59"/>
      <c r="D4497" s="59"/>
      <c r="E4497" s="60"/>
    </row>
    <row r="4498" spans="1:5" x14ac:dyDescent="0.2">
      <c r="A4498" s="80"/>
      <c r="B4498" s="57"/>
      <c r="C4498" s="59"/>
      <c r="D4498" s="59"/>
      <c r="E4498" s="60"/>
    </row>
    <row r="4499" spans="1:5" x14ac:dyDescent="0.2">
      <c r="A4499" s="80"/>
      <c r="B4499" s="57"/>
      <c r="C4499" s="59"/>
      <c r="D4499" s="59"/>
      <c r="E4499" s="60"/>
    </row>
    <row r="4500" spans="1:5" x14ac:dyDescent="0.2">
      <c r="A4500" s="80"/>
      <c r="B4500" s="57"/>
      <c r="C4500" s="59"/>
      <c r="D4500" s="59"/>
      <c r="E4500" s="60"/>
    </row>
    <row r="4501" spans="1:5" x14ac:dyDescent="0.2">
      <c r="A4501" s="80"/>
      <c r="B4501" s="57"/>
      <c r="C4501" s="59"/>
      <c r="D4501" s="59"/>
      <c r="E4501" s="60"/>
    </row>
    <row r="4502" spans="1:5" x14ac:dyDescent="0.2">
      <c r="A4502" s="80"/>
      <c r="B4502" s="57"/>
      <c r="C4502" s="59"/>
      <c r="D4502" s="59"/>
      <c r="E4502" s="60"/>
    </row>
    <row r="4503" spans="1:5" x14ac:dyDescent="0.2">
      <c r="A4503" s="80"/>
      <c r="B4503" s="57"/>
      <c r="C4503" s="59"/>
      <c r="D4503" s="59"/>
      <c r="E4503" s="60"/>
    </row>
    <row r="4504" spans="1:5" x14ac:dyDescent="0.2">
      <c r="A4504" s="80"/>
      <c r="B4504" s="57"/>
      <c r="C4504" s="59"/>
      <c r="D4504" s="59"/>
      <c r="E4504" s="60"/>
    </row>
    <row r="4505" spans="1:5" x14ac:dyDescent="0.2">
      <c r="A4505" s="80"/>
      <c r="B4505" s="57"/>
      <c r="C4505" s="59"/>
      <c r="D4505" s="59"/>
      <c r="E4505" s="60"/>
    </row>
    <row r="4506" spans="1:5" x14ac:dyDescent="0.2">
      <c r="A4506" s="80"/>
      <c r="B4506" s="57"/>
      <c r="C4506" s="59"/>
      <c r="D4506" s="59"/>
      <c r="E4506" s="60"/>
    </row>
    <row r="4507" spans="1:5" x14ac:dyDescent="0.2">
      <c r="A4507" s="80"/>
      <c r="B4507" s="57"/>
      <c r="C4507" s="59"/>
      <c r="D4507" s="59"/>
      <c r="E4507" s="60"/>
    </row>
    <row r="4508" spans="1:5" x14ac:dyDescent="0.2">
      <c r="A4508" s="80"/>
      <c r="B4508" s="57"/>
      <c r="C4508" s="59"/>
      <c r="D4508" s="59"/>
      <c r="E4508" s="60"/>
    </row>
    <row r="4509" spans="1:5" x14ac:dyDescent="0.2">
      <c r="A4509" s="80"/>
      <c r="B4509" s="57"/>
      <c r="C4509" s="59"/>
      <c r="D4509" s="59"/>
      <c r="E4509" s="60"/>
    </row>
    <row r="4510" spans="1:5" x14ac:dyDescent="0.2">
      <c r="A4510" s="80"/>
      <c r="B4510" s="57"/>
      <c r="C4510" s="59"/>
      <c r="D4510" s="59"/>
      <c r="E4510" s="60"/>
    </row>
    <row r="4511" spans="1:5" x14ac:dyDescent="0.2">
      <c r="A4511" s="80"/>
      <c r="B4511" s="57"/>
      <c r="C4511" s="59"/>
      <c r="D4511" s="59"/>
      <c r="E4511" s="60"/>
    </row>
    <row r="4512" spans="1:5" x14ac:dyDescent="0.2">
      <c r="A4512" s="80"/>
      <c r="B4512" s="57"/>
      <c r="C4512" s="59"/>
      <c r="D4512" s="59"/>
      <c r="E4512" s="60"/>
    </row>
    <row r="4513" spans="1:5" x14ac:dyDescent="0.2">
      <c r="A4513" s="80"/>
      <c r="B4513" s="57"/>
      <c r="C4513" s="59"/>
      <c r="D4513" s="59"/>
      <c r="E4513" s="60"/>
    </row>
    <row r="4514" spans="1:5" x14ac:dyDescent="0.2">
      <c r="A4514" s="80"/>
      <c r="B4514" s="57"/>
      <c r="C4514" s="59"/>
      <c r="D4514" s="59"/>
      <c r="E4514" s="60"/>
    </row>
    <row r="4515" spans="1:5" x14ac:dyDescent="0.2">
      <c r="A4515" s="80"/>
      <c r="B4515" s="57"/>
      <c r="C4515" s="59"/>
      <c r="D4515" s="59"/>
      <c r="E4515" s="60"/>
    </row>
    <row r="4516" spans="1:5" x14ac:dyDescent="0.2">
      <c r="A4516" s="80"/>
      <c r="B4516" s="57"/>
      <c r="C4516" s="59"/>
      <c r="D4516" s="59"/>
      <c r="E4516" s="60"/>
    </row>
    <row r="4517" spans="1:5" x14ac:dyDescent="0.2">
      <c r="A4517" s="80"/>
      <c r="B4517" s="57"/>
      <c r="C4517" s="59"/>
      <c r="D4517" s="59"/>
      <c r="E4517" s="60"/>
    </row>
    <row r="4518" spans="1:5" x14ac:dyDescent="0.2">
      <c r="A4518" s="80"/>
      <c r="B4518" s="57"/>
      <c r="C4518" s="59"/>
      <c r="D4518" s="59"/>
      <c r="E4518" s="60"/>
    </row>
    <row r="4519" spans="1:5" x14ac:dyDescent="0.2">
      <c r="A4519" s="80"/>
      <c r="B4519" s="57"/>
      <c r="C4519" s="59"/>
      <c r="D4519" s="59"/>
      <c r="E4519" s="60"/>
    </row>
    <row r="4520" spans="1:5" x14ac:dyDescent="0.2">
      <c r="A4520" s="80"/>
      <c r="B4520" s="57"/>
      <c r="C4520" s="59"/>
      <c r="D4520" s="59"/>
      <c r="E4520" s="60"/>
    </row>
    <row r="4521" spans="1:5" x14ac:dyDescent="0.2">
      <c r="A4521" s="80"/>
      <c r="B4521" s="57"/>
      <c r="C4521" s="59"/>
      <c r="D4521" s="59"/>
      <c r="E4521" s="60"/>
    </row>
    <row r="4522" spans="1:5" x14ac:dyDescent="0.2">
      <c r="A4522" s="80"/>
      <c r="B4522" s="57"/>
      <c r="C4522" s="59"/>
      <c r="D4522" s="59"/>
      <c r="E4522" s="60"/>
    </row>
    <row r="4523" spans="1:5" x14ac:dyDescent="0.2">
      <c r="A4523" s="80"/>
      <c r="B4523" s="57"/>
      <c r="C4523" s="59"/>
      <c r="D4523" s="59"/>
      <c r="E4523" s="60"/>
    </row>
    <row r="4524" spans="1:5" x14ac:dyDescent="0.2">
      <c r="A4524" s="80"/>
      <c r="B4524" s="57"/>
      <c r="C4524" s="59"/>
      <c r="D4524" s="59"/>
      <c r="E4524" s="60"/>
    </row>
    <row r="4525" spans="1:5" x14ac:dyDescent="0.2">
      <c r="A4525" s="80"/>
      <c r="B4525" s="57"/>
      <c r="C4525" s="59"/>
      <c r="D4525" s="59"/>
      <c r="E4525" s="60"/>
    </row>
    <row r="4526" spans="1:5" x14ac:dyDescent="0.2">
      <c r="A4526" s="80"/>
      <c r="B4526" s="57"/>
      <c r="C4526" s="59"/>
      <c r="D4526" s="59"/>
      <c r="E4526" s="60"/>
    </row>
    <row r="4527" spans="1:5" x14ac:dyDescent="0.2">
      <c r="A4527" s="80"/>
      <c r="B4527" s="57"/>
      <c r="C4527" s="59"/>
      <c r="D4527" s="59"/>
      <c r="E4527" s="60"/>
    </row>
    <row r="4528" spans="1:5" x14ac:dyDescent="0.2">
      <c r="A4528" s="80"/>
      <c r="B4528" s="57"/>
      <c r="C4528" s="59"/>
      <c r="D4528" s="59"/>
      <c r="E4528" s="60"/>
    </row>
    <row r="4529" spans="1:5" x14ac:dyDescent="0.2">
      <c r="A4529" s="80"/>
      <c r="B4529" s="57"/>
      <c r="C4529" s="59"/>
      <c r="D4529" s="59"/>
      <c r="E4529" s="60"/>
    </row>
    <row r="4530" spans="1:5" x14ac:dyDescent="0.2">
      <c r="A4530" s="80"/>
      <c r="B4530" s="57"/>
      <c r="C4530" s="59"/>
      <c r="D4530" s="59"/>
      <c r="E4530" s="60"/>
    </row>
    <row r="4531" spans="1:5" x14ac:dyDescent="0.2">
      <c r="A4531" s="80"/>
      <c r="B4531" s="57"/>
      <c r="C4531" s="59"/>
      <c r="D4531" s="59"/>
      <c r="E4531" s="60"/>
    </row>
    <row r="4532" spans="1:5" x14ac:dyDescent="0.2">
      <c r="A4532" s="80"/>
      <c r="B4532" s="57"/>
      <c r="C4532" s="59"/>
      <c r="D4532" s="59"/>
      <c r="E4532" s="60"/>
    </row>
    <row r="4533" spans="1:5" x14ac:dyDescent="0.2">
      <c r="A4533" s="80"/>
      <c r="B4533" s="57"/>
      <c r="C4533" s="59"/>
      <c r="D4533" s="59"/>
      <c r="E4533" s="60"/>
    </row>
    <row r="4534" spans="1:5" x14ac:dyDescent="0.2">
      <c r="A4534" s="80"/>
      <c r="B4534" s="57"/>
      <c r="C4534" s="59"/>
      <c r="D4534" s="59"/>
      <c r="E4534" s="60"/>
    </row>
    <row r="4535" spans="1:5" x14ac:dyDescent="0.2">
      <c r="A4535" s="80"/>
      <c r="B4535" s="57"/>
      <c r="C4535" s="59"/>
      <c r="D4535" s="59"/>
      <c r="E4535" s="60"/>
    </row>
    <row r="4536" spans="1:5" x14ac:dyDescent="0.2">
      <c r="A4536" s="80"/>
      <c r="B4536" s="57"/>
      <c r="C4536" s="59"/>
      <c r="D4536" s="59"/>
      <c r="E4536" s="60"/>
    </row>
    <row r="4537" spans="1:5" x14ac:dyDescent="0.2">
      <c r="A4537" s="80"/>
      <c r="B4537" s="57"/>
      <c r="C4537" s="59"/>
      <c r="D4537" s="59"/>
      <c r="E4537" s="60"/>
    </row>
    <row r="4538" spans="1:5" x14ac:dyDescent="0.2">
      <c r="A4538" s="80"/>
      <c r="B4538" s="57"/>
      <c r="C4538" s="59"/>
      <c r="D4538" s="59"/>
      <c r="E4538" s="60"/>
    </row>
    <row r="4539" spans="1:5" x14ac:dyDescent="0.2">
      <c r="A4539" s="80"/>
      <c r="B4539" s="57"/>
      <c r="C4539" s="59"/>
      <c r="D4539" s="59"/>
      <c r="E4539" s="60"/>
    </row>
    <row r="4540" spans="1:5" x14ac:dyDescent="0.2">
      <c r="A4540" s="80"/>
      <c r="B4540" s="57"/>
      <c r="C4540" s="59"/>
      <c r="D4540" s="59"/>
      <c r="E4540" s="60"/>
    </row>
    <row r="4541" spans="1:5" x14ac:dyDescent="0.2">
      <c r="A4541" s="80"/>
      <c r="B4541" s="57"/>
      <c r="C4541" s="59"/>
      <c r="D4541" s="59"/>
      <c r="E4541" s="60"/>
    </row>
    <row r="4542" spans="1:5" x14ac:dyDescent="0.2">
      <c r="A4542" s="80"/>
      <c r="B4542" s="57"/>
      <c r="C4542" s="59"/>
      <c r="D4542" s="59"/>
      <c r="E4542" s="60"/>
    </row>
    <row r="4543" spans="1:5" x14ac:dyDescent="0.2">
      <c r="A4543" s="80"/>
      <c r="B4543" s="57"/>
      <c r="C4543" s="59"/>
      <c r="D4543" s="59"/>
      <c r="E4543" s="60"/>
    </row>
    <row r="4544" spans="1:5" x14ac:dyDescent="0.2">
      <c r="A4544" s="80"/>
      <c r="B4544" s="57"/>
      <c r="C4544" s="59"/>
      <c r="D4544" s="59"/>
      <c r="E4544" s="60"/>
    </row>
    <row r="4545" spans="1:5" x14ac:dyDescent="0.2">
      <c r="A4545" s="80"/>
      <c r="B4545" s="57"/>
      <c r="C4545" s="59"/>
      <c r="D4545" s="59"/>
      <c r="E4545" s="60"/>
    </row>
    <row r="4546" spans="1:5" x14ac:dyDescent="0.2">
      <c r="A4546" s="80"/>
      <c r="B4546" s="57"/>
      <c r="C4546" s="59"/>
      <c r="D4546" s="59"/>
      <c r="E4546" s="60"/>
    </row>
    <row r="4547" spans="1:5" x14ac:dyDescent="0.2">
      <c r="A4547" s="80"/>
      <c r="B4547" s="57"/>
      <c r="C4547" s="59"/>
      <c r="D4547" s="59"/>
      <c r="E4547" s="60"/>
    </row>
    <row r="4548" spans="1:5" x14ac:dyDescent="0.2">
      <c r="A4548" s="80"/>
      <c r="B4548" s="57"/>
      <c r="C4548" s="59"/>
      <c r="D4548" s="59"/>
      <c r="E4548" s="60"/>
    </row>
    <row r="4549" spans="1:5" x14ac:dyDescent="0.2">
      <c r="A4549" s="80"/>
      <c r="B4549" s="57"/>
      <c r="C4549" s="59"/>
      <c r="D4549" s="59"/>
      <c r="E4549" s="60"/>
    </row>
    <row r="4550" spans="1:5" x14ac:dyDescent="0.2">
      <c r="A4550" s="80"/>
      <c r="B4550" s="57"/>
      <c r="C4550" s="59"/>
      <c r="D4550" s="59"/>
      <c r="E4550" s="60"/>
    </row>
    <row r="4551" spans="1:5" x14ac:dyDescent="0.2">
      <c r="A4551" s="80"/>
      <c r="B4551" s="57"/>
      <c r="C4551" s="59"/>
      <c r="D4551" s="59"/>
      <c r="E4551" s="60"/>
    </row>
    <row r="4552" spans="1:5" x14ac:dyDescent="0.2">
      <c r="A4552" s="80"/>
      <c r="B4552" s="57"/>
      <c r="C4552" s="59"/>
      <c r="D4552" s="59"/>
      <c r="E4552" s="60"/>
    </row>
    <row r="4553" spans="1:5" x14ac:dyDescent="0.2">
      <c r="A4553" s="80"/>
      <c r="B4553" s="57"/>
      <c r="C4553" s="59"/>
      <c r="D4553" s="59"/>
      <c r="E4553" s="60"/>
    </row>
    <row r="4554" spans="1:5" x14ac:dyDescent="0.2">
      <c r="A4554" s="80"/>
      <c r="B4554" s="57"/>
      <c r="C4554" s="59"/>
      <c r="D4554" s="59"/>
      <c r="E4554" s="60"/>
    </row>
    <row r="4555" spans="1:5" x14ac:dyDescent="0.2">
      <c r="A4555" s="80"/>
      <c r="B4555" s="57"/>
      <c r="C4555" s="59"/>
      <c r="D4555" s="59"/>
      <c r="E4555" s="60"/>
    </row>
    <row r="4556" spans="1:5" x14ac:dyDescent="0.2">
      <c r="A4556" s="80"/>
      <c r="B4556" s="57"/>
      <c r="C4556" s="59"/>
      <c r="D4556" s="59"/>
      <c r="E4556" s="60"/>
    </row>
    <row r="4557" spans="1:5" x14ac:dyDescent="0.2">
      <c r="A4557" s="80"/>
      <c r="B4557" s="57"/>
      <c r="C4557" s="59"/>
      <c r="D4557" s="59"/>
      <c r="E4557" s="60"/>
    </row>
    <row r="4558" spans="1:5" x14ac:dyDescent="0.2">
      <c r="A4558" s="80"/>
      <c r="B4558" s="57"/>
      <c r="C4558" s="59"/>
      <c r="D4558" s="59"/>
      <c r="E4558" s="60"/>
    </row>
    <row r="4559" spans="1:5" x14ac:dyDescent="0.2">
      <c r="A4559" s="80"/>
      <c r="B4559" s="57"/>
      <c r="C4559" s="59"/>
      <c r="D4559" s="59"/>
      <c r="E4559" s="60"/>
    </row>
    <row r="4560" spans="1:5" x14ac:dyDescent="0.2">
      <c r="A4560" s="80"/>
      <c r="B4560" s="57"/>
      <c r="C4560" s="59"/>
      <c r="D4560" s="59"/>
      <c r="E4560" s="60"/>
    </row>
    <row r="4561" spans="1:5" x14ac:dyDescent="0.2">
      <c r="A4561" s="80"/>
      <c r="B4561" s="57"/>
      <c r="C4561" s="59"/>
      <c r="D4561" s="59"/>
      <c r="E4561" s="60"/>
    </row>
    <row r="4562" spans="1:5" x14ac:dyDescent="0.2">
      <c r="A4562" s="80"/>
      <c r="B4562" s="57"/>
      <c r="C4562" s="59"/>
      <c r="D4562" s="59"/>
      <c r="E4562" s="60"/>
    </row>
    <row r="4563" spans="1:5" x14ac:dyDescent="0.2">
      <c r="A4563" s="80"/>
      <c r="B4563" s="57"/>
      <c r="C4563" s="59"/>
      <c r="D4563" s="59"/>
      <c r="E4563" s="60"/>
    </row>
    <row r="4564" spans="1:5" x14ac:dyDescent="0.2">
      <c r="A4564" s="80"/>
      <c r="B4564" s="57"/>
      <c r="C4564" s="59"/>
      <c r="D4564" s="59"/>
      <c r="E4564" s="60"/>
    </row>
    <row r="4565" spans="1:5" x14ac:dyDescent="0.2">
      <c r="A4565" s="80"/>
      <c r="B4565" s="57"/>
      <c r="C4565" s="59"/>
      <c r="D4565" s="59"/>
      <c r="E4565" s="60"/>
    </row>
    <row r="4566" spans="1:5" x14ac:dyDescent="0.2">
      <c r="A4566" s="80"/>
      <c r="B4566" s="57"/>
      <c r="C4566" s="59"/>
      <c r="D4566" s="59"/>
      <c r="E4566" s="60"/>
    </row>
    <row r="4567" spans="1:5" x14ac:dyDescent="0.2">
      <c r="A4567" s="80"/>
      <c r="B4567" s="57"/>
      <c r="C4567" s="59"/>
      <c r="D4567" s="59"/>
      <c r="E4567" s="60"/>
    </row>
    <row r="4568" spans="1:5" x14ac:dyDescent="0.2">
      <c r="A4568" s="80"/>
      <c r="B4568" s="57"/>
      <c r="C4568" s="59"/>
      <c r="D4568" s="59"/>
      <c r="E4568" s="60"/>
    </row>
    <row r="4569" spans="1:5" x14ac:dyDescent="0.2">
      <c r="A4569" s="80"/>
      <c r="B4569" s="57"/>
      <c r="C4569" s="59"/>
      <c r="D4569" s="59"/>
      <c r="E4569" s="60"/>
    </row>
    <row r="4570" spans="1:5" x14ac:dyDescent="0.2">
      <c r="A4570" s="80"/>
      <c r="B4570" s="57"/>
      <c r="C4570" s="59"/>
      <c r="D4570" s="59"/>
      <c r="E4570" s="60"/>
    </row>
    <row r="4571" spans="1:5" x14ac:dyDescent="0.2">
      <c r="A4571" s="80"/>
      <c r="B4571" s="57"/>
      <c r="C4571" s="59"/>
      <c r="D4571" s="59"/>
      <c r="E4571" s="60"/>
    </row>
    <row r="4572" spans="1:5" x14ac:dyDescent="0.2">
      <c r="A4572" s="80"/>
      <c r="B4572" s="57"/>
      <c r="C4572" s="59"/>
      <c r="D4572" s="59"/>
      <c r="E4572" s="60"/>
    </row>
    <row r="4573" spans="1:5" x14ac:dyDescent="0.2">
      <c r="A4573" s="80"/>
      <c r="B4573" s="57"/>
      <c r="C4573" s="59"/>
      <c r="D4573" s="59"/>
      <c r="E4573" s="60"/>
    </row>
    <row r="4574" spans="1:5" x14ac:dyDescent="0.2">
      <c r="A4574" s="80"/>
      <c r="B4574" s="57"/>
      <c r="C4574" s="59"/>
      <c r="D4574" s="59"/>
      <c r="E4574" s="60"/>
    </row>
    <row r="4575" spans="1:5" x14ac:dyDescent="0.2">
      <c r="A4575" s="80"/>
      <c r="B4575" s="57"/>
      <c r="C4575" s="59"/>
      <c r="D4575" s="59"/>
      <c r="E4575" s="60"/>
    </row>
    <row r="4576" spans="1:5" x14ac:dyDescent="0.2">
      <c r="A4576" s="80"/>
      <c r="B4576" s="57"/>
      <c r="C4576" s="59"/>
      <c r="D4576" s="59"/>
      <c r="E4576" s="60"/>
    </row>
    <row r="4577" spans="1:5" x14ac:dyDescent="0.2">
      <c r="A4577" s="80"/>
      <c r="B4577" s="57"/>
      <c r="C4577" s="59"/>
      <c r="D4577" s="59"/>
      <c r="E4577" s="60"/>
    </row>
    <row r="4578" spans="1:5" x14ac:dyDescent="0.2">
      <c r="A4578" s="80"/>
      <c r="B4578" s="57"/>
      <c r="C4578" s="59"/>
      <c r="D4578" s="59"/>
      <c r="E4578" s="60"/>
    </row>
    <row r="4579" spans="1:5" x14ac:dyDescent="0.2">
      <c r="A4579" s="80"/>
      <c r="B4579" s="57"/>
      <c r="C4579" s="59"/>
      <c r="D4579" s="59"/>
      <c r="E4579" s="60"/>
    </row>
    <row r="4580" spans="1:5" x14ac:dyDescent="0.2">
      <c r="A4580" s="80"/>
      <c r="B4580" s="57"/>
      <c r="C4580" s="59"/>
      <c r="D4580" s="59"/>
      <c r="E4580" s="60"/>
    </row>
    <row r="4581" spans="1:5" x14ac:dyDescent="0.2">
      <c r="A4581" s="80"/>
      <c r="B4581" s="57"/>
      <c r="C4581" s="59"/>
      <c r="D4581" s="59"/>
      <c r="E4581" s="60"/>
    </row>
    <row r="4582" spans="1:5" x14ac:dyDescent="0.2">
      <c r="A4582" s="80"/>
      <c r="B4582" s="57"/>
      <c r="C4582" s="59"/>
      <c r="D4582" s="59"/>
      <c r="E4582" s="60"/>
    </row>
    <row r="4583" spans="1:5" x14ac:dyDescent="0.2">
      <c r="A4583" s="80"/>
      <c r="B4583" s="57"/>
      <c r="C4583" s="59"/>
      <c r="D4583" s="59"/>
      <c r="E4583" s="60"/>
    </row>
    <row r="4584" spans="1:5" x14ac:dyDescent="0.2">
      <c r="A4584" s="80"/>
      <c r="B4584" s="57"/>
      <c r="C4584" s="59"/>
      <c r="D4584" s="59"/>
      <c r="E4584" s="60"/>
    </row>
    <row r="4585" spans="1:5" x14ac:dyDescent="0.2">
      <c r="A4585" s="80"/>
      <c r="B4585" s="57"/>
      <c r="C4585" s="59"/>
      <c r="D4585" s="59"/>
      <c r="E4585" s="60"/>
    </row>
    <row r="4586" spans="1:5" x14ac:dyDescent="0.2">
      <c r="A4586" s="80"/>
      <c r="B4586" s="57"/>
      <c r="C4586" s="59"/>
      <c r="D4586" s="59"/>
      <c r="E4586" s="60"/>
    </row>
    <row r="4587" spans="1:5" x14ac:dyDescent="0.2">
      <c r="A4587" s="80"/>
      <c r="B4587" s="57"/>
      <c r="C4587" s="59"/>
      <c r="D4587" s="59"/>
      <c r="E4587" s="60"/>
    </row>
    <row r="4588" spans="1:5" x14ac:dyDescent="0.2">
      <c r="A4588" s="80"/>
      <c r="B4588" s="57"/>
      <c r="C4588" s="59"/>
      <c r="D4588" s="59"/>
      <c r="E4588" s="60"/>
    </row>
    <row r="4589" spans="1:5" x14ac:dyDescent="0.2">
      <c r="A4589" s="80"/>
      <c r="B4589" s="57"/>
      <c r="C4589" s="59"/>
      <c r="D4589" s="59"/>
      <c r="E4589" s="60"/>
    </row>
    <row r="4590" spans="1:5" x14ac:dyDescent="0.2">
      <c r="A4590" s="80"/>
      <c r="B4590" s="57"/>
      <c r="C4590" s="59"/>
      <c r="D4590" s="59"/>
      <c r="E4590" s="60"/>
    </row>
    <row r="4591" spans="1:5" x14ac:dyDescent="0.2">
      <c r="A4591" s="80"/>
      <c r="B4591" s="57"/>
      <c r="C4591" s="59"/>
      <c r="D4591" s="59"/>
      <c r="E4591" s="60"/>
    </row>
    <row r="4592" spans="1:5" x14ac:dyDescent="0.2">
      <c r="A4592" s="80"/>
      <c r="B4592" s="57"/>
      <c r="C4592" s="59"/>
      <c r="D4592" s="59"/>
      <c r="E4592" s="60"/>
    </row>
    <row r="4593" spans="1:5" x14ac:dyDescent="0.2">
      <c r="A4593" s="80"/>
      <c r="B4593" s="57"/>
      <c r="C4593" s="59"/>
      <c r="D4593" s="59"/>
      <c r="E4593" s="60"/>
    </row>
    <row r="4594" spans="1:5" x14ac:dyDescent="0.2">
      <c r="A4594" s="80"/>
      <c r="B4594" s="57"/>
      <c r="C4594" s="59"/>
      <c r="D4594" s="59"/>
      <c r="E4594" s="60"/>
    </row>
    <row r="4595" spans="1:5" x14ac:dyDescent="0.2">
      <c r="A4595" s="80"/>
      <c r="B4595" s="57"/>
      <c r="C4595" s="59"/>
      <c r="D4595" s="59"/>
      <c r="E4595" s="60"/>
    </row>
    <row r="4596" spans="1:5" x14ac:dyDescent="0.2">
      <c r="A4596" s="80"/>
      <c r="B4596" s="57"/>
      <c r="C4596" s="59"/>
      <c r="D4596" s="59"/>
      <c r="E4596" s="60"/>
    </row>
    <row r="4597" spans="1:5" x14ac:dyDescent="0.2">
      <c r="A4597" s="80"/>
      <c r="B4597" s="57"/>
      <c r="C4597" s="59"/>
      <c r="D4597" s="59"/>
      <c r="E4597" s="60"/>
    </row>
    <row r="4598" spans="1:5" x14ac:dyDescent="0.2">
      <c r="A4598" s="80"/>
      <c r="B4598" s="57"/>
      <c r="C4598" s="59"/>
      <c r="D4598" s="59"/>
      <c r="E4598" s="60"/>
    </row>
    <row r="4599" spans="1:5" x14ac:dyDescent="0.2">
      <c r="A4599" s="80"/>
      <c r="B4599" s="57"/>
      <c r="C4599" s="59"/>
      <c r="D4599" s="59"/>
      <c r="E4599" s="60"/>
    </row>
    <row r="4600" spans="1:5" x14ac:dyDescent="0.2">
      <c r="A4600" s="80"/>
      <c r="B4600" s="57"/>
      <c r="C4600" s="59"/>
      <c r="D4600" s="59"/>
      <c r="E4600" s="60"/>
    </row>
    <row r="4601" spans="1:5" x14ac:dyDescent="0.2">
      <c r="A4601" s="80"/>
      <c r="B4601" s="57"/>
      <c r="C4601" s="59"/>
      <c r="D4601" s="59"/>
      <c r="E4601" s="60"/>
    </row>
    <row r="4602" spans="1:5" x14ac:dyDescent="0.2">
      <c r="A4602" s="80"/>
      <c r="B4602" s="57"/>
      <c r="C4602" s="59"/>
      <c r="D4602" s="59"/>
      <c r="E4602" s="60"/>
    </row>
    <row r="4603" spans="1:5" x14ac:dyDescent="0.2">
      <c r="A4603" s="80"/>
      <c r="B4603" s="57"/>
      <c r="C4603" s="59"/>
      <c r="D4603" s="59"/>
      <c r="E4603" s="60"/>
    </row>
    <row r="4604" spans="1:5" x14ac:dyDescent="0.2">
      <c r="A4604" s="80"/>
      <c r="B4604" s="57"/>
      <c r="C4604" s="59"/>
      <c r="D4604" s="59"/>
      <c r="E4604" s="60"/>
    </row>
    <row r="4605" spans="1:5" x14ac:dyDescent="0.2">
      <c r="A4605" s="80"/>
      <c r="B4605" s="57"/>
      <c r="C4605" s="59"/>
      <c r="D4605" s="59"/>
      <c r="E4605" s="60"/>
    </row>
    <row r="4606" spans="1:5" x14ac:dyDescent="0.2">
      <c r="A4606" s="80"/>
      <c r="B4606" s="57"/>
      <c r="C4606" s="59"/>
      <c r="D4606" s="59"/>
      <c r="E4606" s="60"/>
    </row>
    <row r="4607" spans="1:5" x14ac:dyDescent="0.2">
      <c r="A4607" s="80"/>
      <c r="B4607" s="57"/>
      <c r="C4607" s="59"/>
      <c r="D4607" s="59"/>
      <c r="E4607" s="60"/>
    </row>
    <row r="4608" spans="1:5" x14ac:dyDescent="0.2">
      <c r="A4608" s="80"/>
      <c r="B4608" s="57"/>
      <c r="C4608" s="59"/>
      <c r="D4608" s="59"/>
      <c r="E4608" s="60"/>
    </row>
    <row r="4609" spans="1:5" x14ac:dyDescent="0.2">
      <c r="A4609" s="80"/>
      <c r="B4609" s="57"/>
      <c r="C4609" s="59"/>
      <c r="D4609" s="59"/>
      <c r="E4609" s="60"/>
    </row>
    <row r="4610" spans="1:5" x14ac:dyDescent="0.2">
      <c r="A4610" s="80"/>
      <c r="B4610" s="57"/>
      <c r="C4610" s="59"/>
      <c r="D4610" s="59"/>
      <c r="E4610" s="60"/>
    </row>
    <row r="4611" spans="1:5" x14ac:dyDescent="0.2">
      <c r="A4611" s="80"/>
      <c r="B4611" s="57"/>
      <c r="C4611" s="59"/>
      <c r="D4611" s="59"/>
      <c r="E4611" s="60"/>
    </row>
    <row r="4612" spans="1:5" x14ac:dyDescent="0.2">
      <c r="A4612" s="80"/>
      <c r="B4612" s="57"/>
      <c r="C4612" s="59"/>
      <c r="D4612" s="59"/>
      <c r="E4612" s="60"/>
    </row>
    <row r="4613" spans="1:5" x14ac:dyDescent="0.2">
      <c r="A4613" s="80"/>
      <c r="B4613" s="57"/>
      <c r="C4613" s="59"/>
      <c r="D4613" s="59"/>
      <c r="E4613" s="60"/>
    </row>
    <row r="4614" spans="1:5" x14ac:dyDescent="0.2">
      <c r="A4614" s="80"/>
      <c r="B4614" s="57"/>
      <c r="C4614" s="59"/>
      <c r="D4614" s="59"/>
      <c r="E4614" s="60"/>
    </row>
    <row r="4615" spans="1:5" x14ac:dyDescent="0.2">
      <c r="A4615" s="80"/>
      <c r="B4615" s="57"/>
      <c r="C4615" s="59"/>
      <c r="D4615" s="59"/>
      <c r="E4615" s="60"/>
    </row>
    <row r="4616" spans="1:5" x14ac:dyDescent="0.2">
      <c r="A4616" s="80"/>
      <c r="B4616" s="57"/>
      <c r="C4616" s="59"/>
      <c r="D4616" s="59"/>
      <c r="E4616" s="60"/>
    </row>
    <row r="4617" spans="1:5" x14ac:dyDescent="0.2">
      <c r="A4617" s="80"/>
      <c r="B4617" s="57"/>
      <c r="C4617" s="59"/>
      <c r="D4617" s="59"/>
      <c r="E4617" s="60"/>
    </row>
    <row r="4618" spans="1:5" x14ac:dyDescent="0.2">
      <c r="A4618" s="80"/>
      <c r="B4618" s="57"/>
      <c r="C4618" s="59"/>
      <c r="D4618" s="59"/>
      <c r="E4618" s="60"/>
    </row>
    <row r="4619" spans="1:5" x14ac:dyDescent="0.2">
      <c r="A4619" s="80"/>
      <c r="B4619" s="57"/>
      <c r="C4619" s="59"/>
      <c r="D4619" s="59"/>
      <c r="E4619" s="60"/>
    </row>
    <row r="4620" spans="1:5" x14ac:dyDescent="0.2">
      <c r="A4620" s="80"/>
      <c r="B4620" s="57"/>
      <c r="C4620" s="59"/>
      <c r="D4620" s="59"/>
      <c r="E4620" s="60"/>
    </row>
    <row r="4621" spans="1:5" x14ac:dyDescent="0.2">
      <c r="A4621" s="80"/>
      <c r="B4621" s="57"/>
      <c r="C4621" s="59"/>
      <c r="D4621" s="59"/>
      <c r="E4621" s="60"/>
    </row>
    <row r="4622" spans="1:5" x14ac:dyDescent="0.2">
      <c r="A4622" s="80"/>
      <c r="B4622" s="57"/>
      <c r="C4622" s="59"/>
      <c r="D4622" s="59"/>
      <c r="E4622" s="60"/>
    </row>
    <row r="4623" spans="1:5" x14ac:dyDescent="0.2">
      <c r="A4623" s="80"/>
      <c r="B4623" s="57"/>
      <c r="C4623" s="59"/>
      <c r="D4623" s="59"/>
      <c r="E4623" s="60"/>
    </row>
    <row r="4624" spans="1:5" x14ac:dyDescent="0.2">
      <c r="A4624" s="80"/>
      <c r="B4624" s="57"/>
      <c r="C4624" s="59"/>
      <c r="D4624" s="59"/>
      <c r="E4624" s="60"/>
    </row>
    <row r="4625" spans="1:5" x14ac:dyDescent="0.2">
      <c r="A4625" s="80"/>
      <c r="B4625" s="57"/>
      <c r="C4625" s="59"/>
      <c r="D4625" s="59"/>
      <c r="E4625" s="60"/>
    </row>
    <row r="4626" spans="1:5" x14ac:dyDescent="0.2">
      <c r="A4626" s="80"/>
      <c r="B4626" s="57"/>
      <c r="C4626" s="59"/>
      <c r="D4626" s="59"/>
      <c r="E4626" s="60"/>
    </row>
    <row r="4627" spans="1:5" x14ac:dyDescent="0.2">
      <c r="A4627" s="80"/>
      <c r="B4627" s="57"/>
      <c r="C4627" s="59"/>
      <c r="D4627" s="59"/>
      <c r="E4627" s="60"/>
    </row>
    <row r="4628" spans="1:5" x14ac:dyDescent="0.2">
      <c r="A4628" s="80"/>
      <c r="B4628" s="57"/>
      <c r="C4628" s="59"/>
      <c r="D4628" s="59"/>
      <c r="E4628" s="60"/>
    </row>
    <row r="4629" spans="1:5" x14ac:dyDescent="0.2">
      <c r="A4629" s="80"/>
      <c r="B4629" s="57"/>
      <c r="C4629" s="59"/>
      <c r="D4629" s="59"/>
      <c r="E4629" s="60"/>
    </row>
    <row r="4630" spans="1:5" x14ac:dyDescent="0.2">
      <c r="A4630" s="80"/>
      <c r="B4630" s="57"/>
      <c r="C4630" s="59"/>
      <c r="D4630" s="59"/>
      <c r="E4630" s="60"/>
    </row>
    <row r="4631" spans="1:5" x14ac:dyDescent="0.2">
      <c r="A4631" s="80"/>
      <c r="B4631" s="57"/>
      <c r="C4631" s="59"/>
      <c r="D4631" s="59"/>
      <c r="E4631" s="60"/>
    </row>
    <row r="4632" spans="1:5" x14ac:dyDescent="0.2">
      <c r="A4632" s="80"/>
      <c r="B4632" s="57"/>
      <c r="C4632" s="59"/>
      <c r="D4632" s="59"/>
      <c r="E4632" s="60"/>
    </row>
    <row r="4633" spans="1:5" x14ac:dyDescent="0.2">
      <c r="A4633" s="80"/>
      <c r="B4633" s="57"/>
      <c r="C4633" s="59"/>
      <c r="D4633" s="59"/>
      <c r="E4633" s="60"/>
    </row>
    <row r="4634" spans="1:5" x14ac:dyDescent="0.2">
      <c r="A4634" s="80"/>
      <c r="B4634" s="57"/>
      <c r="C4634" s="59"/>
      <c r="D4634" s="59"/>
      <c r="E4634" s="60"/>
    </row>
    <row r="4635" spans="1:5" x14ac:dyDescent="0.2">
      <c r="A4635" s="80"/>
      <c r="B4635" s="57"/>
      <c r="C4635" s="59"/>
      <c r="D4635" s="59"/>
      <c r="E4635" s="60"/>
    </row>
    <row r="4636" spans="1:5" x14ac:dyDescent="0.2">
      <c r="A4636" s="80"/>
      <c r="B4636" s="57"/>
      <c r="C4636" s="59"/>
      <c r="D4636" s="59"/>
      <c r="E4636" s="60"/>
    </row>
    <row r="4637" spans="1:5" x14ac:dyDescent="0.2">
      <c r="A4637" s="80"/>
      <c r="B4637" s="57"/>
      <c r="C4637" s="59"/>
      <c r="D4637" s="59"/>
      <c r="E4637" s="60"/>
    </row>
    <row r="4638" spans="1:5" x14ac:dyDescent="0.2">
      <c r="A4638" s="80"/>
      <c r="B4638" s="57"/>
      <c r="C4638" s="59"/>
      <c r="D4638" s="59"/>
      <c r="E4638" s="60"/>
    </row>
    <row r="4639" spans="1:5" x14ac:dyDescent="0.2">
      <c r="A4639" s="80"/>
      <c r="B4639" s="57"/>
      <c r="C4639" s="59"/>
      <c r="D4639" s="59"/>
      <c r="E4639" s="60"/>
    </row>
    <row r="4640" spans="1:5" x14ac:dyDescent="0.2">
      <c r="A4640" s="80"/>
      <c r="B4640" s="57"/>
      <c r="C4640" s="59"/>
      <c r="D4640" s="59"/>
      <c r="E4640" s="60"/>
    </row>
    <row r="4641" spans="1:5" x14ac:dyDescent="0.2">
      <c r="A4641" s="80"/>
      <c r="B4641" s="57"/>
      <c r="C4641" s="59"/>
      <c r="D4641" s="59"/>
      <c r="E4641" s="60"/>
    </row>
    <row r="4642" spans="1:5" x14ac:dyDescent="0.2">
      <c r="A4642" s="80"/>
      <c r="B4642" s="57"/>
      <c r="C4642" s="59"/>
      <c r="D4642" s="59"/>
      <c r="E4642" s="60"/>
    </row>
    <row r="4643" spans="1:5" x14ac:dyDescent="0.2">
      <c r="A4643" s="80"/>
      <c r="B4643" s="57"/>
      <c r="C4643" s="59"/>
      <c r="D4643" s="59"/>
      <c r="E4643" s="60"/>
    </row>
    <row r="4644" spans="1:5" x14ac:dyDescent="0.2">
      <c r="A4644" s="80"/>
      <c r="B4644" s="57"/>
      <c r="C4644" s="59"/>
      <c r="D4644" s="59"/>
      <c r="E4644" s="60"/>
    </row>
    <row r="4645" spans="1:5" x14ac:dyDescent="0.2">
      <c r="A4645" s="80"/>
      <c r="B4645" s="57"/>
      <c r="C4645" s="59"/>
      <c r="D4645" s="59"/>
      <c r="E4645" s="60"/>
    </row>
    <row r="4646" spans="1:5" x14ac:dyDescent="0.2">
      <c r="A4646" s="80"/>
      <c r="B4646" s="57"/>
      <c r="C4646" s="59"/>
      <c r="D4646" s="59"/>
      <c r="E4646" s="60"/>
    </row>
    <row r="4647" spans="1:5" x14ac:dyDescent="0.2">
      <c r="A4647" s="80"/>
      <c r="B4647" s="57"/>
      <c r="C4647" s="59"/>
      <c r="D4647" s="59"/>
      <c r="E4647" s="60"/>
    </row>
    <row r="4648" spans="1:5" x14ac:dyDescent="0.2">
      <c r="A4648" s="80"/>
      <c r="B4648" s="57"/>
      <c r="C4648" s="59"/>
      <c r="D4648" s="59"/>
      <c r="E4648" s="60"/>
    </row>
    <row r="4649" spans="1:5" x14ac:dyDescent="0.2">
      <c r="A4649" s="80"/>
      <c r="B4649" s="57"/>
      <c r="C4649" s="59"/>
      <c r="D4649" s="59"/>
      <c r="E4649" s="60"/>
    </row>
    <row r="4650" spans="1:5" x14ac:dyDescent="0.2">
      <c r="A4650" s="80"/>
      <c r="B4650" s="57"/>
      <c r="C4650" s="59"/>
      <c r="D4650" s="59"/>
      <c r="E4650" s="60"/>
    </row>
    <row r="4651" spans="1:5" x14ac:dyDescent="0.2">
      <c r="A4651" s="80"/>
      <c r="B4651" s="57"/>
      <c r="C4651" s="59"/>
      <c r="D4651" s="59"/>
      <c r="E4651" s="60"/>
    </row>
    <row r="4652" spans="1:5" x14ac:dyDescent="0.2">
      <c r="A4652" s="80"/>
      <c r="B4652" s="57"/>
      <c r="C4652" s="59"/>
      <c r="D4652" s="59"/>
      <c r="E4652" s="60"/>
    </row>
    <row r="4653" spans="1:5" x14ac:dyDescent="0.2">
      <c r="A4653" s="80"/>
      <c r="B4653" s="57"/>
      <c r="C4653" s="59"/>
      <c r="D4653" s="59"/>
      <c r="E4653" s="60"/>
    </row>
    <row r="4654" spans="1:5" x14ac:dyDescent="0.2">
      <c r="A4654" s="80"/>
      <c r="B4654" s="57"/>
      <c r="C4654" s="59"/>
      <c r="D4654" s="59"/>
      <c r="E4654" s="60"/>
    </row>
    <row r="4655" spans="1:5" x14ac:dyDescent="0.2">
      <c r="A4655" s="80"/>
      <c r="B4655" s="57"/>
      <c r="C4655" s="59"/>
      <c r="D4655" s="59"/>
      <c r="E4655" s="60"/>
    </row>
    <row r="4656" spans="1:5" x14ac:dyDescent="0.2">
      <c r="A4656" s="80"/>
      <c r="B4656" s="57"/>
      <c r="C4656" s="59"/>
      <c r="D4656" s="59"/>
      <c r="E4656" s="60"/>
    </row>
    <row r="4657" spans="1:5" x14ac:dyDescent="0.2">
      <c r="A4657" s="80"/>
      <c r="B4657" s="57"/>
      <c r="C4657" s="59"/>
      <c r="D4657" s="59"/>
      <c r="E4657" s="60"/>
    </row>
    <row r="4658" spans="1:5" x14ac:dyDescent="0.2">
      <c r="A4658" s="80"/>
      <c r="B4658" s="57"/>
      <c r="C4658" s="59"/>
      <c r="D4658" s="59"/>
      <c r="E4658" s="60"/>
    </row>
    <row r="4659" spans="1:5" x14ac:dyDescent="0.2">
      <c r="A4659" s="80"/>
      <c r="B4659" s="57"/>
      <c r="C4659" s="59"/>
      <c r="D4659" s="59"/>
      <c r="E4659" s="60"/>
    </row>
    <row r="4660" spans="1:5" x14ac:dyDescent="0.2">
      <c r="A4660" s="80"/>
      <c r="B4660" s="57"/>
      <c r="C4660" s="59"/>
      <c r="D4660" s="59"/>
      <c r="E4660" s="60"/>
    </row>
    <row r="4661" spans="1:5" x14ac:dyDescent="0.2">
      <c r="A4661" s="80"/>
      <c r="B4661" s="57"/>
      <c r="C4661" s="59"/>
      <c r="D4661" s="59"/>
      <c r="E4661" s="60"/>
    </row>
    <row r="4662" spans="1:5" x14ac:dyDescent="0.2">
      <c r="A4662" s="80"/>
      <c r="B4662" s="57"/>
      <c r="C4662" s="59"/>
      <c r="D4662" s="59"/>
      <c r="E4662" s="60"/>
    </row>
    <row r="4663" spans="1:5" x14ac:dyDescent="0.2">
      <c r="A4663" s="80"/>
      <c r="B4663" s="57"/>
      <c r="C4663" s="59"/>
      <c r="D4663" s="59"/>
      <c r="E4663" s="60"/>
    </row>
    <row r="4664" spans="1:5" x14ac:dyDescent="0.2">
      <c r="A4664" s="80"/>
      <c r="B4664" s="57"/>
      <c r="C4664" s="59"/>
      <c r="D4664" s="59"/>
      <c r="E4664" s="60"/>
    </row>
    <row r="4665" spans="1:5" x14ac:dyDescent="0.2">
      <c r="A4665" s="80"/>
      <c r="B4665" s="57"/>
      <c r="C4665" s="59"/>
      <c r="D4665" s="59"/>
      <c r="E4665" s="60"/>
    </row>
    <row r="4666" spans="1:5" x14ac:dyDescent="0.2">
      <c r="A4666" s="80"/>
      <c r="B4666" s="57"/>
      <c r="C4666" s="59"/>
      <c r="D4666" s="59"/>
      <c r="E4666" s="60"/>
    </row>
    <row r="4667" spans="1:5" x14ac:dyDescent="0.2">
      <c r="A4667" s="80"/>
      <c r="B4667" s="57"/>
      <c r="C4667" s="59"/>
      <c r="D4667" s="59"/>
      <c r="E4667" s="60"/>
    </row>
    <row r="4668" spans="1:5" x14ac:dyDescent="0.2">
      <c r="A4668" s="80"/>
      <c r="B4668" s="57"/>
      <c r="C4668" s="59"/>
      <c r="D4668" s="59"/>
      <c r="E4668" s="60"/>
    </row>
    <row r="4669" spans="1:5" x14ac:dyDescent="0.2">
      <c r="A4669" s="80"/>
      <c r="B4669" s="57"/>
      <c r="C4669" s="59"/>
      <c r="D4669" s="59"/>
      <c r="E4669" s="60"/>
    </row>
    <row r="4670" spans="1:5" x14ac:dyDescent="0.2">
      <c r="A4670" s="80"/>
      <c r="B4670" s="57"/>
      <c r="C4670" s="59"/>
      <c r="D4670" s="59"/>
      <c r="E4670" s="60"/>
    </row>
    <row r="4671" spans="1:5" x14ac:dyDescent="0.2">
      <c r="A4671" s="80"/>
      <c r="B4671" s="57"/>
      <c r="C4671" s="59"/>
      <c r="D4671" s="59"/>
      <c r="E4671" s="60"/>
    </row>
    <row r="4672" spans="1:5" x14ac:dyDescent="0.2">
      <c r="A4672" s="80"/>
      <c r="B4672" s="57"/>
      <c r="C4672" s="59"/>
      <c r="D4672" s="59"/>
      <c r="E4672" s="60"/>
    </row>
    <row r="4673" spans="1:5" x14ac:dyDescent="0.2">
      <c r="A4673" s="80"/>
      <c r="B4673" s="57"/>
      <c r="C4673" s="59"/>
      <c r="D4673" s="59"/>
      <c r="E4673" s="60"/>
    </row>
    <row r="4674" spans="1:5" x14ac:dyDescent="0.2">
      <c r="A4674" s="80"/>
      <c r="B4674" s="57"/>
      <c r="C4674" s="59"/>
      <c r="D4674" s="59"/>
      <c r="E4674" s="60"/>
    </row>
    <row r="4675" spans="1:5" x14ac:dyDescent="0.2">
      <c r="A4675" s="80"/>
      <c r="B4675" s="57"/>
      <c r="C4675" s="59"/>
      <c r="D4675" s="59"/>
      <c r="E4675" s="60"/>
    </row>
    <row r="4676" spans="1:5" x14ac:dyDescent="0.2">
      <c r="A4676" s="80"/>
      <c r="B4676" s="57"/>
      <c r="C4676" s="59"/>
      <c r="D4676" s="59"/>
      <c r="E4676" s="60"/>
    </row>
    <row r="4677" spans="1:5" x14ac:dyDescent="0.2">
      <c r="A4677" s="80"/>
      <c r="B4677" s="57"/>
      <c r="C4677" s="59"/>
      <c r="D4677" s="59"/>
      <c r="E4677" s="60"/>
    </row>
    <row r="4678" spans="1:5" x14ac:dyDescent="0.2">
      <c r="A4678" s="80"/>
      <c r="B4678" s="57"/>
      <c r="C4678" s="59"/>
      <c r="D4678" s="59"/>
      <c r="E4678" s="60"/>
    </row>
    <row r="4679" spans="1:5" x14ac:dyDescent="0.2">
      <c r="A4679" s="80"/>
      <c r="B4679" s="57"/>
      <c r="C4679" s="59"/>
      <c r="D4679" s="59"/>
      <c r="E4679" s="60"/>
    </row>
    <row r="4680" spans="1:5" x14ac:dyDescent="0.2">
      <c r="A4680" s="80"/>
      <c r="B4680" s="57"/>
      <c r="C4680" s="59"/>
      <c r="D4680" s="59"/>
      <c r="E4680" s="60"/>
    </row>
    <row r="4681" spans="1:5" x14ac:dyDescent="0.2">
      <c r="A4681" s="80"/>
      <c r="B4681" s="57"/>
      <c r="C4681" s="59"/>
      <c r="D4681" s="59"/>
      <c r="E4681" s="60"/>
    </row>
    <row r="4682" spans="1:5" x14ac:dyDescent="0.2">
      <c r="A4682" s="80"/>
      <c r="B4682" s="57"/>
      <c r="C4682" s="59"/>
      <c r="D4682" s="59"/>
      <c r="E4682" s="60"/>
    </row>
    <row r="4683" spans="1:5" x14ac:dyDescent="0.2">
      <c r="A4683" s="80"/>
      <c r="B4683" s="57"/>
      <c r="C4683" s="59"/>
      <c r="D4683" s="59"/>
      <c r="E4683" s="60"/>
    </row>
    <row r="4684" spans="1:5" x14ac:dyDescent="0.2">
      <c r="A4684" s="80"/>
      <c r="B4684" s="57"/>
      <c r="C4684" s="59"/>
      <c r="D4684" s="59"/>
      <c r="E4684" s="60"/>
    </row>
    <row r="4685" spans="1:5" x14ac:dyDescent="0.2">
      <c r="A4685" s="80"/>
      <c r="B4685" s="57"/>
      <c r="C4685" s="59"/>
      <c r="D4685" s="59"/>
      <c r="E4685" s="60"/>
    </row>
    <row r="4686" spans="1:5" x14ac:dyDescent="0.2">
      <c r="A4686" s="80"/>
      <c r="B4686" s="57"/>
      <c r="C4686" s="59"/>
      <c r="D4686" s="59"/>
      <c r="E4686" s="60"/>
    </row>
    <row r="4687" spans="1:5" x14ac:dyDescent="0.2">
      <c r="A4687" s="80"/>
      <c r="B4687" s="57"/>
      <c r="C4687" s="59"/>
      <c r="D4687" s="59"/>
      <c r="E4687" s="60"/>
    </row>
    <row r="4688" spans="1:5" x14ac:dyDescent="0.2">
      <c r="A4688" s="80"/>
      <c r="B4688" s="57"/>
      <c r="C4688" s="59"/>
      <c r="D4688" s="59"/>
      <c r="E4688" s="60"/>
    </row>
    <row r="4689" spans="1:5" x14ac:dyDescent="0.2">
      <c r="A4689" s="80"/>
      <c r="B4689" s="57"/>
      <c r="C4689" s="59"/>
      <c r="D4689" s="59"/>
      <c r="E4689" s="60"/>
    </row>
    <row r="4690" spans="1:5" x14ac:dyDescent="0.2">
      <c r="A4690" s="80"/>
      <c r="B4690" s="57"/>
      <c r="C4690" s="59"/>
      <c r="D4690" s="59"/>
      <c r="E4690" s="60"/>
    </row>
    <row r="4691" spans="1:5" x14ac:dyDescent="0.2">
      <c r="A4691" s="80"/>
      <c r="B4691" s="57"/>
      <c r="C4691" s="59"/>
      <c r="D4691" s="59"/>
      <c r="E4691" s="60"/>
    </row>
    <row r="4692" spans="1:5" x14ac:dyDescent="0.2">
      <c r="A4692" s="80"/>
      <c r="B4692" s="57"/>
      <c r="C4692" s="59"/>
      <c r="D4692" s="59"/>
      <c r="E4692" s="60"/>
    </row>
    <row r="4693" spans="1:5" x14ac:dyDescent="0.2">
      <c r="A4693" s="80"/>
      <c r="B4693" s="57"/>
      <c r="C4693" s="59"/>
      <c r="D4693" s="59"/>
      <c r="E4693" s="60"/>
    </row>
    <row r="4694" spans="1:5" x14ac:dyDescent="0.2">
      <c r="A4694" s="80"/>
      <c r="B4694" s="57"/>
      <c r="C4694" s="59"/>
      <c r="D4694" s="59"/>
      <c r="E4694" s="60"/>
    </row>
    <row r="4695" spans="1:5" x14ac:dyDescent="0.2">
      <c r="A4695" s="80"/>
      <c r="B4695" s="57"/>
      <c r="C4695" s="59"/>
      <c r="D4695" s="59"/>
      <c r="E4695" s="60"/>
    </row>
    <row r="4696" spans="1:5" x14ac:dyDescent="0.2">
      <c r="A4696" s="80"/>
      <c r="B4696" s="57"/>
      <c r="C4696" s="59"/>
      <c r="D4696" s="59"/>
      <c r="E4696" s="60"/>
    </row>
    <row r="4697" spans="1:5" x14ac:dyDescent="0.2">
      <c r="A4697" s="80"/>
      <c r="B4697" s="57"/>
      <c r="C4697" s="59"/>
      <c r="D4697" s="59"/>
      <c r="E4697" s="60"/>
    </row>
    <row r="4698" spans="1:5" x14ac:dyDescent="0.2">
      <c r="A4698" s="80"/>
      <c r="B4698" s="57"/>
      <c r="C4698" s="59"/>
      <c r="D4698" s="59"/>
      <c r="E4698" s="60"/>
    </row>
    <row r="4699" spans="1:5" x14ac:dyDescent="0.2">
      <c r="A4699" s="80"/>
      <c r="B4699" s="57"/>
      <c r="C4699" s="59"/>
      <c r="D4699" s="59"/>
      <c r="E4699" s="60"/>
    </row>
    <row r="4700" spans="1:5" x14ac:dyDescent="0.2">
      <c r="A4700" s="80"/>
      <c r="B4700" s="57"/>
      <c r="C4700" s="59"/>
      <c r="D4700" s="59"/>
      <c r="E4700" s="60"/>
    </row>
    <row r="4701" spans="1:5" x14ac:dyDescent="0.2">
      <c r="A4701" s="80"/>
      <c r="B4701" s="57"/>
      <c r="C4701" s="59"/>
      <c r="D4701" s="59"/>
      <c r="E4701" s="60"/>
    </row>
    <row r="4702" spans="1:5" x14ac:dyDescent="0.2">
      <c r="A4702" s="80"/>
      <c r="B4702" s="57"/>
      <c r="C4702" s="59"/>
      <c r="D4702" s="59"/>
      <c r="E4702" s="60"/>
    </row>
    <row r="4703" spans="1:5" x14ac:dyDescent="0.2">
      <c r="A4703" s="80"/>
      <c r="B4703" s="57"/>
      <c r="C4703" s="59"/>
      <c r="D4703" s="59"/>
      <c r="E4703" s="60"/>
    </row>
    <row r="4704" spans="1:5" x14ac:dyDescent="0.2">
      <c r="A4704" s="80"/>
      <c r="B4704" s="57"/>
      <c r="C4704" s="59"/>
      <c r="D4704" s="59"/>
      <c r="E4704" s="60"/>
    </row>
    <row r="4705" spans="1:5" x14ac:dyDescent="0.2">
      <c r="A4705" s="80"/>
      <c r="B4705" s="57"/>
      <c r="C4705" s="59"/>
      <c r="D4705" s="59"/>
      <c r="E4705" s="60"/>
    </row>
    <row r="4706" spans="1:5" x14ac:dyDescent="0.2">
      <c r="A4706" s="80"/>
      <c r="B4706" s="57"/>
      <c r="C4706" s="59"/>
      <c r="D4706" s="59"/>
      <c r="E4706" s="60"/>
    </row>
    <row r="4707" spans="1:5" x14ac:dyDescent="0.2">
      <c r="A4707" s="80"/>
      <c r="B4707" s="57"/>
      <c r="C4707" s="59"/>
      <c r="D4707" s="59"/>
      <c r="E4707" s="60"/>
    </row>
    <row r="4708" spans="1:5" x14ac:dyDescent="0.2">
      <c r="A4708" s="80"/>
      <c r="B4708" s="57"/>
      <c r="C4708" s="59"/>
      <c r="D4708" s="59"/>
      <c r="E4708" s="60"/>
    </row>
    <row r="4709" spans="1:5" x14ac:dyDescent="0.2">
      <c r="A4709" s="80"/>
      <c r="B4709" s="57"/>
      <c r="C4709" s="59"/>
      <c r="D4709" s="59"/>
      <c r="E4709" s="60"/>
    </row>
    <row r="4710" spans="1:5" x14ac:dyDescent="0.2">
      <c r="A4710" s="80"/>
      <c r="B4710" s="57"/>
      <c r="C4710" s="59"/>
      <c r="D4710" s="59"/>
      <c r="E4710" s="60"/>
    </row>
    <row r="4711" spans="1:5" x14ac:dyDescent="0.2">
      <c r="A4711" s="80"/>
      <c r="B4711" s="57"/>
      <c r="C4711" s="59"/>
      <c r="D4711" s="59"/>
      <c r="E4711" s="60"/>
    </row>
    <row r="4712" spans="1:5" x14ac:dyDescent="0.2">
      <c r="A4712" s="80"/>
      <c r="B4712" s="57"/>
      <c r="C4712" s="59"/>
      <c r="D4712" s="59"/>
      <c r="E4712" s="60"/>
    </row>
    <row r="4713" spans="1:5" x14ac:dyDescent="0.2">
      <c r="A4713" s="80"/>
      <c r="B4713" s="57"/>
      <c r="C4713" s="59"/>
      <c r="D4713" s="59"/>
      <c r="E4713" s="60"/>
    </row>
    <row r="4714" spans="1:5" x14ac:dyDescent="0.2">
      <c r="A4714" s="80"/>
      <c r="B4714" s="57"/>
      <c r="C4714" s="59"/>
      <c r="D4714" s="59"/>
      <c r="E4714" s="60"/>
    </row>
    <row r="4715" spans="1:5" x14ac:dyDescent="0.2">
      <c r="A4715" s="80"/>
      <c r="B4715" s="57"/>
      <c r="C4715" s="59"/>
      <c r="D4715" s="59"/>
      <c r="E4715" s="60"/>
    </row>
    <row r="4716" spans="1:5" x14ac:dyDescent="0.2">
      <c r="A4716" s="80"/>
      <c r="B4716" s="57"/>
      <c r="C4716" s="59"/>
      <c r="D4716" s="59"/>
      <c r="E4716" s="60"/>
    </row>
    <row r="4717" spans="1:5" x14ac:dyDescent="0.2">
      <c r="A4717" s="80"/>
      <c r="B4717" s="57"/>
      <c r="C4717" s="59"/>
      <c r="D4717" s="59"/>
      <c r="E4717" s="60"/>
    </row>
    <row r="4718" spans="1:5" x14ac:dyDescent="0.2">
      <c r="A4718" s="80"/>
      <c r="B4718" s="57"/>
      <c r="C4718" s="59"/>
      <c r="D4718" s="59"/>
      <c r="E4718" s="60"/>
    </row>
    <row r="4719" spans="1:5" x14ac:dyDescent="0.2">
      <c r="A4719" s="80"/>
      <c r="B4719" s="57"/>
      <c r="C4719" s="59"/>
      <c r="D4719" s="59"/>
      <c r="E4719" s="60"/>
    </row>
    <row r="4720" spans="1:5" x14ac:dyDescent="0.2">
      <c r="A4720" s="80"/>
      <c r="B4720" s="57"/>
      <c r="C4720" s="59"/>
      <c r="D4720" s="59"/>
      <c r="E4720" s="60"/>
    </row>
    <row r="4721" spans="1:5" x14ac:dyDescent="0.2">
      <c r="A4721" s="80"/>
      <c r="B4721" s="57"/>
      <c r="C4721" s="59"/>
      <c r="D4721" s="59"/>
      <c r="E4721" s="60"/>
    </row>
    <row r="4722" spans="1:5" x14ac:dyDescent="0.2">
      <c r="A4722" s="80"/>
      <c r="B4722" s="57"/>
      <c r="C4722" s="59"/>
      <c r="D4722" s="59"/>
      <c r="E4722" s="60"/>
    </row>
    <row r="4723" spans="1:5" x14ac:dyDescent="0.2">
      <c r="A4723" s="80"/>
      <c r="B4723" s="57"/>
      <c r="C4723" s="59"/>
      <c r="D4723" s="59"/>
      <c r="E4723" s="60"/>
    </row>
    <row r="4724" spans="1:5" x14ac:dyDescent="0.2">
      <c r="A4724" s="80"/>
      <c r="B4724" s="57"/>
      <c r="C4724" s="59"/>
      <c r="D4724" s="59"/>
      <c r="E4724" s="60"/>
    </row>
    <row r="4725" spans="1:5" x14ac:dyDescent="0.2">
      <c r="A4725" s="80"/>
      <c r="B4725" s="57"/>
      <c r="C4725" s="59"/>
      <c r="D4725" s="59"/>
      <c r="E4725" s="60"/>
    </row>
    <row r="4726" spans="1:5" x14ac:dyDescent="0.2">
      <c r="A4726" s="80"/>
      <c r="B4726" s="57"/>
      <c r="C4726" s="59"/>
      <c r="D4726" s="59"/>
      <c r="E4726" s="60"/>
    </row>
    <row r="4727" spans="1:5" x14ac:dyDescent="0.2">
      <c r="A4727" s="80"/>
      <c r="B4727" s="57"/>
      <c r="C4727" s="59"/>
      <c r="D4727" s="59"/>
      <c r="E4727" s="60"/>
    </row>
    <row r="4728" spans="1:5" x14ac:dyDescent="0.2">
      <c r="A4728" s="80"/>
      <c r="B4728" s="57"/>
      <c r="C4728" s="59"/>
      <c r="D4728" s="59"/>
      <c r="E4728" s="60"/>
    </row>
    <row r="4729" spans="1:5" x14ac:dyDescent="0.2">
      <c r="A4729" s="80"/>
      <c r="B4729" s="57"/>
      <c r="C4729" s="59"/>
      <c r="D4729" s="59"/>
      <c r="E4729" s="60"/>
    </row>
    <row r="4730" spans="1:5" x14ac:dyDescent="0.2">
      <c r="A4730" s="80"/>
      <c r="B4730" s="57"/>
      <c r="C4730" s="59"/>
      <c r="D4730" s="59"/>
      <c r="E4730" s="60"/>
    </row>
    <row r="4731" spans="1:5" x14ac:dyDescent="0.2">
      <c r="A4731" s="80"/>
      <c r="B4731" s="57"/>
      <c r="C4731" s="59"/>
      <c r="D4731" s="59"/>
      <c r="E4731" s="60"/>
    </row>
    <row r="4732" spans="1:5" x14ac:dyDescent="0.2">
      <c r="A4732" s="80"/>
      <c r="B4732" s="57"/>
      <c r="C4732" s="59"/>
      <c r="D4732" s="59"/>
      <c r="E4732" s="60"/>
    </row>
    <row r="4733" spans="1:5" x14ac:dyDescent="0.2">
      <c r="A4733" s="80"/>
      <c r="B4733" s="57"/>
      <c r="C4733" s="59"/>
      <c r="D4733" s="59"/>
      <c r="E4733" s="60"/>
    </row>
    <row r="4734" spans="1:5" x14ac:dyDescent="0.2">
      <c r="A4734" s="80"/>
      <c r="B4734" s="57"/>
      <c r="C4734" s="59"/>
      <c r="D4734" s="59"/>
      <c r="E4734" s="60"/>
    </row>
    <row r="4735" spans="1:5" x14ac:dyDescent="0.2">
      <c r="A4735" s="80"/>
      <c r="B4735" s="57"/>
      <c r="C4735" s="59"/>
      <c r="D4735" s="59"/>
      <c r="E4735" s="60"/>
    </row>
    <row r="4736" spans="1:5" x14ac:dyDescent="0.2">
      <c r="A4736" s="80"/>
      <c r="B4736" s="57"/>
      <c r="C4736" s="59"/>
      <c r="D4736" s="59"/>
      <c r="E4736" s="60"/>
    </row>
    <row r="4737" spans="1:5" x14ac:dyDescent="0.2">
      <c r="A4737" s="80"/>
      <c r="B4737" s="57"/>
      <c r="C4737" s="59"/>
      <c r="D4737" s="59"/>
      <c r="E4737" s="60"/>
    </row>
    <row r="4738" spans="1:5" x14ac:dyDescent="0.2">
      <c r="A4738" s="80"/>
      <c r="B4738" s="57"/>
      <c r="C4738" s="59"/>
      <c r="D4738" s="59"/>
      <c r="E4738" s="60"/>
    </row>
    <row r="4739" spans="1:5" x14ac:dyDescent="0.2">
      <c r="A4739" s="80"/>
      <c r="B4739" s="57"/>
      <c r="C4739" s="59"/>
      <c r="D4739" s="59"/>
      <c r="E4739" s="60"/>
    </row>
    <row r="4740" spans="1:5" x14ac:dyDescent="0.2">
      <c r="A4740" s="80"/>
      <c r="B4740" s="57"/>
      <c r="C4740" s="59"/>
      <c r="D4740" s="59"/>
      <c r="E4740" s="60"/>
    </row>
    <row r="4741" spans="1:5" x14ac:dyDescent="0.2">
      <c r="A4741" s="80"/>
      <c r="B4741" s="57"/>
      <c r="C4741" s="59"/>
      <c r="D4741" s="59"/>
      <c r="E4741" s="60"/>
    </row>
    <row r="4742" spans="1:5" x14ac:dyDescent="0.2">
      <c r="A4742" s="80"/>
      <c r="B4742" s="57"/>
      <c r="C4742" s="59"/>
      <c r="D4742" s="59"/>
      <c r="E4742" s="60"/>
    </row>
    <row r="4743" spans="1:5" x14ac:dyDescent="0.2">
      <c r="A4743" s="80"/>
      <c r="B4743" s="57"/>
      <c r="C4743" s="59"/>
      <c r="D4743" s="59"/>
      <c r="E4743" s="60"/>
    </row>
    <row r="4744" spans="1:5" x14ac:dyDescent="0.2">
      <c r="A4744" s="80"/>
      <c r="B4744" s="57"/>
      <c r="C4744" s="59"/>
      <c r="D4744" s="59"/>
      <c r="E4744" s="60"/>
    </row>
    <row r="4745" spans="1:5" x14ac:dyDescent="0.2">
      <c r="A4745" s="80"/>
      <c r="B4745" s="57"/>
      <c r="C4745" s="59"/>
      <c r="D4745" s="59"/>
      <c r="E4745" s="60"/>
    </row>
    <row r="4746" spans="1:5" x14ac:dyDescent="0.2">
      <c r="A4746" s="80"/>
      <c r="B4746" s="57"/>
      <c r="C4746" s="59"/>
      <c r="D4746" s="59"/>
      <c r="E4746" s="60"/>
    </row>
    <row r="4747" spans="1:5" x14ac:dyDescent="0.2">
      <c r="A4747" s="80"/>
      <c r="B4747" s="57"/>
      <c r="C4747" s="59"/>
      <c r="D4747" s="59"/>
      <c r="E4747" s="60"/>
    </row>
    <row r="4748" spans="1:5" x14ac:dyDescent="0.2">
      <c r="A4748" s="80"/>
      <c r="B4748" s="57"/>
      <c r="C4748" s="59"/>
      <c r="D4748" s="59"/>
      <c r="E4748" s="60"/>
    </row>
    <row r="4749" spans="1:5" x14ac:dyDescent="0.2">
      <c r="A4749" s="80"/>
      <c r="B4749" s="57"/>
      <c r="C4749" s="59"/>
      <c r="D4749" s="59"/>
      <c r="E4749" s="60"/>
    </row>
    <row r="4750" spans="1:5" x14ac:dyDescent="0.2">
      <c r="A4750" s="80"/>
      <c r="B4750" s="57"/>
      <c r="C4750" s="59"/>
      <c r="D4750" s="59"/>
      <c r="E4750" s="60"/>
    </row>
    <row r="4751" spans="1:5" x14ac:dyDescent="0.2">
      <c r="A4751" s="80"/>
      <c r="B4751" s="57"/>
      <c r="C4751" s="59"/>
      <c r="D4751" s="59"/>
      <c r="E4751" s="60"/>
    </row>
    <row r="4752" spans="1:5" x14ac:dyDescent="0.2">
      <c r="A4752" s="80"/>
      <c r="B4752" s="57"/>
      <c r="C4752" s="59"/>
      <c r="D4752" s="59"/>
      <c r="E4752" s="60"/>
    </row>
    <row r="4753" spans="1:5" x14ac:dyDescent="0.2">
      <c r="A4753" s="80"/>
      <c r="B4753" s="57"/>
      <c r="C4753" s="59"/>
      <c r="D4753" s="59"/>
      <c r="E4753" s="60"/>
    </row>
    <row r="4754" spans="1:5" x14ac:dyDescent="0.2">
      <c r="A4754" s="80"/>
      <c r="B4754" s="57"/>
      <c r="C4754" s="59"/>
      <c r="D4754" s="59"/>
      <c r="E4754" s="60"/>
    </row>
    <row r="4755" spans="1:5" x14ac:dyDescent="0.2">
      <c r="A4755" s="80"/>
      <c r="B4755" s="57"/>
      <c r="C4755" s="59"/>
      <c r="D4755" s="59"/>
      <c r="E4755" s="60"/>
    </row>
    <row r="4756" spans="1:5" x14ac:dyDescent="0.2">
      <c r="A4756" s="80"/>
      <c r="B4756" s="57"/>
      <c r="C4756" s="59"/>
      <c r="D4756" s="59"/>
      <c r="E4756" s="60"/>
    </row>
    <row r="4757" spans="1:5" x14ac:dyDescent="0.2">
      <c r="A4757" s="80"/>
      <c r="B4757" s="57"/>
      <c r="C4757" s="59"/>
      <c r="D4757" s="59"/>
      <c r="E4757" s="60"/>
    </row>
    <row r="4758" spans="1:5" x14ac:dyDescent="0.2">
      <c r="A4758" s="80"/>
      <c r="B4758" s="57"/>
      <c r="C4758" s="59"/>
      <c r="D4758" s="59"/>
      <c r="E4758" s="60"/>
    </row>
    <row r="4759" spans="1:5" x14ac:dyDescent="0.2">
      <c r="A4759" s="80"/>
      <c r="B4759" s="57"/>
      <c r="C4759" s="59"/>
      <c r="D4759" s="59"/>
      <c r="E4759" s="60"/>
    </row>
    <row r="4760" spans="1:5" x14ac:dyDescent="0.2">
      <c r="A4760" s="80"/>
      <c r="B4760" s="57"/>
      <c r="C4760" s="59"/>
      <c r="D4760" s="59"/>
      <c r="E4760" s="60"/>
    </row>
    <row r="4761" spans="1:5" x14ac:dyDescent="0.2">
      <c r="A4761" s="80"/>
      <c r="B4761" s="57"/>
      <c r="C4761" s="59"/>
      <c r="D4761" s="59"/>
      <c r="E4761" s="60"/>
    </row>
    <row r="4762" spans="1:5" x14ac:dyDescent="0.2">
      <c r="A4762" s="80"/>
      <c r="B4762" s="57"/>
      <c r="C4762" s="59"/>
      <c r="D4762" s="59"/>
      <c r="E4762" s="60"/>
    </row>
    <row r="4763" spans="1:5" x14ac:dyDescent="0.2">
      <c r="A4763" s="80"/>
      <c r="B4763" s="57"/>
      <c r="C4763" s="59"/>
      <c r="D4763" s="59"/>
      <c r="E4763" s="60"/>
    </row>
    <row r="4764" spans="1:5" x14ac:dyDescent="0.2">
      <c r="A4764" s="80"/>
      <c r="B4764" s="57"/>
      <c r="C4764" s="59"/>
      <c r="D4764" s="59"/>
      <c r="E4764" s="60"/>
    </row>
    <row r="4765" spans="1:5" x14ac:dyDescent="0.2">
      <c r="A4765" s="80"/>
      <c r="B4765" s="57"/>
      <c r="C4765" s="59"/>
      <c r="D4765" s="59"/>
      <c r="E4765" s="60"/>
    </row>
    <row r="4766" spans="1:5" x14ac:dyDescent="0.2">
      <c r="A4766" s="80"/>
      <c r="B4766" s="57"/>
      <c r="C4766" s="59"/>
      <c r="D4766" s="59"/>
      <c r="E4766" s="60"/>
    </row>
    <row r="4767" spans="1:5" x14ac:dyDescent="0.2">
      <c r="A4767" s="80"/>
      <c r="B4767" s="57"/>
      <c r="C4767" s="59"/>
      <c r="D4767" s="59"/>
      <c r="E4767" s="60"/>
    </row>
    <row r="4768" spans="1:5" x14ac:dyDescent="0.2">
      <c r="A4768" s="80"/>
      <c r="B4768" s="57"/>
      <c r="C4768" s="59"/>
      <c r="D4768" s="59"/>
      <c r="E4768" s="60"/>
    </row>
    <row r="4769" spans="1:5" x14ac:dyDescent="0.2">
      <c r="A4769" s="80"/>
      <c r="B4769" s="57"/>
      <c r="C4769" s="59"/>
      <c r="D4769" s="59"/>
      <c r="E4769" s="60"/>
    </row>
    <row r="4770" spans="1:5" x14ac:dyDescent="0.2">
      <c r="A4770" s="80"/>
      <c r="B4770" s="57"/>
      <c r="C4770" s="59"/>
      <c r="D4770" s="59"/>
      <c r="E4770" s="60"/>
    </row>
    <row r="4771" spans="1:5" x14ac:dyDescent="0.2">
      <c r="A4771" s="80"/>
      <c r="B4771" s="57"/>
      <c r="C4771" s="59"/>
      <c r="D4771" s="59"/>
      <c r="E4771" s="60"/>
    </row>
    <row r="4772" spans="1:5" x14ac:dyDescent="0.2">
      <c r="A4772" s="80"/>
      <c r="B4772" s="57"/>
      <c r="C4772" s="59"/>
      <c r="D4772" s="59"/>
      <c r="E4772" s="60"/>
    </row>
    <row r="4773" spans="1:5" x14ac:dyDescent="0.2">
      <c r="A4773" s="80"/>
      <c r="B4773" s="57"/>
      <c r="C4773" s="59"/>
      <c r="D4773" s="59"/>
      <c r="E4773" s="60"/>
    </row>
    <row r="4774" spans="1:5" x14ac:dyDescent="0.2">
      <c r="A4774" s="80"/>
      <c r="B4774" s="57"/>
      <c r="C4774" s="59"/>
      <c r="D4774" s="59"/>
      <c r="E4774" s="60"/>
    </row>
    <row r="4775" spans="1:5" x14ac:dyDescent="0.2">
      <c r="A4775" s="80"/>
      <c r="B4775" s="57"/>
      <c r="C4775" s="59"/>
      <c r="D4775" s="59"/>
      <c r="E4775" s="60"/>
    </row>
    <row r="4776" spans="1:5" x14ac:dyDescent="0.2">
      <c r="A4776" s="80"/>
      <c r="B4776" s="57"/>
      <c r="C4776" s="59"/>
      <c r="D4776" s="59"/>
      <c r="E4776" s="60"/>
    </row>
    <row r="4777" spans="1:5" x14ac:dyDescent="0.2">
      <c r="A4777" s="80"/>
      <c r="B4777" s="57"/>
      <c r="C4777" s="59"/>
      <c r="D4777" s="59"/>
      <c r="E4777" s="60"/>
    </row>
    <row r="4778" spans="1:5" x14ac:dyDescent="0.2">
      <c r="A4778" s="80"/>
      <c r="B4778" s="57"/>
      <c r="C4778" s="59"/>
      <c r="D4778" s="59"/>
      <c r="E4778" s="60"/>
    </row>
    <row r="4779" spans="1:5" x14ac:dyDescent="0.2">
      <c r="A4779" s="80"/>
      <c r="B4779" s="57"/>
      <c r="C4779" s="59"/>
      <c r="D4779" s="59"/>
      <c r="E4779" s="60"/>
    </row>
    <row r="4780" spans="1:5" x14ac:dyDescent="0.2">
      <c r="A4780" s="80"/>
      <c r="B4780" s="57"/>
      <c r="C4780" s="59"/>
      <c r="D4780" s="59"/>
      <c r="E4780" s="60"/>
    </row>
    <row r="4781" spans="1:5" x14ac:dyDescent="0.2">
      <c r="A4781" s="80"/>
      <c r="B4781" s="57"/>
      <c r="C4781" s="59"/>
      <c r="D4781" s="59"/>
      <c r="E4781" s="60"/>
    </row>
    <row r="4782" spans="1:5" x14ac:dyDescent="0.2">
      <c r="A4782" s="80"/>
      <c r="B4782" s="57"/>
      <c r="C4782" s="59"/>
      <c r="D4782" s="59"/>
      <c r="E4782" s="60"/>
    </row>
    <row r="4783" spans="1:5" x14ac:dyDescent="0.2">
      <c r="A4783" s="80"/>
      <c r="B4783" s="57"/>
      <c r="C4783" s="59"/>
      <c r="D4783" s="59"/>
      <c r="E4783" s="60"/>
    </row>
    <row r="4784" spans="1:5" x14ac:dyDescent="0.2">
      <c r="A4784" s="80"/>
      <c r="B4784" s="57"/>
      <c r="C4784" s="59"/>
      <c r="D4784" s="59"/>
      <c r="E4784" s="60"/>
    </row>
    <row r="4785" spans="1:5" x14ac:dyDescent="0.2">
      <c r="A4785" s="80"/>
      <c r="B4785" s="57"/>
      <c r="C4785" s="59"/>
      <c r="D4785" s="59"/>
      <c r="E4785" s="60"/>
    </row>
    <row r="4786" spans="1:5" x14ac:dyDescent="0.2">
      <c r="A4786" s="80"/>
      <c r="B4786" s="57"/>
      <c r="C4786" s="59"/>
      <c r="D4786" s="59"/>
      <c r="E4786" s="60"/>
    </row>
    <row r="4787" spans="1:5" x14ac:dyDescent="0.2">
      <c r="A4787" s="80"/>
      <c r="B4787" s="57"/>
      <c r="C4787" s="59"/>
      <c r="D4787" s="59"/>
      <c r="E4787" s="60"/>
    </row>
    <row r="4788" spans="1:5" x14ac:dyDescent="0.2">
      <c r="A4788" s="80"/>
      <c r="B4788" s="57"/>
      <c r="C4788" s="59"/>
      <c r="D4788" s="59"/>
      <c r="E4788" s="60"/>
    </row>
    <row r="4789" spans="1:5" x14ac:dyDescent="0.2">
      <c r="A4789" s="80"/>
      <c r="B4789" s="57"/>
      <c r="C4789" s="59"/>
      <c r="D4789" s="59"/>
      <c r="E4789" s="60"/>
    </row>
    <row r="4790" spans="1:5" x14ac:dyDescent="0.2">
      <c r="A4790" s="80"/>
      <c r="B4790" s="57"/>
      <c r="C4790" s="59"/>
      <c r="D4790" s="59"/>
      <c r="E4790" s="60"/>
    </row>
    <row r="4791" spans="1:5" x14ac:dyDescent="0.2">
      <c r="A4791" s="80"/>
      <c r="B4791" s="57"/>
      <c r="C4791" s="59"/>
      <c r="D4791" s="59"/>
      <c r="E4791" s="60"/>
    </row>
    <row r="4792" spans="1:5" x14ac:dyDescent="0.2">
      <c r="A4792" s="80"/>
      <c r="B4792" s="57"/>
      <c r="C4792" s="59"/>
      <c r="D4792" s="59"/>
      <c r="E4792" s="60"/>
    </row>
    <row r="4793" spans="1:5" x14ac:dyDescent="0.2">
      <c r="A4793" s="80"/>
      <c r="B4793" s="57"/>
      <c r="C4793" s="59"/>
      <c r="D4793" s="59"/>
      <c r="E4793" s="60"/>
    </row>
    <row r="4794" spans="1:5" x14ac:dyDescent="0.2">
      <c r="A4794" s="80"/>
      <c r="B4794" s="57"/>
      <c r="C4794" s="59"/>
      <c r="D4794" s="59"/>
      <c r="E4794" s="60"/>
    </row>
    <row r="4795" spans="1:5" x14ac:dyDescent="0.2">
      <c r="A4795" s="80"/>
      <c r="B4795" s="57"/>
      <c r="C4795" s="59"/>
      <c r="D4795" s="59"/>
      <c r="E4795" s="60"/>
    </row>
    <row r="4796" spans="1:5" x14ac:dyDescent="0.2">
      <c r="A4796" s="80"/>
      <c r="B4796" s="57"/>
      <c r="C4796" s="59"/>
      <c r="D4796" s="59"/>
      <c r="E4796" s="60"/>
    </row>
    <row r="4797" spans="1:5" x14ac:dyDescent="0.2">
      <c r="A4797" s="80"/>
      <c r="B4797" s="57"/>
      <c r="C4797" s="59"/>
      <c r="D4797" s="59"/>
      <c r="E4797" s="60"/>
    </row>
    <row r="4798" spans="1:5" x14ac:dyDescent="0.2">
      <c r="A4798" s="80"/>
      <c r="B4798" s="57"/>
      <c r="C4798" s="59"/>
      <c r="D4798" s="59"/>
      <c r="E4798" s="60"/>
    </row>
    <row r="4799" spans="1:5" x14ac:dyDescent="0.2">
      <c r="A4799" s="80"/>
      <c r="B4799" s="57"/>
      <c r="C4799" s="59"/>
      <c r="D4799" s="59"/>
      <c r="E4799" s="60"/>
    </row>
    <row r="4800" spans="1:5" x14ac:dyDescent="0.2">
      <c r="A4800" s="80"/>
      <c r="B4800" s="57"/>
      <c r="C4800" s="59"/>
      <c r="D4800" s="59"/>
      <c r="E4800" s="60"/>
    </row>
    <row r="4801" spans="1:5" x14ac:dyDescent="0.2">
      <c r="A4801" s="80"/>
      <c r="B4801" s="57"/>
      <c r="C4801" s="59"/>
      <c r="D4801" s="59"/>
      <c r="E4801" s="60"/>
    </row>
    <row r="4802" spans="1:5" x14ac:dyDescent="0.2">
      <c r="A4802" s="80"/>
      <c r="B4802" s="57"/>
      <c r="C4802" s="59"/>
      <c r="D4802" s="59"/>
      <c r="E4802" s="60"/>
    </row>
    <row r="4803" spans="1:5" x14ac:dyDescent="0.2">
      <c r="A4803" s="80"/>
      <c r="B4803" s="57"/>
      <c r="C4803" s="59"/>
      <c r="D4803" s="59"/>
      <c r="E4803" s="60"/>
    </row>
    <row r="4804" spans="1:5" x14ac:dyDescent="0.2">
      <c r="A4804" s="80"/>
      <c r="B4804" s="57"/>
      <c r="C4804" s="59"/>
      <c r="D4804" s="59"/>
      <c r="E4804" s="60"/>
    </row>
    <row r="4805" spans="1:5" x14ac:dyDescent="0.2">
      <c r="A4805" s="80"/>
      <c r="B4805" s="57"/>
      <c r="C4805" s="59"/>
      <c r="D4805" s="59"/>
      <c r="E4805" s="60"/>
    </row>
    <row r="4806" spans="1:5" x14ac:dyDescent="0.2">
      <c r="A4806" s="80"/>
      <c r="B4806" s="57"/>
      <c r="C4806" s="59"/>
      <c r="D4806" s="59"/>
      <c r="E4806" s="60"/>
    </row>
    <row r="4807" spans="1:5" x14ac:dyDescent="0.2">
      <c r="A4807" s="80"/>
      <c r="B4807" s="57"/>
      <c r="C4807" s="59"/>
      <c r="D4807" s="59"/>
      <c r="E4807" s="60"/>
    </row>
    <row r="4808" spans="1:5" x14ac:dyDescent="0.2">
      <c r="A4808" s="80"/>
      <c r="B4808" s="57"/>
      <c r="C4808" s="59"/>
      <c r="D4808" s="59"/>
      <c r="E4808" s="60"/>
    </row>
    <row r="4809" spans="1:5" x14ac:dyDescent="0.2">
      <c r="A4809" s="80"/>
      <c r="B4809" s="57"/>
      <c r="C4809" s="59"/>
      <c r="D4809" s="59"/>
      <c r="E4809" s="60"/>
    </row>
    <row r="4810" spans="1:5" x14ac:dyDescent="0.2">
      <c r="A4810" s="80"/>
      <c r="B4810" s="57"/>
      <c r="C4810" s="59"/>
      <c r="D4810" s="59"/>
      <c r="E4810" s="60"/>
    </row>
    <row r="4811" spans="1:5" x14ac:dyDescent="0.2">
      <c r="A4811" s="80"/>
      <c r="B4811" s="57"/>
      <c r="C4811" s="59"/>
      <c r="D4811" s="59"/>
      <c r="E4811" s="60"/>
    </row>
    <row r="4812" spans="1:5" x14ac:dyDescent="0.2">
      <c r="A4812" s="80"/>
      <c r="B4812" s="57"/>
      <c r="C4812" s="59"/>
      <c r="D4812" s="59"/>
      <c r="E4812" s="60"/>
    </row>
    <row r="4813" spans="1:5" x14ac:dyDescent="0.2">
      <c r="A4813" s="80"/>
      <c r="B4813" s="57"/>
      <c r="C4813" s="59"/>
      <c r="D4813" s="59"/>
      <c r="E4813" s="60"/>
    </row>
    <row r="4814" spans="1:5" x14ac:dyDescent="0.2">
      <c r="A4814" s="80"/>
      <c r="B4814" s="57"/>
      <c r="C4814" s="59"/>
      <c r="D4814" s="59"/>
      <c r="E4814" s="60"/>
    </row>
    <row r="4815" spans="1:5" x14ac:dyDescent="0.2">
      <c r="A4815" s="80"/>
      <c r="B4815" s="57"/>
      <c r="C4815" s="59"/>
      <c r="D4815" s="59"/>
      <c r="E4815" s="60"/>
    </row>
    <row r="4816" spans="1:5" x14ac:dyDescent="0.2">
      <c r="A4816" s="80"/>
      <c r="B4816" s="57"/>
      <c r="C4816" s="59"/>
      <c r="D4816" s="59"/>
      <c r="E4816" s="60"/>
    </row>
    <row r="4817" spans="1:5" x14ac:dyDescent="0.2">
      <c r="A4817" s="80"/>
      <c r="B4817" s="57"/>
      <c r="C4817" s="59"/>
      <c r="D4817" s="59"/>
      <c r="E4817" s="60"/>
    </row>
    <row r="4818" spans="1:5" x14ac:dyDescent="0.2">
      <c r="A4818" s="80"/>
      <c r="B4818" s="57"/>
      <c r="C4818" s="59"/>
      <c r="D4818" s="59"/>
      <c r="E4818" s="60"/>
    </row>
    <row r="4819" spans="1:5" x14ac:dyDescent="0.2">
      <c r="A4819" s="80"/>
      <c r="B4819" s="57"/>
      <c r="C4819" s="59"/>
      <c r="D4819" s="59"/>
      <c r="E4819" s="60"/>
    </row>
    <row r="4820" spans="1:5" x14ac:dyDescent="0.2">
      <c r="A4820" s="80"/>
      <c r="B4820" s="57"/>
      <c r="C4820" s="59"/>
      <c r="D4820" s="59"/>
      <c r="E4820" s="60"/>
    </row>
    <row r="4821" spans="1:5" x14ac:dyDescent="0.2">
      <c r="A4821" s="80"/>
      <c r="B4821" s="57"/>
      <c r="C4821" s="59"/>
      <c r="D4821" s="59"/>
      <c r="E4821" s="60"/>
    </row>
    <row r="4822" spans="1:5" x14ac:dyDescent="0.2">
      <c r="A4822" s="80"/>
      <c r="B4822" s="57"/>
      <c r="C4822" s="59"/>
      <c r="D4822" s="59"/>
      <c r="E4822" s="60"/>
    </row>
    <row r="4823" spans="1:5" x14ac:dyDescent="0.2">
      <c r="A4823" s="80"/>
      <c r="B4823" s="57"/>
      <c r="C4823" s="59"/>
      <c r="D4823" s="59"/>
      <c r="E4823" s="60"/>
    </row>
    <row r="4824" spans="1:5" x14ac:dyDescent="0.2">
      <c r="A4824" s="80"/>
      <c r="B4824" s="57"/>
      <c r="C4824" s="59"/>
      <c r="D4824" s="59"/>
      <c r="E4824" s="60"/>
    </row>
    <row r="4825" spans="1:5" x14ac:dyDescent="0.2">
      <c r="A4825" s="80"/>
      <c r="B4825" s="57"/>
      <c r="C4825" s="59"/>
      <c r="D4825" s="59"/>
      <c r="E4825" s="60"/>
    </row>
    <row r="4826" spans="1:5" x14ac:dyDescent="0.2">
      <c r="A4826" s="80"/>
      <c r="B4826" s="57"/>
      <c r="C4826" s="59"/>
      <c r="D4826" s="59"/>
      <c r="E4826" s="60"/>
    </row>
    <row r="4827" spans="1:5" x14ac:dyDescent="0.2">
      <c r="A4827" s="80"/>
      <c r="B4827" s="57"/>
      <c r="C4827" s="59"/>
      <c r="D4827" s="59"/>
      <c r="E4827" s="60"/>
    </row>
    <row r="4828" spans="1:5" x14ac:dyDescent="0.2">
      <c r="A4828" s="80"/>
      <c r="B4828" s="57"/>
      <c r="C4828" s="59"/>
      <c r="D4828" s="59"/>
      <c r="E4828" s="60"/>
    </row>
    <row r="4829" spans="1:5" x14ac:dyDescent="0.2">
      <c r="A4829" s="80"/>
      <c r="B4829" s="57"/>
      <c r="C4829" s="59"/>
      <c r="D4829" s="59"/>
      <c r="E4829" s="60"/>
    </row>
    <row r="4830" spans="1:5" x14ac:dyDescent="0.2">
      <c r="A4830" s="80"/>
      <c r="B4830" s="57"/>
      <c r="C4830" s="59"/>
      <c r="D4830" s="59"/>
      <c r="E4830" s="60"/>
    </row>
    <row r="4831" spans="1:5" x14ac:dyDescent="0.2">
      <c r="A4831" s="80"/>
      <c r="B4831" s="57"/>
      <c r="C4831" s="59"/>
      <c r="D4831" s="59"/>
      <c r="E4831" s="60"/>
    </row>
    <row r="4832" spans="1:5" x14ac:dyDescent="0.2">
      <c r="A4832" s="80"/>
      <c r="B4832" s="57"/>
      <c r="C4832" s="59"/>
      <c r="D4832" s="59"/>
      <c r="E4832" s="60"/>
    </row>
    <row r="4833" spans="1:5" x14ac:dyDescent="0.2">
      <c r="A4833" s="80"/>
      <c r="B4833" s="57"/>
      <c r="C4833" s="59"/>
      <c r="D4833" s="59"/>
      <c r="E4833" s="60"/>
    </row>
    <row r="4834" spans="1:5" x14ac:dyDescent="0.2">
      <c r="A4834" s="80"/>
      <c r="B4834" s="57"/>
      <c r="C4834" s="59"/>
      <c r="D4834" s="59"/>
      <c r="E4834" s="60"/>
    </row>
    <row r="4835" spans="1:5" x14ac:dyDescent="0.2">
      <c r="A4835" s="80"/>
      <c r="B4835" s="57"/>
      <c r="C4835" s="59"/>
      <c r="D4835" s="59"/>
      <c r="E4835" s="60"/>
    </row>
    <row r="4836" spans="1:5" x14ac:dyDescent="0.2">
      <c r="A4836" s="80"/>
      <c r="B4836" s="57"/>
      <c r="C4836" s="59"/>
      <c r="D4836" s="59"/>
      <c r="E4836" s="60"/>
    </row>
    <row r="4837" spans="1:5" x14ac:dyDescent="0.2">
      <c r="A4837" s="80"/>
      <c r="B4837" s="57"/>
      <c r="C4837" s="59"/>
      <c r="D4837" s="59"/>
      <c r="E4837" s="60"/>
    </row>
    <row r="4838" spans="1:5" x14ac:dyDescent="0.2">
      <c r="A4838" s="80"/>
      <c r="B4838" s="57"/>
      <c r="C4838" s="59"/>
      <c r="D4838" s="59"/>
      <c r="E4838" s="60"/>
    </row>
    <row r="4839" spans="1:5" x14ac:dyDescent="0.2">
      <c r="A4839" s="80"/>
      <c r="B4839" s="57"/>
      <c r="C4839" s="59"/>
      <c r="D4839" s="59"/>
      <c r="E4839" s="60"/>
    </row>
    <row r="4840" spans="1:5" x14ac:dyDescent="0.2">
      <c r="A4840" s="80"/>
      <c r="B4840" s="57"/>
      <c r="C4840" s="59"/>
      <c r="D4840" s="59"/>
      <c r="E4840" s="60"/>
    </row>
    <row r="4841" spans="1:5" x14ac:dyDescent="0.2">
      <c r="A4841" s="80"/>
      <c r="B4841" s="57"/>
      <c r="C4841" s="59"/>
      <c r="D4841" s="59"/>
      <c r="E4841" s="60"/>
    </row>
    <row r="4842" spans="1:5" x14ac:dyDescent="0.2">
      <c r="A4842" s="80"/>
      <c r="B4842" s="57"/>
      <c r="C4842" s="59"/>
      <c r="D4842" s="59"/>
      <c r="E4842" s="60"/>
    </row>
    <row r="4843" spans="1:5" x14ac:dyDescent="0.2">
      <c r="A4843" s="80"/>
      <c r="B4843" s="57"/>
      <c r="C4843" s="59"/>
      <c r="D4843" s="59"/>
      <c r="E4843" s="60"/>
    </row>
    <row r="4844" spans="1:5" x14ac:dyDescent="0.2">
      <c r="A4844" s="80"/>
      <c r="B4844" s="57"/>
      <c r="C4844" s="59"/>
      <c r="D4844" s="59"/>
      <c r="E4844" s="60"/>
    </row>
    <row r="4845" spans="1:5" x14ac:dyDescent="0.2">
      <c r="A4845" s="80"/>
      <c r="B4845" s="57"/>
      <c r="C4845" s="59"/>
      <c r="D4845" s="59"/>
      <c r="E4845" s="60"/>
    </row>
    <row r="4846" spans="1:5" x14ac:dyDescent="0.2">
      <c r="A4846" s="80"/>
      <c r="B4846" s="57"/>
      <c r="C4846" s="59"/>
      <c r="D4846" s="59"/>
      <c r="E4846" s="60"/>
    </row>
    <row r="4847" spans="1:5" x14ac:dyDescent="0.2">
      <c r="A4847" s="80"/>
      <c r="B4847" s="57"/>
      <c r="C4847" s="59"/>
      <c r="D4847" s="59"/>
      <c r="E4847" s="60"/>
    </row>
    <row r="4848" spans="1:5" x14ac:dyDescent="0.2">
      <c r="A4848" s="80"/>
      <c r="B4848" s="57"/>
      <c r="C4848" s="59"/>
      <c r="D4848" s="59"/>
      <c r="E4848" s="60"/>
    </row>
    <row r="4849" spans="1:5" x14ac:dyDescent="0.2">
      <c r="A4849" s="80"/>
      <c r="B4849" s="57"/>
      <c r="C4849" s="59"/>
      <c r="D4849" s="59"/>
      <c r="E4849" s="60"/>
    </row>
    <row r="4850" spans="1:5" x14ac:dyDescent="0.2">
      <c r="A4850" s="80"/>
      <c r="B4850" s="57"/>
      <c r="C4850" s="59"/>
      <c r="D4850" s="59"/>
      <c r="E4850" s="60"/>
    </row>
    <row r="4851" spans="1:5" x14ac:dyDescent="0.2">
      <c r="A4851" s="80"/>
      <c r="B4851" s="57"/>
      <c r="C4851" s="59"/>
      <c r="D4851" s="59"/>
      <c r="E4851" s="60"/>
    </row>
    <row r="4852" spans="1:5" x14ac:dyDescent="0.2">
      <c r="A4852" s="80"/>
      <c r="B4852" s="57"/>
      <c r="C4852" s="59"/>
      <c r="D4852" s="59"/>
      <c r="E4852" s="60"/>
    </row>
    <row r="4853" spans="1:5" x14ac:dyDescent="0.2">
      <c r="A4853" s="80"/>
      <c r="B4853" s="57"/>
      <c r="C4853" s="59"/>
      <c r="D4853" s="59"/>
      <c r="E4853" s="60"/>
    </row>
    <row r="4854" spans="1:5" x14ac:dyDescent="0.2">
      <c r="A4854" s="80"/>
      <c r="B4854" s="57"/>
      <c r="C4854" s="59"/>
      <c r="D4854" s="59"/>
      <c r="E4854" s="60"/>
    </row>
    <row r="4855" spans="1:5" x14ac:dyDescent="0.2">
      <c r="A4855" s="80"/>
      <c r="B4855" s="57"/>
      <c r="C4855" s="59"/>
      <c r="D4855" s="59"/>
      <c r="E4855" s="60"/>
    </row>
    <row r="4856" spans="1:5" x14ac:dyDescent="0.2">
      <c r="A4856" s="80"/>
      <c r="B4856" s="57"/>
      <c r="C4856" s="59"/>
      <c r="D4856" s="59"/>
      <c r="E4856" s="60"/>
    </row>
    <row r="4857" spans="1:5" x14ac:dyDescent="0.2">
      <c r="A4857" s="80"/>
      <c r="B4857" s="57"/>
      <c r="C4857" s="59"/>
      <c r="D4857" s="59"/>
      <c r="E4857" s="60"/>
    </row>
    <row r="4858" spans="1:5" x14ac:dyDescent="0.2">
      <c r="A4858" s="80"/>
      <c r="B4858" s="57"/>
      <c r="C4858" s="59"/>
      <c r="D4858" s="59"/>
      <c r="E4858" s="60"/>
    </row>
    <row r="4859" spans="1:5" x14ac:dyDescent="0.2">
      <c r="A4859" s="80"/>
      <c r="B4859" s="57"/>
      <c r="C4859" s="59"/>
      <c r="D4859" s="59"/>
      <c r="E4859" s="60"/>
    </row>
    <row r="4860" spans="1:5" x14ac:dyDescent="0.2">
      <c r="A4860" s="80"/>
      <c r="B4860" s="57"/>
      <c r="C4860" s="59"/>
      <c r="D4860" s="59"/>
      <c r="E4860" s="60"/>
    </row>
    <row r="4861" spans="1:5" x14ac:dyDescent="0.2">
      <c r="A4861" s="80"/>
      <c r="B4861" s="57"/>
      <c r="C4861" s="59"/>
      <c r="D4861" s="59"/>
      <c r="E4861" s="60"/>
    </row>
    <row r="4862" spans="1:5" x14ac:dyDescent="0.2">
      <c r="A4862" s="80"/>
      <c r="B4862" s="57"/>
      <c r="C4862" s="59"/>
      <c r="D4862" s="59"/>
      <c r="E4862" s="60"/>
    </row>
    <row r="4863" spans="1:5" x14ac:dyDescent="0.2">
      <c r="A4863" s="80"/>
      <c r="B4863" s="57"/>
      <c r="C4863" s="59"/>
      <c r="D4863" s="59"/>
      <c r="E4863" s="60"/>
    </row>
    <row r="4864" spans="1:5" x14ac:dyDescent="0.2">
      <c r="A4864" s="80"/>
      <c r="B4864" s="57"/>
      <c r="C4864" s="59"/>
      <c r="D4864" s="59"/>
      <c r="E4864" s="60"/>
    </row>
    <row r="4865" spans="1:5" x14ac:dyDescent="0.2">
      <c r="A4865" s="80"/>
      <c r="B4865" s="57"/>
      <c r="C4865" s="59"/>
      <c r="D4865" s="59"/>
      <c r="E4865" s="60"/>
    </row>
    <row r="4866" spans="1:5" x14ac:dyDescent="0.2">
      <c r="A4866" s="80"/>
      <c r="B4866" s="57"/>
      <c r="C4866" s="59"/>
      <c r="D4866" s="59"/>
      <c r="E4866" s="60"/>
    </row>
    <row r="4867" spans="1:5" x14ac:dyDescent="0.2">
      <c r="A4867" s="80"/>
      <c r="B4867" s="57"/>
      <c r="C4867" s="59"/>
      <c r="D4867" s="59"/>
      <c r="E4867" s="60"/>
    </row>
    <row r="4868" spans="1:5" x14ac:dyDescent="0.2">
      <c r="A4868" s="80"/>
      <c r="B4868" s="57"/>
      <c r="C4868" s="59"/>
      <c r="D4868" s="59"/>
      <c r="E4868" s="60"/>
    </row>
    <row r="4869" spans="1:5" x14ac:dyDescent="0.2">
      <c r="A4869" s="80"/>
      <c r="B4869" s="57"/>
      <c r="C4869" s="59"/>
      <c r="D4869" s="59"/>
      <c r="E4869" s="60"/>
    </row>
    <row r="4870" spans="1:5" x14ac:dyDescent="0.2">
      <c r="A4870" s="80"/>
      <c r="B4870" s="57"/>
      <c r="C4870" s="59"/>
      <c r="D4870" s="59"/>
      <c r="E4870" s="60"/>
    </row>
    <row r="4871" spans="1:5" x14ac:dyDescent="0.2">
      <c r="A4871" s="80"/>
      <c r="B4871" s="57"/>
      <c r="C4871" s="59"/>
      <c r="D4871" s="59"/>
      <c r="E4871" s="60"/>
    </row>
    <row r="4872" spans="1:5" x14ac:dyDescent="0.2">
      <c r="A4872" s="80"/>
      <c r="B4872" s="57"/>
      <c r="C4872" s="59"/>
      <c r="D4872" s="59"/>
      <c r="E4872" s="60"/>
    </row>
    <row r="4873" spans="1:5" x14ac:dyDescent="0.2">
      <c r="A4873" s="80"/>
      <c r="B4873" s="57"/>
      <c r="C4873" s="59"/>
      <c r="D4873" s="59"/>
      <c r="E4873" s="60"/>
    </row>
    <row r="4874" spans="1:5" x14ac:dyDescent="0.2">
      <c r="A4874" s="80"/>
      <c r="B4874" s="57"/>
      <c r="C4874" s="59"/>
      <c r="D4874" s="59"/>
      <c r="E4874" s="60"/>
    </row>
    <row r="4875" spans="1:5" x14ac:dyDescent="0.2">
      <c r="A4875" s="80"/>
      <c r="B4875" s="57"/>
      <c r="C4875" s="59"/>
      <c r="D4875" s="59"/>
      <c r="E4875" s="60"/>
    </row>
    <row r="4876" spans="1:5" x14ac:dyDescent="0.2">
      <c r="A4876" s="80"/>
      <c r="B4876" s="57"/>
      <c r="C4876" s="59"/>
      <c r="D4876" s="59"/>
      <c r="E4876" s="60"/>
    </row>
    <row r="4877" spans="1:5" x14ac:dyDescent="0.2">
      <c r="A4877" s="80"/>
      <c r="B4877" s="57"/>
      <c r="C4877" s="59"/>
      <c r="D4877" s="59"/>
      <c r="E4877" s="60"/>
    </row>
    <row r="4878" spans="1:5" x14ac:dyDescent="0.2">
      <c r="A4878" s="80"/>
      <c r="B4878" s="57"/>
      <c r="C4878" s="59"/>
      <c r="D4878" s="59"/>
      <c r="E4878" s="60"/>
    </row>
    <row r="4879" spans="1:5" x14ac:dyDescent="0.2">
      <c r="A4879" s="80"/>
      <c r="B4879" s="57"/>
      <c r="C4879" s="59"/>
      <c r="D4879" s="59"/>
      <c r="E4879" s="60"/>
    </row>
    <row r="4880" spans="1:5" x14ac:dyDescent="0.2">
      <c r="A4880" s="80"/>
      <c r="B4880" s="57"/>
      <c r="C4880" s="59"/>
      <c r="D4880" s="59"/>
      <c r="E4880" s="60"/>
    </row>
    <row r="4881" spans="1:5" x14ac:dyDescent="0.2">
      <c r="A4881" s="80"/>
      <c r="B4881" s="57"/>
      <c r="C4881" s="59"/>
      <c r="D4881" s="59"/>
      <c r="E4881" s="60"/>
    </row>
    <row r="4882" spans="1:5" x14ac:dyDescent="0.2">
      <c r="A4882" s="80"/>
      <c r="B4882" s="57"/>
      <c r="C4882" s="59"/>
      <c r="D4882" s="59"/>
      <c r="E4882" s="60"/>
    </row>
    <row r="4883" spans="1:5" x14ac:dyDescent="0.2">
      <c r="A4883" s="80"/>
      <c r="B4883" s="57"/>
      <c r="C4883" s="59"/>
      <c r="D4883" s="59"/>
      <c r="E4883" s="60"/>
    </row>
    <row r="4884" spans="1:5" x14ac:dyDescent="0.2">
      <c r="A4884" s="80"/>
      <c r="B4884" s="57"/>
      <c r="C4884" s="59"/>
      <c r="D4884" s="59"/>
      <c r="E4884" s="60"/>
    </row>
    <row r="4885" spans="1:5" x14ac:dyDescent="0.2">
      <c r="A4885" s="80"/>
      <c r="B4885" s="57"/>
      <c r="C4885" s="59"/>
      <c r="D4885" s="59"/>
      <c r="E4885" s="60"/>
    </row>
    <row r="4886" spans="1:5" x14ac:dyDescent="0.2">
      <c r="A4886" s="80"/>
      <c r="B4886" s="57"/>
      <c r="C4886" s="59"/>
      <c r="D4886" s="59"/>
      <c r="E4886" s="60"/>
    </row>
    <row r="4887" spans="1:5" x14ac:dyDescent="0.2">
      <c r="A4887" s="80"/>
      <c r="B4887" s="57"/>
      <c r="C4887" s="59"/>
      <c r="D4887" s="59"/>
      <c r="E4887" s="60"/>
    </row>
    <row r="4888" spans="1:5" x14ac:dyDescent="0.2">
      <c r="A4888" s="80"/>
      <c r="B4888" s="57"/>
      <c r="C4888" s="59"/>
      <c r="D4888" s="59"/>
      <c r="E4888" s="60"/>
    </row>
    <row r="4889" spans="1:5" x14ac:dyDescent="0.2">
      <c r="A4889" s="80"/>
      <c r="B4889" s="57"/>
      <c r="C4889" s="59"/>
      <c r="D4889" s="59"/>
      <c r="E4889" s="60"/>
    </row>
    <row r="4890" spans="1:5" x14ac:dyDescent="0.2">
      <c r="A4890" s="80"/>
      <c r="B4890" s="57"/>
      <c r="C4890" s="59"/>
      <c r="D4890" s="59"/>
      <c r="E4890" s="60"/>
    </row>
    <row r="4891" spans="1:5" x14ac:dyDescent="0.2">
      <c r="A4891" s="80"/>
      <c r="B4891" s="57"/>
      <c r="C4891" s="59"/>
      <c r="D4891" s="59"/>
      <c r="E4891" s="60"/>
    </row>
    <row r="4892" spans="1:5" x14ac:dyDescent="0.2">
      <c r="A4892" s="80"/>
      <c r="B4892" s="57"/>
      <c r="C4892" s="59"/>
      <c r="D4892" s="59"/>
      <c r="E4892" s="60"/>
    </row>
    <row r="4893" spans="1:5" x14ac:dyDescent="0.2">
      <c r="A4893" s="80"/>
      <c r="B4893" s="57"/>
      <c r="C4893" s="59"/>
      <c r="D4893" s="59"/>
      <c r="E4893" s="60"/>
    </row>
    <row r="4894" spans="1:5" x14ac:dyDescent="0.2">
      <c r="A4894" s="80"/>
      <c r="B4894" s="57"/>
      <c r="C4894" s="59"/>
      <c r="D4894" s="59"/>
      <c r="E4894" s="60"/>
    </row>
    <row r="4895" spans="1:5" x14ac:dyDescent="0.2">
      <c r="A4895" s="80"/>
      <c r="B4895" s="57"/>
      <c r="C4895" s="59"/>
      <c r="D4895" s="59"/>
      <c r="E4895" s="60"/>
    </row>
    <row r="4896" spans="1:5" x14ac:dyDescent="0.2">
      <c r="A4896" s="80"/>
      <c r="B4896" s="57"/>
      <c r="C4896" s="59"/>
      <c r="D4896" s="59"/>
      <c r="E4896" s="60"/>
    </row>
    <row r="4897" spans="1:5" x14ac:dyDescent="0.2">
      <c r="A4897" s="80"/>
      <c r="B4897" s="57"/>
      <c r="C4897" s="59"/>
      <c r="D4897" s="59"/>
      <c r="E4897" s="60"/>
    </row>
    <row r="4898" spans="1:5" x14ac:dyDescent="0.2">
      <c r="A4898" s="80"/>
      <c r="B4898" s="57"/>
      <c r="C4898" s="59"/>
      <c r="D4898" s="59"/>
      <c r="E4898" s="60"/>
    </row>
    <row r="4899" spans="1:5" x14ac:dyDescent="0.2">
      <c r="A4899" s="80"/>
      <c r="B4899" s="57"/>
      <c r="C4899" s="59"/>
      <c r="D4899" s="59"/>
      <c r="E4899" s="60"/>
    </row>
    <row r="4900" spans="1:5" x14ac:dyDescent="0.2">
      <c r="A4900" s="80"/>
      <c r="B4900" s="57"/>
      <c r="C4900" s="59"/>
      <c r="D4900" s="59"/>
      <c r="E4900" s="60"/>
    </row>
    <row r="4901" spans="1:5" x14ac:dyDescent="0.2">
      <c r="A4901" s="80"/>
      <c r="B4901" s="57"/>
      <c r="C4901" s="59"/>
      <c r="D4901" s="59"/>
      <c r="E4901" s="60"/>
    </row>
    <row r="4902" spans="1:5" x14ac:dyDescent="0.2">
      <c r="A4902" s="80"/>
      <c r="B4902" s="57"/>
      <c r="C4902" s="59"/>
      <c r="D4902" s="59"/>
      <c r="E4902" s="60"/>
    </row>
    <row r="4903" spans="1:5" x14ac:dyDescent="0.2">
      <c r="A4903" s="80"/>
      <c r="B4903" s="57"/>
      <c r="C4903" s="59"/>
      <c r="D4903" s="59"/>
      <c r="E4903" s="60"/>
    </row>
    <row r="4904" spans="1:5" x14ac:dyDescent="0.2">
      <c r="A4904" s="80"/>
      <c r="B4904" s="57"/>
      <c r="C4904" s="59"/>
      <c r="D4904" s="59"/>
      <c r="E4904" s="60"/>
    </row>
    <row r="4905" spans="1:5" x14ac:dyDescent="0.2">
      <c r="A4905" s="80"/>
      <c r="B4905" s="57"/>
      <c r="C4905" s="59"/>
      <c r="D4905" s="59"/>
      <c r="E4905" s="60"/>
    </row>
    <row r="4906" spans="1:5" x14ac:dyDescent="0.2">
      <c r="A4906" s="80"/>
      <c r="B4906" s="57"/>
      <c r="C4906" s="59"/>
      <c r="D4906" s="59"/>
      <c r="E4906" s="60"/>
    </row>
    <row r="4907" spans="1:5" x14ac:dyDescent="0.2">
      <c r="A4907" s="80"/>
      <c r="B4907" s="57"/>
      <c r="C4907" s="59"/>
      <c r="D4907" s="59"/>
      <c r="E4907" s="60"/>
    </row>
    <row r="4908" spans="1:5" x14ac:dyDescent="0.2">
      <c r="A4908" s="80"/>
      <c r="B4908" s="57"/>
      <c r="C4908" s="59"/>
      <c r="D4908" s="59"/>
      <c r="E4908" s="60"/>
    </row>
    <row r="4909" spans="1:5" x14ac:dyDescent="0.2">
      <c r="A4909" s="80"/>
      <c r="B4909" s="57"/>
      <c r="C4909" s="59"/>
      <c r="D4909" s="59"/>
      <c r="E4909" s="60"/>
    </row>
    <row r="4910" spans="1:5" x14ac:dyDescent="0.2">
      <c r="A4910" s="80"/>
      <c r="B4910" s="57"/>
      <c r="C4910" s="59"/>
      <c r="D4910" s="59"/>
      <c r="E4910" s="60"/>
    </row>
    <row r="4911" spans="1:5" x14ac:dyDescent="0.2">
      <c r="A4911" s="80"/>
      <c r="B4911" s="57"/>
      <c r="C4911" s="59"/>
      <c r="D4911" s="59"/>
      <c r="E4911" s="60"/>
    </row>
    <row r="4912" spans="1:5" x14ac:dyDescent="0.2">
      <c r="A4912" s="80"/>
      <c r="B4912" s="57"/>
      <c r="C4912" s="59"/>
      <c r="D4912" s="59"/>
      <c r="E4912" s="60"/>
    </row>
    <row r="4913" spans="1:5" x14ac:dyDescent="0.2">
      <c r="A4913" s="80"/>
      <c r="B4913" s="57"/>
      <c r="C4913" s="59"/>
      <c r="D4913" s="59"/>
      <c r="E4913" s="60"/>
    </row>
    <row r="4914" spans="1:5" x14ac:dyDescent="0.2">
      <c r="A4914" s="80"/>
      <c r="B4914" s="57"/>
      <c r="C4914" s="59"/>
      <c r="D4914" s="59"/>
      <c r="E4914" s="60"/>
    </row>
    <row r="4915" spans="1:5" x14ac:dyDescent="0.2">
      <c r="A4915" s="80"/>
      <c r="B4915" s="57"/>
      <c r="C4915" s="59"/>
      <c r="D4915" s="59"/>
      <c r="E4915" s="60"/>
    </row>
    <row r="4916" spans="1:5" x14ac:dyDescent="0.2">
      <c r="A4916" s="80"/>
      <c r="B4916" s="57"/>
      <c r="C4916" s="59"/>
      <c r="D4916" s="59"/>
      <c r="E4916" s="60"/>
    </row>
    <row r="4917" spans="1:5" x14ac:dyDescent="0.2">
      <c r="A4917" s="80"/>
      <c r="B4917" s="57"/>
      <c r="C4917" s="59"/>
      <c r="D4917" s="59"/>
      <c r="E4917" s="60"/>
    </row>
    <row r="4918" spans="1:5" x14ac:dyDescent="0.2">
      <c r="A4918" s="80"/>
      <c r="B4918" s="57"/>
      <c r="C4918" s="59"/>
      <c r="D4918" s="59"/>
      <c r="E4918" s="60"/>
    </row>
    <row r="4919" spans="1:5" x14ac:dyDescent="0.2">
      <c r="A4919" s="80"/>
      <c r="B4919" s="57"/>
      <c r="C4919" s="59"/>
      <c r="D4919" s="59"/>
      <c r="E4919" s="60"/>
    </row>
    <row r="4920" spans="1:5" x14ac:dyDescent="0.2">
      <c r="A4920" s="80"/>
      <c r="B4920" s="57"/>
      <c r="C4920" s="59"/>
      <c r="D4920" s="59"/>
      <c r="E4920" s="60"/>
    </row>
    <row r="4921" spans="1:5" x14ac:dyDescent="0.2">
      <c r="A4921" s="80"/>
      <c r="B4921" s="57"/>
      <c r="C4921" s="59"/>
      <c r="D4921" s="59"/>
      <c r="E4921" s="60"/>
    </row>
    <row r="4922" spans="1:5" x14ac:dyDescent="0.2">
      <c r="A4922" s="80"/>
      <c r="B4922" s="57"/>
      <c r="C4922" s="59"/>
      <c r="D4922" s="59"/>
      <c r="E4922" s="60"/>
    </row>
    <row r="4923" spans="1:5" x14ac:dyDescent="0.2">
      <c r="A4923" s="80"/>
      <c r="B4923" s="57"/>
      <c r="C4923" s="59"/>
      <c r="D4923" s="59"/>
      <c r="E4923" s="60"/>
    </row>
    <row r="4924" spans="1:5" x14ac:dyDescent="0.2">
      <c r="A4924" s="80"/>
      <c r="B4924" s="57"/>
      <c r="C4924" s="59"/>
      <c r="D4924" s="59"/>
      <c r="E4924" s="60"/>
    </row>
    <row r="4925" spans="1:5" x14ac:dyDescent="0.2">
      <c r="A4925" s="80"/>
      <c r="B4925" s="57"/>
      <c r="C4925" s="59"/>
      <c r="D4925" s="59"/>
      <c r="E4925" s="60"/>
    </row>
    <row r="4926" spans="1:5" x14ac:dyDescent="0.2">
      <c r="A4926" s="80"/>
      <c r="B4926" s="57"/>
      <c r="C4926" s="59"/>
      <c r="D4926" s="59"/>
      <c r="E4926" s="60"/>
    </row>
    <row r="4927" spans="1:5" x14ac:dyDescent="0.2">
      <c r="A4927" s="80"/>
      <c r="B4927" s="57"/>
      <c r="C4927" s="59"/>
      <c r="D4927" s="59"/>
      <c r="E4927" s="60"/>
    </row>
    <row r="4928" spans="1:5" x14ac:dyDescent="0.2">
      <c r="A4928" s="80"/>
      <c r="B4928" s="57"/>
      <c r="C4928" s="59"/>
      <c r="D4928" s="59"/>
      <c r="E4928" s="60"/>
    </row>
    <row r="4929" spans="1:5" x14ac:dyDescent="0.2">
      <c r="A4929" s="80"/>
      <c r="B4929" s="57"/>
      <c r="C4929" s="59"/>
      <c r="D4929" s="59"/>
      <c r="E4929" s="60"/>
    </row>
    <row r="4930" spans="1:5" x14ac:dyDescent="0.2">
      <c r="A4930" s="80"/>
      <c r="B4930" s="57"/>
      <c r="C4930" s="59"/>
      <c r="D4930" s="59"/>
      <c r="E4930" s="60"/>
    </row>
    <row r="4931" spans="1:5" x14ac:dyDescent="0.2">
      <c r="A4931" s="80"/>
      <c r="B4931" s="57"/>
      <c r="C4931" s="59"/>
      <c r="D4931" s="59"/>
      <c r="E4931" s="60"/>
    </row>
    <row r="4932" spans="1:5" x14ac:dyDescent="0.2">
      <c r="A4932" s="80"/>
      <c r="B4932" s="57"/>
      <c r="C4932" s="59"/>
      <c r="D4932" s="59"/>
      <c r="E4932" s="60"/>
    </row>
    <row r="4933" spans="1:5" x14ac:dyDescent="0.2">
      <c r="A4933" s="80"/>
      <c r="B4933" s="57"/>
      <c r="C4933" s="59"/>
      <c r="D4933" s="59"/>
      <c r="E4933" s="60"/>
    </row>
    <row r="4934" spans="1:5" x14ac:dyDescent="0.2">
      <c r="A4934" s="80"/>
      <c r="B4934" s="57"/>
      <c r="C4934" s="59"/>
      <c r="D4934" s="59"/>
      <c r="E4934" s="60"/>
    </row>
    <row r="4935" spans="1:5" x14ac:dyDescent="0.2">
      <c r="A4935" s="80"/>
      <c r="B4935" s="57"/>
      <c r="C4935" s="59"/>
      <c r="D4935" s="59"/>
      <c r="E4935" s="60"/>
    </row>
    <row r="4936" spans="1:5" x14ac:dyDescent="0.2">
      <c r="A4936" s="80"/>
      <c r="B4936" s="57"/>
      <c r="C4936" s="59"/>
      <c r="D4936" s="59"/>
      <c r="E4936" s="60"/>
    </row>
    <row r="4937" spans="1:5" x14ac:dyDescent="0.2">
      <c r="A4937" s="80"/>
      <c r="B4937" s="57"/>
      <c r="C4937" s="59"/>
      <c r="D4937" s="59"/>
      <c r="E4937" s="60"/>
    </row>
    <row r="4938" spans="1:5" x14ac:dyDescent="0.2">
      <c r="A4938" s="80"/>
      <c r="B4938" s="57"/>
      <c r="C4938" s="59"/>
      <c r="D4938" s="59"/>
      <c r="E4938" s="60"/>
    </row>
    <row r="4939" spans="1:5" x14ac:dyDescent="0.2">
      <c r="A4939" s="80"/>
      <c r="B4939" s="57"/>
      <c r="C4939" s="59"/>
      <c r="D4939" s="59"/>
      <c r="E4939" s="60"/>
    </row>
    <row r="4940" spans="1:5" x14ac:dyDescent="0.2">
      <c r="A4940" s="80"/>
      <c r="B4940" s="57"/>
      <c r="C4940" s="59"/>
      <c r="D4940" s="59"/>
      <c r="E4940" s="60"/>
    </row>
    <row r="4941" spans="1:5" x14ac:dyDescent="0.2">
      <c r="A4941" s="80"/>
      <c r="B4941" s="57"/>
      <c r="C4941" s="59"/>
      <c r="D4941" s="59"/>
      <c r="E4941" s="60"/>
    </row>
    <row r="4942" spans="1:5" x14ac:dyDescent="0.2">
      <c r="A4942" s="80"/>
      <c r="B4942" s="57"/>
      <c r="C4942" s="59"/>
      <c r="D4942" s="59"/>
      <c r="E4942" s="60"/>
    </row>
    <row r="4943" spans="1:5" x14ac:dyDescent="0.2">
      <c r="A4943" s="80"/>
      <c r="B4943" s="57"/>
      <c r="C4943" s="59"/>
      <c r="D4943" s="59"/>
      <c r="E4943" s="60"/>
    </row>
    <row r="4944" spans="1:5" x14ac:dyDescent="0.2">
      <c r="A4944" s="80"/>
      <c r="B4944" s="57"/>
      <c r="C4944" s="59"/>
      <c r="D4944" s="59"/>
      <c r="E4944" s="60"/>
    </row>
    <row r="4945" spans="1:5" x14ac:dyDescent="0.2">
      <c r="A4945" s="80"/>
      <c r="B4945" s="57"/>
      <c r="C4945" s="59"/>
      <c r="D4945" s="59"/>
      <c r="E4945" s="60"/>
    </row>
    <row r="4946" spans="1:5" x14ac:dyDescent="0.2">
      <c r="A4946" s="80"/>
      <c r="B4946" s="57"/>
      <c r="C4946" s="59"/>
      <c r="D4946" s="59"/>
      <c r="E4946" s="60"/>
    </row>
    <row r="4947" spans="1:5" x14ac:dyDescent="0.2">
      <c r="A4947" s="80"/>
      <c r="B4947" s="57"/>
      <c r="C4947" s="59"/>
      <c r="D4947" s="59"/>
      <c r="E4947" s="60"/>
    </row>
    <row r="4948" spans="1:5" x14ac:dyDescent="0.2">
      <c r="A4948" s="80"/>
      <c r="B4948" s="57"/>
      <c r="C4948" s="59"/>
      <c r="D4948" s="59"/>
      <c r="E4948" s="60"/>
    </row>
    <row r="4949" spans="1:5" x14ac:dyDescent="0.2">
      <c r="A4949" s="80"/>
      <c r="B4949" s="57"/>
      <c r="C4949" s="59"/>
      <c r="D4949" s="59"/>
      <c r="E4949" s="60"/>
    </row>
    <row r="4950" spans="1:5" x14ac:dyDescent="0.2">
      <c r="A4950" s="80"/>
      <c r="B4950" s="57"/>
      <c r="C4950" s="59"/>
      <c r="D4950" s="59"/>
      <c r="E4950" s="60"/>
    </row>
    <row r="4951" spans="1:5" x14ac:dyDescent="0.2">
      <c r="A4951" s="80"/>
      <c r="B4951" s="57"/>
      <c r="C4951" s="59"/>
      <c r="D4951" s="59"/>
      <c r="E4951" s="60"/>
    </row>
    <row r="4952" spans="1:5" x14ac:dyDescent="0.2">
      <c r="A4952" s="80"/>
      <c r="B4952" s="57"/>
      <c r="C4952" s="59"/>
      <c r="D4952" s="59"/>
      <c r="E4952" s="60"/>
    </row>
    <row r="4953" spans="1:5" x14ac:dyDescent="0.2">
      <c r="A4953" s="80"/>
      <c r="B4953" s="57"/>
      <c r="C4953" s="59"/>
      <c r="D4953" s="59"/>
      <c r="E4953" s="60"/>
    </row>
    <row r="4954" spans="1:5" x14ac:dyDescent="0.2">
      <c r="A4954" s="80"/>
      <c r="B4954" s="57"/>
      <c r="C4954" s="59"/>
      <c r="D4954" s="59"/>
      <c r="E4954" s="60"/>
    </row>
    <row r="4955" spans="1:5" x14ac:dyDescent="0.2">
      <c r="A4955" s="80"/>
      <c r="B4955" s="57"/>
      <c r="C4955" s="59"/>
      <c r="D4955" s="59"/>
      <c r="E4955" s="60"/>
    </row>
    <row r="4956" spans="1:5" x14ac:dyDescent="0.2">
      <c r="A4956" s="80"/>
      <c r="B4956" s="57"/>
      <c r="C4956" s="59"/>
      <c r="D4956" s="59"/>
      <c r="E4956" s="60"/>
    </row>
    <row r="4957" spans="1:5" x14ac:dyDescent="0.2">
      <c r="A4957" s="80"/>
      <c r="B4957" s="57"/>
      <c r="C4957" s="59"/>
      <c r="D4957" s="59"/>
      <c r="E4957" s="60"/>
    </row>
    <row r="4958" spans="1:5" x14ac:dyDescent="0.2">
      <c r="A4958" s="80"/>
      <c r="B4958" s="57"/>
      <c r="C4958" s="59"/>
      <c r="D4958" s="59"/>
      <c r="E4958" s="60"/>
    </row>
    <row r="4959" spans="1:5" x14ac:dyDescent="0.2">
      <c r="A4959" s="80"/>
      <c r="B4959" s="57"/>
      <c r="C4959" s="59"/>
      <c r="D4959" s="59"/>
      <c r="E4959" s="60"/>
    </row>
    <row r="4960" spans="1:5" x14ac:dyDescent="0.2">
      <c r="A4960" s="80"/>
      <c r="B4960" s="57"/>
      <c r="C4960" s="59"/>
      <c r="D4960" s="59"/>
      <c r="E4960" s="60"/>
    </row>
    <row r="4961" spans="1:5" x14ac:dyDescent="0.2">
      <c r="A4961" s="80"/>
      <c r="B4961" s="57"/>
      <c r="C4961" s="59"/>
      <c r="D4961" s="59"/>
      <c r="E4961" s="60"/>
    </row>
    <row r="4962" spans="1:5" x14ac:dyDescent="0.2">
      <c r="A4962" s="80"/>
      <c r="B4962" s="57"/>
      <c r="C4962" s="59"/>
      <c r="D4962" s="59"/>
      <c r="E4962" s="60"/>
    </row>
    <row r="4963" spans="1:5" x14ac:dyDescent="0.2">
      <c r="A4963" s="80"/>
      <c r="B4963" s="57"/>
      <c r="C4963" s="59"/>
      <c r="D4963" s="59"/>
      <c r="E4963" s="60"/>
    </row>
    <row r="4964" spans="1:5" x14ac:dyDescent="0.2">
      <c r="A4964" s="80"/>
      <c r="B4964" s="57"/>
      <c r="C4964" s="59"/>
      <c r="D4964" s="59"/>
      <c r="E4964" s="60"/>
    </row>
    <row r="4965" spans="1:5" x14ac:dyDescent="0.2">
      <c r="A4965" s="80"/>
      <c r="B4965" s="57"/>
      <c r="C4965" s="59"/>
      <c r="D4965" s="59"/>
      <c r="E4965" s="60"/>
    </row>
    <row r="4966" spans="1:5" x14ac:dyDescent="0.2">
      <c r="A4966" s="80"/>
      <c r="B4966" s="57"/>
      <c r="C4966" s="59"/>
      <c r="D4966" s="59"/>
      <c r="E4966" s="60"/>
    </row>
    <row r="4967" spans="1:5" x14ac:dyDescent="0.2">
      <c r="A4967" s="80"/>
      <c r="B4967" s="57"/>
      <c r="C4967" s="59"/>
      <c r="D4967" s="59"/>
      <c r="E4967" s="60"/>
    </row>
    <row r="4968" spans="1:5" x14ac:dyDescent="0.2">
      <c r="A4968" s="80"/>
      <c r="B4968" s="57"/>
      <c r="C4968" s="59"/>
      <c r="D4968" s="59"/>
      <c r="E4968" s="60"/>
    </row>
    <row r="4969" spans="1:5" x14ac:dyDescent="0.2">
      <c r="A4969" s="80"/>
      <c r="B4969" s="57"/>
      <c r="C4969" s="59"/>
      <c r="D4969" s="59"/>
      <c r="E4969" s="60"/>
    </row>
    <row r="4970" spans="1:5" x14ac:dyDescent="0.2">
      <c r="A4970" s="80"/>
      <c r="B4970" s="57"/>
      <c r="C4970" s="59"/>
      <c r="D4970" s="59"/>
      <c r="E4970" s="60"/>
    </row>
    <row r="4971" spans="1:5" x14ac:dyDescent="0.2">
      <c r="A4971" s="80"/>
      <c r="B4971" s="57"/>
      <c r="C4971" s="59"/>
      <c r="D4971" s="59"/>
      <c r="E4971" s="60"/>
    </row>
    <row r="4972" spans="1:5" x14ac:dyDescent="0.2">
      <c r="A4972" s="80"/>
      <c r="B4972" s="57"/>
      <c r="C4972" s="59"/>
      <c r="D4972" s="59"/>
      <c r="E4972" s="60"/>
    </row>
    <row r="4973" spans="1:5" x14ac:dyDescent="0.2">
      <c r="A4973" s="80"/>
      <c r="B4973" s="57"/>
      <c r="C4973" s="59"/>
      <c r="D4973" s="59"/>
      <c r="E4973" s="60"/>
    </row>
    <row r="4974" spans="1:5" x14ac:dyDescent="0.2">
      <c r="A4974" s="80"/>
      <c r="B4974" s="57"/>
      <c r="C4974" s="59"/>
      <c r="D4974" s="59"/>
      <c r="E4974" s="60"/>
    </row>
    <row r="4975" spans="1:5" x14ac:dyDescent="0.2">
      <c r="A4975" s="80"/>
      <c r="B4975" s="57"/>
      <c r="C4975" s="59"/>
      <c r="D4975" s="59"/>
      <c r="E4975" s="60"/>
    </row>
    <row r="4976" spans="1:5" x14ac:dyDescent="0.2">
      <c r="A4976" s="80"/>
      <c r="B4976" s="57"/>
      <c r="C4976" s="59"/>
      <c r="D4976" s="59"/>
      <c r="E4976" s="60"/>
    </row>
    <row r="4977" spans="1:5" x14ac:dyDescent="0.2">
      <c r="A4977" s="80"/>
      <c r="B4977" s="57"/>
      <c r="C4977" s="59"/>
      <c r="D4977" s="59"/>
      <c r="E4977" s="60"/>
    </row>
    <row r="4978" spans="1:5" x14ac:dyDescent="0.2">
      <c r="A4978" s="80"/>
      <c r="B4978" s="57"/>
      <c r="C4978" s="59"/>
      <c r="D4978" s="59"/>
      <c r="E4978" s="60"/>
    </row>
    <row r="4979" spans="1:5" x14ac:dyDescent="0.2">
      <c r="A4979" s="80"/>
      <c r="B4979" s="57"/>
      <c r="C4979" s="59"/>
      <c r="D4979" s="59"/>
      <c r="E4979" s="60"/>
    </row>
    <row r="4980" spans="1:5" x14ac:dyDescent="0.2">
      <c r="A4980" s="80"/>
      <c r="B4980" s="57"/>
      <c r="C4980" s="59"/>
      <c r="D4980" s="59"/>
      <c r="E4980" s="60"/>
    </row>
    <row r="4981" spans="1:5" x14ac:dyDescent="0.2">
      <c r="A4981" s="80"/>
      <c r="B4981" s="57"/>
      <c r="C4981" s="59"/>
      <c r="D4981" s="59"/>
      <c r="E4981" s="60"/>
    </row>
    <row r="4982" spans="1:5" x14ac:dyDescent="0.2">
      <c r="A4982" s="80"/>
      <c r="B4982" s="57"/>
      <c r="C4982" s="59"/>
      <c r="D4982" s="59"/>
      <c r="E4982" s="60"/>
    </row>
    <row r="4983" spans="1:5" x14ac:dyDescent="0.2">
      <c r="A4983" s="80"/>
      <c r="B4983" s="57"/>
      <c r="C4983" s="59"/>
      <c r="D4983" s="59"/>
      <c r="E4983" s="60"/>
    </row>
    <row r="4984" spans="1:5" x14ac:dyDescent="0.2">
      <c r="A4984" s="80"/>
      <c r="B4984" s="57"/>
      <c r="C4984" s="59"/>
      <c r="D4984" s="59"/>
      <c r="E4984" s="60"/>
    </row>
    <row r="4985" spans="1:5" x14ac:dyDescent="0.2">
      <c r="A4985" s="80"/>
      <c r="B4985" s="57"/>
      <c r="C4985" s="59"/>
      <c r="D4985" s="59"/>
      <c r="E4985" s="60"/>
    </row>
    <row r="4986" spans="1:5" x14ac:dyDescent="0.2">
      <c r="A4986" s="80"/>
      <c r="B4986" s="57"/>
      <c r="C4986" s="59"/>
      <c r="D4986" s="59"/>
      <c r="E4986" s="60"/>
    </row>
    <row r="4987" spans="1:5" x14ac:dyDescent="0.2">
      <c r="A4987" s="80"/>
      <c r="B4987" s="57"/>
      <c r="C4987" s="59"/>
      <c r="D4987" s="59"/>
      <c r="E4987" s="60"/>
    </row>
    <row r="4988" spans="1:5" x14ac:dyDescent="0.2">
      <c r="A4988" s="80"/>
      <c r="B4988" s="57"/>
      <c r="C4988" s="59"/>
      <c r="D4988" s="59"/>
      <c r="E4988" s="60"/>
    </row>
    <row r="4989" spans="1:5" x14ac:dyDescent="0.2">
      <c r="A4989" s="80"/>
      <c r="B4989" s="57"/>
      <c r="C4989" s="59"/>
      <c r="D4989" s="59"/>
      <c r="E4989" s="60"/>
    </row>
    <row r="4990" spans="1:5" x14ac:dyDescent="0.2">
      <c r="A4990" s="80"/>
      <c r="B4990" s="57"/>
      <c r="C4990" s="59"/>
      <c r="D4990" s="59"/>
      <c r="E4990" s="60"/>
    </row>
    <row r="4991" spans="1:5" x14ac:dyDescent="0.2">
      <c r="A4991" s="80"/>
      <c r="B4991" s="57"/>
      <c r="C4991" s="59"/>
      <c r="D4991" s="59"/>
      <c r="E4991" s="60"/>
    </row>
    <row r="4992" spans="1:5" x14ac:dyDescent="0.2">
      <c r="A4992" s="80"/>
      <c r="B4992" s="57"/>
      <c r="C4992" s="59"/>
      <c r="D4992" s="59"/>
      <c r="E4992" s="60"/>
    </row>
    <row r="4993" spans="1:5" x14ac:dyDescent="0.2">
      <c r="A4993" s="80"/>
      <c r="B4993" s="57"/>
      <c r="C4993" s="59"/>
      <c r="D4993" s="59"/>
      <c r="E4993" s="60"/>
    </row>
    <row r="4994" spans="1:5" x14ac:dyDescent="0.2">
      <c r="A4994" s="80"/>
      <c r="B4994" s="57"/>
      <c r="C4994" s="59"/>
      <c r="D4994" s="59"/>
      <c r="E4994" s="60"/>
    </row>
    <row r="4995" spans="1:5" x14ac:dyDescent="0.2">
      <c r="A4995" s="80"/>
      <c r="B4995" s="57"/>
      <c r="C4995" s="59"/>
      <c r="D4995" s="59"/>
      <c r="E4995" s="60"/>
    </row>
    <row r="4996" spans="1:5" x14ac:dyDescent="0.2">
      <c r="A4996" s="80"/>
      <c r="B4996" s="57"/>
      <c r="C4996" s="59"/>
      <c r="D4996" s="59"/>
      <c r="E4996" s="60"/>
    </row>
    <row r="4997" spans="1:5" x14ac:dyDescent="0.2">
      <c r="A4997" s="80"/>
      <c r="B4997" s="57"/>
      <c r="C4997" s="59"/>
      <c r="D4997" s="59"/>
      <c r="E4997" s="60"/>
    </row>
    <row r="4998" spans="1:5" x14ac:dyDescent="0.2">
      <c r="A4998" s="80"/>
      <c r="B4998" s="57"/>
      <c r="C4998" s="59"/>
      <c r="D4998" s="59"/>
      <c r="E4998" s="60"/>
    </row>
    <row r="4999" spans="1:5" x14ac:dyDescent="0.2">
      <c r="A4999" s="80"/>
      <c r="B4999" s="57"/>
      <c r="C4999" s="59"/>
      <c r="D4999" s="59"/>
      <c r="E4999" s="60"/>
    </row>
    <row r="5000" spans="1:5" x14ac:dyDescent="0.2">
      <c r="A5000" s="80"/>
      <c r="B5000" s="57"/>
      <c r="C5000" s="59"/>
      <c r="D5000" s="59"/>
      <c r="E5000" s="60"/>
    </row>
    <row r="5001" spans="1:5" x14ac:dyDescent="0.2">
      <c r="A5001" s="80"/>
      <c r="B5001" s="57"/>
      <c r="C5001" s="59"/>
      <c r="D5001" s="59"/>
      <c r="E5001" s="60"/>
    </row>
    <row r="5002" spans="1:5" x14ac:dyDescent="0.2">
      <c r="A5002" s="80"/>
      <c r="B5002" s="57"/>
      <c r="C5002" s="59"/>
      <c r="D5002" s="59"/>
      <c r="E5002" s="60"/>
    </row>
    <row r="5003" spans="1:5" x14ac:dyDescent="0.2">
      <c r="A5003" s="80"/>
      <c r="B5003" s="57"/>
      <c r="C5003" s="59"/>
      <c r="D5003" s="59"/>
      <c r="E5003" s="60"/>
    </row>
    <row r="5004" spans="1:5" x14ac:dyDescent="0.2">
      <c r="A5004" s="80"/>
      <c r="B5004" s="57"/>
      <c r="C5004" s="59"/>
      <c r="D5004" s="59"/>
      <c r="E5004" s="60"/>
    </row>
    <row r="5005" spans="1:5" x14ac:dyDescent="0.2">
      <c r="A5005" s="80"/>
      <c r="B5005" s="57"/>
      <c r="C5005" s="59"/>
      <c r="D5005" s="59"/>
      <c r="E5005" s="60"/>
    </row>
    <row r="5006" spans="1:5" x14ac:dyDescent="0.2">
      <c r="A5006" s="80"/>
      <c r="B5006" s="57"/>
      <c r="C5006" s="59"/>
      <c r="D5006" s="59"/>
      <c r="E5006" s="60"/>
    </row>
    <row r="5007" spans="1:5" x14ac:dyDescent="0.2">
      <c r="A5007" s="80"/>
      <c r="B5007" s="57"/>
      <c r="C5007" s="59"/>
      <c r="D5007" s="59"/>
      <c r="E5007" s="60"/>
    </row>
    <row r="5008" spans="1:5" x14ac:dyDescent="0.2">
      <c r="A5008" s="80"/>
      <c r="B5008" s="57"/>
      <c r="C5008" s="59"/>
      <c r="D5008" s="59"/>
      <c r="E5008" s="60"/>
    </row>
    <row r="5009" spans="1:5" x14ac:dyDescent="0.2">
      <c r="A5009" s="80"/>
      <c r="B5009" s="57"/>
      <c r="C5009" s="59"/>
      <c r="D5009" s="59"/>
      <c r="E5009" s="60"/>
    </row>
    <row r="5010" spans="1:5" x14ac:dyDescent="0.2">
      <c r="A5010" s="80"/>
      <c r="B5010" s="57"/>
      <c r="C5010" s="59"/>
      <c r="D5010" s="59"/>
      <c r="E5010" s="60"/>
    </row>
    <row r="5011" spans="1:5" x14ac:dyDescent="0.2">
      <c r="A5011" s="80"/>
      <c r="B5011" s="57"/>
      <c r="C5011" s="59"/>
      <c r="D5011" s="59"/>
      <c r="E5011" s="60"/>
    </row>
    <row r="5012" spans="1:5" x14ac:dyDescent="0.2">
      <c r="A5012" s="80"/>
      <c r="B5012" s="57"/>
      <c r="C5012" s="59"/>
      <c r="D5012" s="59"/>
      <c r="E5012" s="60"/>
    </row>
    <row r="5013" spans="1:5" x14ac:dyDescent="0.2">
      <c r="A5013" s="80"/>
      <c r="B5013" s="57"/>
      <c r="C5013" s="59"/>
      <c r="D5013" s="59"/>
      <c r="E5013" s="60"/>
    </row>
    <row r="5014" spans="1:5" x14ac:dyDescent="0.2">
      <c r="A5014" s="80"/>
      <c r="B5014" s="57"/>
      <c r="C5014" s="59"/>
      <c r="D5014" s="59"/>
      <c r="E5014" s="60"/>
    </row>
    <row r="5015" spans="1:5" x14ac:dyDescent="0.2">
      <c r="A5015" s="80"/>
      <c r="B5015" s="57"/>
      <c r="C5015" s="59"/>
      <c r="D5015" s="59"/>
      <c r="E5015" s="60"/>
    </row>
    <row r="5016" spans="1:5" x14ac:dyDescent="0.2">
      <c r="A5016" s="80"/>
      <c r="B5016" s="57"/>
      <c r="C5016" s="59"/>
      <c r="D5016" s="59"/>
      <c r="E5016" s="60"/>
    </row>
    <row r="5017" spans="1:5" x14ac:dyDescent="0.2">
      <c r="A5017" s="80"/>
      <c r="B5017" s="57"/>
      <c r="C5017" s="59"/>
      <c r="D5017" s="59"/>
      <c r="E5017" s="60"/>
    </row>
    <row r="5018" spans="1:5" x14ac:dyDescent="0.2">
      <c r="A5018" s="80"/>
      <c r="B5018" s="57"/>
      <c r="C5018" s="59"/>
      <c r="D5018" s="59"/>
      <c r="E5018" s="60"/>
    </row>
    <row r="5019" spans="1:5" x14ac:dyDescent="0.2">
      <c r="A5019" s="80"/>
      <c r="B5019" s="57"/>
      <c r="C5019" s="59"/>
      <c r="D5019" s="59"/>
      <c r="E5019" s="60"/>
    </row>
    <row r="5020" spans="1:5" x14ac:dyDescent="0.2">
      <c r="A5020" s="80"/>
      <c r="B5020" s="57"/>
      <c r="C5020" s="59"/>
      <c r="D5020" s="59"/>
      <c r="E5020" s="60"/>
    </row>
    <row r="5021" spans="1:5" x14ac:dyDescent="0.2">
      <c r="A5021" s="80"/>
      <c r="B5021" s="57"/>
      <c r="C5021" s="59"/>
      <c r="D5021" s="59"/>
      <c r="E5021" s="60"/>
    </row>
    <row r="5022" spans="1:5" x14ac:dyDescent="0.2">
      <c r="A5022" s="80"/>
      <c r="B5022" s="57"/>
      <c r="C5022" s="59"/>
      <c r="D5022" s="59"/>
      <c r="E5022" s="60"/>
    </row>
    <row r="5023" spans="1:5" x14ac:dyDescent="0.2">
      <c r="A5023" s="80"/>
      <c r="B5023" s="57"/>
      <c r="C5023" s="59"/>
      <c r="D5023" s="59"/>
      <c r="E5023" s="60"/>
    </row>
    <row r="5024" spans="1:5" x14ac:dyDescent="0.2">
      <c r="A5024" s="80"/>
      <c r="B5024" s="57"/>
      <c r="C5024" s="59"/>
      <c r="D5024" s="59"/>
      <c r="E5024" s="60"/>
    </row>
    <row r="5025" spans="1:5" x14ac:dyDescent="0.2">
      <c r="A5025" s="80"/>
      <c r="B5025" s="57"/>
      <c r="C5025" s="59"/>
      <c r="D5025" s="59"/>
      <c r="E5025" s="60"/>
    </row>
    <row r="5026" spans="1:5" x14ac:dyDescent="0.2">
      <c r="A5026" s="80"/>
      <c r="B5026" s="57"/>
      <c r="C5026" s="59"/>
      <c r="D5026" s="59"/>
      <c r="E5026" s="60"/>
    </row>
    <row r="5027" spans="1:5" x14ac:dyDescent="0.2">
      <c r="A5027" s="80"/>
      <c r="B5027" s="57"/>
      <c r="C5027" s="59"/>
      <c r="D5027" s="59"/>
      <c r="E5027" s="60"/>
    </row>
    <row r="5028" spans="1:5" x14ac:dyDescent="0.2">
      <c r="A5028" s="80"/>
      <c r="B5028" s="57"/>
      <c r="C5028" s="59"/>
      <c r="D5028" s="59"/>
      <c r="E5028" s="60"/>
    </row>
    <row r="5029" spans="1:5" x14ac:dyDescent="0.2">
      <c r="A5029" s="80"/>
      <c r="B5029" s="57"/>
      <c r="C5029" s="59"/>
      <c r="D5029" s="59"/>
      <c r="E5029" s="60"/>
    </row>
    <row r="5030" spans="1:5" x14ac:dyDescent="0.2">
      <c r="A5030" s="80"/>
      <c r="B5030" s="57"/>
      <c r="C5030" s="59"/>
      <c r="D5030" s="59"/>
      <c r="E5030" s="60"/>
    </row>
    <row r="5031" spans="1:5" x14ac:dyDescent="0.2">
      <c r="A5031" s="80"/>
      <c r="B5031" s="57"/>
      <c r="C5031" s="59"/>
      <c r="D5031" s="59"/>
      <c r="E5031" s="60"/>
    </row>
    <row r="5032" spans="1:5" x14ac:dyDescent="0.2">
      <c r="A5032" s="80"/>
      <c r="B5032" s="57"/>
      <c r="C5032" s="59"/>
      <c r="D5032" s="59"/>
      <c r="E5032" s="60"/>
    </row>
    <row r="5033" spans="1:5" x14ac:dyDescent="0.2">
      <c r="A5033" s="80"/>
      <c r="B5033" s="57"/>
      <c r="C5033" s="59"/>
      <c r="D5033" s="59"/>
      <c r="E5033" s="60"/>
    </row>
    <row r="5034" spans="1:5" x14ac:dyDescent="0.2">
      <c r="A5034" s="80"/>
      <c r="B5034" s="57"/>
      <c r="C5034" s="59"/>
      <c r="D5034" s="59"/>
      <c r="E5034" s="60"/>
    </row>
    <row r="5035" spans="1:5" x14ac:dyDescent="0.2">
      <c r="A5035" s="80"/>
      <c r="B5035" s="57"/>
      <c r="C5035" s="59"/>
      <c r="D5035" s="59"/>
      <c r="E5035" s="60"/>
    </row>
    <row r="5036" spans="1:5" x14ac:dyDescent="0.2">
      <c r="A5036" s="80"/>
      <c r="B5036" s="57"/>
      <c r="C5036" s="59"/>
      <c r="D5036" s="59"/>
      <c r="E5036" s="60"/>
    </row>
    <row r="5037" spans="1:5" x14ac:dyDescent="0.2">
      <c r="A5037" s="80"/>
      <c r="B5037" s="57"/>
      <c r="C5037" s="59"/>
      <c r="D5037" s="59"/>
      <c r="E5037" s="60"/>
    </row>
    <row r="5038" spans="1:5" x14ac:dyDescent="0.2">
      <c r="A5038" s="80"/>
      <c r="B5038" s="57"/>
      <c r="C5038" s="59"/>
      <c r="D5038" s="59"/>
      <c r="E5038" s="60"/>
    </row>
    <row r="5039" spans="1:5" x14ac:dyDescent="0.2">
      <c r="A5039" s="80"/>
      <c r="B5039" s="57"/>
      <c r="C5039" s="59"/>
      <c r="D5039" s="59"/>
      <c r="E5039" s="60"/>
    </row>
    <row r="5040" spans="1:5" x14ac:dyDescent="0.2">
      <c r="A5040" s="80"/>
      <c r="B5040" s="57"/>
      <c r="C5040" s="59"/>
      <c r="D5040" s="59"/>
      <c r="E5040" s="60"/>
    </row>
    <row r="5041" spans="1:5" x14ac:dyDescent="0.2">
      <c r="A5041" s="80"/>
      <c r="B5041" s="57"/>
      <c r="C5041" s="59"/>
      <c r="D5041" s="59"/>
      <c r="E5041" s="60"/>
    </row>
    <row r="5042" spans="1:5" x14ac:dyDescent="0.2">
      <c r="A5042" s="80"/>
      <c r="B5042" s="57"/>
      <c r="C5042" s="59"/>
      <c r="D5042" s="59"/>
      <c r="E5042" s="60"/>
    </row>
    <row r="5043" spans="1:5" x14ac:dyDescent="0.2">
      <c r="A5043" s="80"/>
      <c r="B5043" s="57"/>
      <c r="C5043" s="59"/>
      <c r="D5043" s="59"/>
      <c r="E5043" s="60"/>
    </row>
    <row r="5044" spans="1:5" x14ac:dyDescent="0.2">
      <c r="A5044" s="80"/>
      <c r="B5044" s="57"/>
      <c r="C5044" s="59"/>
      <c r="D5044" s="59"/>
      <c r="E5044" s="60"/>
    </row>
    <row r="5045" spans="1:5" x14ac:dyDescent="0.2">
      <c r="A5045" s="80"/>
      <c r="B5045" s="57"/>
      <c r="C5045" s="59"/>
      <c r="D5045" s="59"/>
      <c r="E5045" s="60"/>
    </row>
    <row r="5046" spans="1:5" x14ac:dyDescent="0.2">
      <c r="A5046" s="80"/>
      <c r="B5046" s="57"/>
      <c r="C5046" s="59"/>
      <c r="D5046" s="59"/>
      <c r="E5046" s="60"/>
    </row>
    <row r="5047" spans="1:5" x14ac:dyDescent="0.2">
      <c r="A5047" s="80"/>
      <c r="B5047" s="57"/>
      <c r="C5047" s="59"/>
      <c r="D5047" s="59"/>
      <c r="E5047" s="60"/>
    </row>
    <row r="5048" spans="1:5" x14ac:dyDescent="0.2">
      <c r="A5048" s="80"/>
      <c r="B5048" s="57"/>
      <c r="C5048" s="59"/>
      <c r="D5048" s="59"/>
      <c r="E5048" s="60"/>
    </row>
    <row r="5049" spans="1:5" x14ac:dyDescent="0.2">
      <c r="A5049" s="80"/>
      <c r="B5049" s="57"/>
      <c r="C5049" s="59"/>
      <c r="D5049" s="59"/>
      <c r="E5049" s="60"/>
    </row>
    <row r="5050" spans="1:5" x14ac:dyDescent="0.2">
      <c r="A5050" s="80"/>
      <c r="B5050" s="57"/>
      <c r="C5050" s="59"/>
      <c r="D5050" s="59"/>
      <c r="E5050" s="60"/>
    </row>
    <row r="5051" spans="1:5" x14ac:dyDescent="0.2">
      <c r="A5051" s="80"/>
      <c r="B5051" s="57"/>
      <c r="C5051" s="59"/>
      <c r="D5051" s="59"/>
      <c r="E5051" s="60"/>
    </row>
    <row r="5052" spans="1:5" x14ac:dyDescent="0.2">
      <c r="A5052" s="80"/>
      <c r="B5052" s="57"/>
      <c r="C5052" s="59"/>
      <c r="D5052" s="59"/>
      <c r="E5052" s="60"/>
    </row>
    <row r="5053" spans="1:5" x14ac:dyDescent="0.2">
      <c r="A5053" s="80"/>
      <c r="B5053" s="57"/>
      <c r="C5053" s="59"/>
      <c r="D5053" s="59"/>
      <c r="E5053" s="60"/>
    </row>
    <row r="5054" spans="1:5" x14ac:dyDescent="0.2">
      <c r="A5054" s="80"/>
      <c r="B5054" s="57"/>
      <c r="C5054" s="59"/>
      <c r="D5054" s="59"/>
      <c r="E5054" s="60"/>
    </row>
    <row r="5055" spans="1:5" x14ac:dyDescent="0.2">
      <c r="A5055" s="80"/>
      <c r="B5055" s="57"/>
      <c r="C5055" s="59"/>
      <c r="D5055" s="59"/>
      <c r="E5055" s="60"/>
    </row>
    <row r="5056" spans="1:5" x14ac:dyDescent="0.2">
      <c r="A5056" s="80"/>
      <c r="B5056" s="57"/>
      <c r="C5056" s="59"/>
      <c r="D5056" s="59"/>
      <c r="E5056" s="60"/>
    </row>
    <row r="5057" spans="1:5" x14ac:dyDescent="0.2">
      <c r="A5057" s="80"/>
      <c r="B5057" s="57"/>
      <c r="C5057" s="59"/>
      <c r="D5057" s="59"/>
      <c r="E5057" s="60"/>
    </row>
    <row r="5058" spans="1:5" x14ac:dyDescent="0.2">
      <c r="A5058" s="80"/>
      <c r="B5058" s="57"/>
      <c r="C5058" s="59"/>
      <c r="D5058" s="59"/>
      <c r="E5058" s="60"/>
    </row>
    <row r="5059" spans="1:5" x14ac:dyDescent="0.2">
      <c r="A5059" s="80"/>
      <c r="B5059" s="57"/>
      <c r="C5059" s="59"/>
      <c r="D5059" s="59"/>
      <c r="E5059" s="60"/>
    </row>
    <row r="5060" spans="1:5" x14ac:dyDescent="0.2">
      <c r="A5060" s="80"/>
      <c r="B5060" s="57"/>
      <c r="C5060" s="59"/>
      <c r="D5060" s="59"/>
      <c r="E5060" s="60"/>
    </row>
    <row r="5061" spans="1:5" x14ac:dyDescent="0.2">
      <c r="A5061" s="80"/>
      <c r="B5061" s="57"/>
      <c r="C5061" s="59"/>
      <c r="D5061" s="59"/>
      <c r="E5061" s="60"/>
    </row>
    <row r="5062" spans="1:5" x14ac:dyDescent="0.2">
      <c r="A5062" s="80"/>
      <c r="B5062" s="57"/>
      <c r="C5062" s="59"/>
      <c r="D5062" s="59"/>
      <c r="E5062" s="60"/>
    </row>
    <row r="5063" spans="1:5" x14ac:dyDescent="0.2">
      <c r="A5063" s="80"/>
      <c r="B5063" s="57"/>
      <c r="C5063" s="59"/>
      <c r="D5063" s="59"/>
      <c r="E5063" s="60"/>
    </row>
    <row r="5064" spans="1:5" x14ac:dyDescent="0.2">
      <c r="A5064" s="80"/>
      <c r="B5064" s="57"/>
      <c r="C5064" s="59"/>
      <c r="D5064" s="59"/>
      <c r="E5064" s="60"/>
    </row>
    <row r="5065" spans="1:5" x14ac:dyDescent="0.2">
      <c r="A5065" s="80"/>
      <c r="B5065" s="57"/>
      <c r="C5065" s="59"/>
      <c r="D5065" s="59"/>
      <c r="E5065" s="60"/>
    </row>
    <row r="5066" spans="1:5" x14ac:dyDescent="0.2">
      <c r="A5066" s="80"/>
      <c r="B5066" s="57"/>
      <c r="C5066" s="59"/>
      <c r="D5066" s="59"/>
      <c r="E5066" s="60"/>
    </row>
    <row r="5067" spans="1:5" x14ac:dyDescent="0.2">
      <c r="A5067" s="80"/>
      <c r="B5067" s="57"/>
      <c r="C5067" s="59"/>
      <c r="D5067" s="59"/>
      <c r="E5067" s="60"/>
    </row>
    <row r="5068" spans="1:5" x14ac:dyDescent="0.2">
      <c r="A5068" s="80"/>
      <c r="B5068" s="57"/>
      <c r="C5068" s="59"/>
      <c r="D5068" s="59"/>
      <c r="E5068" s="60"/>
    </row>
    <row r="5069" spans="1:5" x14ac:dyDescent="0.2">
      <c r="A5069" s="80"/>
      <c r="B5069" s="57"/>
      <c r="C5069" s="59"/>
      <c r="D5069" s="59"/>
      <c r="E5069" s="60"/>
    </row>
    <row r="5070" spans="1:5" x14ac:dyDescent="0.2">
      <c r="A5070" s="80"/>
      <c r="B5070" s="57"/>
      <c r="C5070" s="59"/>
      <c r="D5070" s="59"/>
      <c r="E5070" s="60"/>
    </row>
    <row r="5071" spans="1:5" x14ac:dyDescent="0.2">
      <c r="A5071" s="80"/>
      <c r="B5071" s="57"/>
      <c r="C5071" s="59"/>
      <c r="D5071" s="59"/>
      <c r="E5071" s="60"/>
    </row>
    <row r="5072" spans="1:5" x14ac:dyDescent="0.2">
      <c r="A5072" s="80"/>
      <c r="B5072" s="57"/>
      <c r="C5072" s="59"/>
      <c r="D5072" s="59"/>
      <c r="E5072" s="60"/>
    </row>
    <row r="5073" spans="1:5" x14ac:dyDescent="0.2">
      <c r="A5073" s="80"/>
      <c r="B5073" s="57"/>
      <c r="C5073" s="59"/>
      <c r="D5073" s="59"/>
      <c r="E5073" s="60"/>
    </row>
    <row r="5074" spans="1:5" x14ac:dyDescent="0.2">
      <c r="A5074" s="80"/>
      <c r="B5074" s="57"/>
      <c r="C5074" s="59"/>
      <c r="D5074" s="59"/>
      <c r="E5074" s="60"/>
    </row>
    <row r="5075" spans="1:5" x14ac:dyDescent="0.2">
      <c r="A5075" s="80"/>
      <c r="B5075" s="57"/>
      <c r="C5075" s="59"/>
      <c r="D5075" s="59"/>
      <c r="E5075" s="60"/>
    </row>
    <row r="5076" spans="1:5" x14ac:dyDescent="0.2">
      <c r="A5076" s="80"/>
      <c r="B5076" s="57"/>
      <c r="C5076" s="59"/>
      <c r="D5076" s="59"/>
      <c r="E5076" s="60"/>
    </row>
    <row r="5077" spans="1:5" x14ac:dyDescent="0.2">
      <c r="A5077" s="80"/>
      <c r="B5077" s="57"/>
      <c r="C5077" s="59"/>
      <c r="D5077" s="59"/>
      <c r="E5077" s="60"/>
    </row>
    <row r="5078" spans="1:5" x14ac:dyDescent="0.2">
      <c r="A5078" s="80"/>
      <c r="B5078" s="57"/>
      <c r="C5078" s="59"/>
      <c r="D5078" s="59"/>
      <c r="E5078" s="60"/>
    </row>
    <row r="5079" spans="1:5" x14ac:dyDescent="0.2">
      <c r="A5079" s="80"/>
      <c r="B5079" s="57"/>
      <c r="C5079" s="59"/>
      <c r="D5079" s="59"/>
      <c r="E5079" s="60"/>
    </row>
    <row r="5080" spans="1:5" x14ac:dyDescent="0.2">
      <c r="A5080" s="80"/>
      <c r="B5080" s="57"/>
      <c r="C5080" s="59"/>
      <c r="D5080" s="59"/>
      <c r="E5080" s="60"/>
    </row>
    <row r="5081" spans="1:5" x14ac:dyDescent="0.2">
      <c r="A5081" s="80"/>
      <c r="B5081" s="57"/>
      <c r="C5081" s="59"/>
      <c r="D5081" s="59"/>
      <c r="E5081" s="60"/>
    </row>
    <row r="5082" spans="1:5" x14ac:dyDescent="0.2">
      <c r="A5082" s="80"/>
      <c r="B5082" s="57"/>
      <c r="C5082" s="59"/>
      <c r="D5082" s="59"/>
      <c r="E5082" s="60"/>
    </row>
    <row r="5083" spans="1:5" x14ac:dyDescent="0.2">
      <c r="A5083" s="80"/>
      <c r="B5083" s="57"/>
      <c r="C5083" s="59"/>
      <c r="D5083" s="59"/>
      <c r="E5083" s="60"/>
    </row>
    <row r="5084" spans="1:5" x14ac:dyDescent="0.2">
      <c r="A5084" s="80"/>
      <c r="B5084" s="57"/>
      <c r="C5084" s="59"/>
      <c r="D5084" s="59"/>
      <c r="E5084" s="60"/>
    </row>
    <row r="5085" spans="1:5" x14ac:dyDescent="0.2">
      <c r="A5085" s="80"/>
      <c r="B5085" s="57"/>
      <c r="C5085" s="59"/>
      <c r="D5085" s="59"/>
      <c r="E5085" s="60"/>
    </row>
    <row r="5086" spans="1:5" x14ac:dyDescent="0.2">
      <c r="A5086" s="80"/>
      <c r="B5086" s="57"/>
      <c r="C5086" s="59"/>
      <c r="D5086" s="59"/>
      <c r="E5086" s="60"/>
    </row>
    <row r="5087" spans="1:5" x14ac:dyDescent="0.2">
      <c r="A5087" s="80"/>
      <c r="B5087" s="57"/>
      <c r="C5087" s="59"/>
      <c r="D5087" s="59"/>
      <c r="E5087" s="60"/>
    </row>
    <row r="5088" spans="1:5" x14ac:dyDescent="0.2">
      <c r="A5088" s="80"/>
      <c r="B5088" s="57"/>
      <c r="C5088" s="59"/>
      <c r="D5088" s="59"/>
      <c r="E5088" s="60"/>
    </row>
    <row r="5089" spans="1:5" x14ac:dyDescent="0.2">
      <c r="A5089" s="80"/>
      <c r="B5089" s="57"/>
      <c r="C5089" s="59"/>
      <c r="D5089" s="59"/>
      <c r="E5089" s="60"/>
    </row>
    <row r="5090" spans="1:5" x14ac:dyDescent="0.2">
      <c r="A5090" s="80"/>
      <c r="B5090" s="57"/>
      <c r="C5090" s="59"/>
      <c r="D5090" s="59"/>
      <c r="E5090" s="60"/>
    </row>
    <row r="5091" spans="1:5" x14ac:dyDescent="0.2">
      <c r="A5091" s="80"/>
      <c r="B5091" s="57"/>
      <c r="C5091" s="59"/>
      <c r="D5091" s="59"/>
      <c r="E5091" s="60"/>
    </row>
    <row r="5092" spans="1:5" x14ac:dyDescent="0.2">
      <c r="A5092" s="80"/>
      <c r="B5092" s="57"/>
      <c r="C5092" s="59"/>
      <c r="D5092" s="59"/>
      <c r="E5092" s="60"/>
    </row>
    <row r="5093" spans="1:5" x14ac:dyDescent="0.2">
      <c r="A5093" s="80"/>
      <c r="B5093" s="57"/>
      <c r="C5093" s="59"/>
      <c r="D5093" s="59"/>
      <c r="E5093" s="60"/>
    </row>
    <row r="5094" spans="1:5" x14ac:dyDescent="0.2">
      <c r="A5094" s="80"/>
      <c r="B5094" s="57"/>
      <c r="C5094" s="59"/>
      <c r="D5094" s="59"/>
      <c r="E5094" s="60"/>
    </row>
    <row r="5095" spans="1:5" x14ac:dyDescent="0.2">
      <c r="A5095" s="80"/>
      <c r="B5095" s="57"/>
      <c r="C5095" s="59"/>
      <c r="D5095" s="59"/>
      <c r="E5095" s="60"/>
    </row>
    <row r="5096" spans="1:5" x14ac:dyDescent="0.2">
      <c r="A5096" s="80"/>
      <c r="B5096" s="57"/>
      <c r="C5096" s="59"/>
      <c r="D5096" s="59"/>
      <c r="E5096" s="60"/>
    </row>
    <row r="5097" spans="1:5" x14ac:dyDescent="0.2">
      <c r="A5097" s="80"/>
      <c r="B5097" s="57"/>
      <c r="C5097" s="59"/>
      <c r="D5097" s="59"/>
      <c r="E5097" s="60"/>
    </row>
    <row r="5098" spans="1:5" x14ac:dyDescent="0.2">
      <c r="A5098" s="80"/>
      <c r="B5098" s="57"/>
      <c r="C5098" s="59"/>
      <c r="D5098" s="59"/>
      <c r="E5098" s="60"/>
    </row>
    <row r="5099" spans="1:5" x14ac:dyDescent="0.2">
      <c r="A5099" s="80"/>
      <c r="B5099" s="57"/>
      <c r="C5099" s="59"/>
      <c r="D5099" s="59"/>
      <c r="E5099" s="60"/>
    </row>
    <row r="5100" spans="1:5" x14ac:dyDescent="0.2">
      <c r="A5100" s="80"/>
      <c r="B5100" s="57"/>
      <c r="C5100" s="59"/>
      <c r="D5100" s="59"/>
      <c r="E5100" s="60"/>
    </row>
    <row r="5101" spans="1:5" x14ac:dyDescent="0.2">
      <c r="A5101" s="80"/>
      <c r="B5101" s="57"/>
      <c r="C5101" s="59"/>
      <c r="D5101" s="59"/>
      <c r="E5101" s="60"/>
    </row>
    <row r="5102" spans="1:5" x14ac:dyDescent="0.2">
      <c r="A5102" s="80"/>
      <c r="B5102" s="57"/>
      <c r="C5102" s="59"/>
      <c r="D5102" s="59"/>
      <c r="E5102" s="60"/>
    </row>
    <row r="5103" spans="1:5" x14ac:dyDescent="0.2">
      <c r="A5103" s="80"/>
      <c r="B5103" s="57"/>
      <c r="C5103" s="59"/>
      <c r="D5103" s="59"/>
      <c r="E5103" s="60"/>
    </row>
    <row r="5104" spans="1:5" x14ac:dyDescent="0.2">
      <c r="A5104" s="80"/>
      <c r="B5104" s="57"/>
      <c r="C5104" s="59"/>
      <c r="D5104" s="59"/>
      <c r="E5104" s="60"/>
    </row>
    <row r="5105" spans="1:5" x14ac:dyDescent="0.2">
      <c r="A5105" s="80"/>
      <c r="B5105" s="57"/>
      <c r="C5105" s="59"/>
      <c r="D5105" s="59"/>
      <c r="E5105" s="60"/>
    </row>
    <row r="5106" spans="1:5" x14ac:dyDescent="0.2">
      <c r="A5106" s="80"/>
      <c r="B5106" s="57"/>
      <c r="C5106" s="59"/>
      <c r="D5106" s="59"/>
      <c r="E5106" s="60"/>
    </row>
    <row r="5107" spans="1:5" x14ac:dyDescent="0.2">
      <c r="A5107" s="80"/>
      <c r="B5107" s="57"/>
      <c r="C5107" s="59"/>
      <c r="D5107" s="59"/>
      <c r="E5107" s="60"/>
    </row>
    <row r="5108" spans="1:5" x14ac:dyDescent="0.2">
      <c r="A5108" s="80"/>
      <c r="B5108" s="57"/>
      <c r="C5108" s="59"/>
      <c r="D5108" s="59"/>
      <c r="E5108" s="60"/>
    </row>
    <row r="5109" spans="1:5" x14ac:dyDescent="0.2">
      <c r="A5109" s="80"/>
      <c r="B5109" s="57"/>
      <c r="C5109" s="59"/>
      <c r="D5109" s="59"/>
      <c r="E5109" s="60"/>
    </row>
    <row r="5110" spans="1:5" x14ac:dyDescent="0.2">
      <c r="A5110" s="80"/>
      <c r="B5110" s="57"/>
      <c r="C5110" s="59"/>
      <c r="D5110" s="59"/>
      <c r="E5110" s="60"/>
    </row>
    <row r="5111" spans="1:5" x14ac:dyDescent="0.2">
      <c r="A5111" s="80"/>
      <c r="B5111" s="57"/>
      <c r="C5111" s="59"/>
      <c r="D5111" s="59"/>
      <c r="E5111" s="60"/>
    </row>
    <row r="5112" spans="1:5" x14ac:dyDescent="0.2">
      <c r="A5112" s="80"/>
      <c r="B5112" s="57"/>
      <c r="C5112" s="59"/>
      <c r="D5112" s="59"/>
      <c r="E5112" s="60"/>
    </row>
    <row r="5113" spans="1:5" x14ac:dyDescent="0.2">
      <c r="A5113" s="80"/>
      <c r="B5113" s="57"/>
      <c r="C5113" s="59"/>
      <c r="D5113" s="59"/>
      <c r="E5113" s="60"/>
    </row>
    <row r="5114" spans="1:5" x14ac:dyDescent="0.2">
      <c r="A5114" s="80"/>
      <c r="B5114" s="57"/>
      <c r="C5114" s="59"/>
      <c r="D5114" s="59"/>
      <c r="E5114" s="60"/>
    </row>
    <row r="5115" spans="1:5" x14ac:dyDescent="0.2">
      <c r="A5115" s="80"/>
      <c r="B5115" s="57"/>
      <c r="C5115" s="59"/>
      <c r="D5115" s="59"/>
      <c r="E5115" s="60"/>
    </row>
    <row r="5116" spans="1:5" x14ac:dyDescent="0.2">
      <c r="A5116" s="80"/>
      <c r="B5116" s="57"/>
      <c r="C5116" s="59"/>
      <c r="D5116" s="59"/>
      <c r="E5116" s="60"/>
    </row>
    <row r="5117" spans="1:5" x14ac:dyDescent="0.2">
      <c r="A5117" s="80"/>
      <c r="B5117" s="57"/>
      <c r="C5117" s="59"/>
      <c r="D5117" s="59"/>
      <c r="E5117" s="60"/>
    </row>
    <row r="5118" spans="1:5" x14ac:dyDescent="0.2">
      <c r="A5118" s="80"/>
      <c r="B5118" s="57"/>
      <c r="C5118" s="59"/>
      <c r="D5118" s="59"/>
      <c r="E5118" s="60"/>
    </row>
    <row r="5119" spans="1:5" x14ac:dyDescent="0.2">
      <c r="A5119" s="80"/>
      <c r="B5119" s="57"/>
      <c r="C5119" s="59"/>
      <c r="D5119" s="59"/>
      <c r="E5119" s="60"/>
    </row>
    <row r="5120" spans="1:5" x14ac:dyDescent="0.2">
      <c r="A5120" s="80"/>
      <c r="B5120" s="57"/>
      <c r="C5120" s="59"/>
      <c r="D5120" s="59"/>
      <c r="E5120" s="60"/>
    </row>
    <row r="5121" spans="1:5" x14ac:dyDescent="0.2">
      <c r="A5121" s="80"/>
      <c r="B5121" s="57"/>
      <c r="C5121" s="59"/>
      <c r="D5121" s="59"/>
      <c r="E5121" s="60"/>
    </row>
    <row r="5122" spans="1:5" x14ac:dyDescent="0.2">
      <c r="A5122" s="80"/>
      <c r="B5122" s="57"/>
      <c r="C5122" s="59"/>
      <c r="D5122" s="59"/>
      <c r="E5122" s="60"/>
    </row>
    <row r="5123" spans="1:5" x14ac:dyDescent="0.2">
      <c r="A5123" s="80"/>
      <c r="B5123" s="57"/>
      <c r="C5123" s="59"/>
      <c r="D5123" s="59"/>
      <c r="E5123" s="60"/>
    </row>
    <row r="5124" spans="1:5" x14ac:dyDescent="0.2">
      <c r="A5124" s="80"/>
      <c r="B5124" s="57"/>
      <c r="C5124" s="59"/>
      <c r="D5124" s="59"/>
      <c r="E5124" s="60"/>
    </row>
    <row r="5125" spans="1:5" x14ac:dyDescent="0.2">
      <c r="A5125" s="80"/>
      <c r="B5125" s="57"/>
      <c r="C5125" s="59"/>
      <c r="D5125" s="59"/>
      <c r="E5125" s="60"/>
    </row>
    <row r="5126" spans="1:5" x14ac:dyDescent="0.2">
      <c r="A5126" s="80"/>
      <c r="B5126" s="57"/>
      <c r="C5126" s="59"/>
      <c r="D5126" s="59"/>
      <c r="E5126" s="60"/>
    </row>
    <row r="5127" spans="1:5" x14ac:dyDescent="0.2">
      <c r="A5127" s="80"/>
      <c r="B5127" s="57"/>
      <c r="C5127" s="59"/>
      <c r="D5127" s="59"/>
      <c r="E5127" s="60"/>
    </row>
    <row r="5128" spans="1:5" x14ac:dyDescent="0.2">
      <c r="A5128" s="80"/>
      <c r="B5128" s="57"/>
      <c r="C5128" s="59"/>
      <c r="D5128" s="59"/>
      <c r="E5128" s="60"/>
    </row>
    <row r="5129" spans="1:5" x14ac:dyDescent="0.2">
      <c r="A5129" s="80"/>
      <c r="B5129" s="57"/>
      <c r="C5129" s="59"/>
      <c r="D5129" s="59"/>
      <c r="E5129" s="60"/>
    </row>
    <row r="5130" spans="1:5" x14ac:dyDescent="0.2">
      <c r="A5130" s="80"/>
      <c r="B5130" s="57"/>
      <c r="C5130" s="59"/>
      <c r="D5130" s="59"/>
      <c r="E5130" s="60"/>
    </row>
    <row r="5131" spans="1:5" x14ac:dyDescent="0.2">
      <c r="A5131" s="80"/>
      <c r="B5131" s="57"/>
      <c r="C5131" s="59"/>
      <c r="D5131" s="59"/>
      <c r="E5131" s="60"/>
    </row>
    <row r="5132" spans="1:5" x14ac:dyDescent="0.2">
      <c r="A5132" s="80"/>
      <c r="B5132" s="57"/>
      <c r="C5132" s="59"/>
      <c r="D5132" s="59"/>
      <c r="E5132" s="60"/>
    </row>
    <row r="5133" spans="1:5" x14ac:dyDescent="0.2">
      <c r="A5133" s="80"/>
      <c r="B5133" s="57"/>
      <c r="C5133" s="59"/>
      <c r="D5133" s="59"/>
      <c r="E5133" s="60"/>
    </row>
    <row r="5134" spans="1:5" x14ac:dyDescent="0.2">
      <c r="A5134" s="80"/>
      <c r="B5134" s="57"/>
      <c r="C5134" s="59"/>
      <c r="D5134" s="59"/>
      <c r="E5134" s="60"/>
    </row>
    <row r="5135" spans="1:5" x14ac:dyDescent="0.2">
      <c r="A5135" s="80"/>
      <c r="B5135" s="57"/>
      <c r="C5135" s="59"/>
      <c r="D5135" s="59"/>
      <c r="E5135" s="60"/>
    </row>
    <row r="5136" spans="1:5" x14ac:dyDescent="0.2">
      <c r="A5136" s="80"/>
      <c r="B5136" s="57"/>
      <c r="C5136" s="59"/>
      <c r="D5136" s="59"/>
      <c r="E5136" s="60"/>
    </row>
    <row r="5137" spans="1:5" x14ac:dyDescent="0.2">
      <c r="A5137" s="80"/>
      <c r="B5137" s="57"/>
      <c r="C5137" s="59"/>
      <c r="D5137" s="59"/>
      <c r="E5137" s="60"/>
    </row>
    <row r="5138" spans="1:5" x14ac:dyDescent="0.2">
      <c r="A5138" s="80"/>
      <c r="B5138" s="57"/>
      <c r="C5138" s="59"/>
      <c r="D5138" s="59"/>
      <c r="E5138" s="60"/>
    </row>
    <row r="5139" spans="1:5" x14ac:dyDescent="0.2">
      <c r="A5139" s="80"/>
      <c r="B5139" s="57"/>
      <c r="C5139" s="59"/>
      <c r="D5139" s="59"/>
      <c r="E5139" s="60"/>
    </row>
    <row r="5140" spans="1:5" x14ac:dyDescent="0.2">
      <c r="A5140" s="80"/>
      <c r="B5140" s="57"/>
      <c r="C5140" s="59"/>
      <c r="D5140" s="59"/>
      <c r="E5140" s="60"/>
    </row>
    <row r="5141" spans="1:5" x14ac:dyDescent="0.2">
      <c r="A5141" s="80"/>
      <c r="B5141" s="57"/>
      <c r="C5141" s="59"/>
      <c r="D5141" s="59"/>
      <c r="E5141" s="60"/>
    </row>
    <row r="5142" spans="1:5" x14ac:dyDescent="0.2">
      <c r="A5142" s="80"/>
      <c r="B5142" s="57"/>
      <c r="C5142" s="59"/>
      <c r="D5142" s="59"/>
      <c r="E5142" s="60"/>
    </row>
    <row r="5143" spans="1:5" x14ac:dyDescent="0.2">
      <c r="A5143" s="80"/>
      <c r="B5143" s="57"/>
      <c r="C5143" s="59"/>
      <c r="D5143" s="59"/>
      <c r="E5143" s="60"/>
    </row>
    <row r="5144" spans="1:5" x14ac:dyDescent="0.2">
      <c r="A5144" s="80"/>
      <c r="B5144" s="57"/>
      <c r="C5144" s="59"/>
      <c r="D5144" s="59"/>
      <c r="E5144" s="60"/>
    </row>
    <row r="5145" spans="1:5" x14ac:dyDescent="0.2">
      <c r="A5145" s="80"/>
      <c r="B5145" s="57"/>
      <c r="C5145" s="59"/>
      <c r="D5145" s="59"/>
      <c r="E5145" s="60"/>
    </row>
    <row r="5146" spans="1:5" x14ac:dyDescent="0.2">
      <c r="A5146" s="80"/>
      <c r="B5146" s="57"/>
      <c r="C5146" s="59"/>
      <c r="D5146" s="59"/>
      <c r="E5146" s="60"/>
    </row>
    <row r="5147" spans="1:5" x14ac:dyDescent="0.2">
      <c r="A5147" s="80"/>
      <c r="B5147" s="57"/>
      <c r="C5147" s="59"/>
      <c r="D5147" s="59"/>
      <c r="E5147" s="60"/>
    </row>
    <row r="5148" spans="1:5" x14ac:dyDescent="0.2">
      <c r="A5148" s="80"/>
      <c r="B5148" s="57"/>
      <c r="C5148" s="59"/>
      <c r="D5148" s="59"/>
      <c r="E5148" s="60"/>
    </row>
    <row r="5149" spans="1:5" x14ac:dyDescent="0.2">
      <c r="A5149" s="80"/>
      <c r="B5149" s="57"/>
      <c r="C5149" s="59"/>
      <c r="D5149" s="59"/>
      <c r="E5149" s="60"/>
    </row>
    <row r="5150" spans="1:5" x14ac:dyDescent="0.2">
      <c r="A5150" s="80"/>
      <c r="B5150" s="57"/>
      <c r="C5150" s="59"/>
      <c r="D5150" s="59"/>
      <c r="E5150" s="60"/>
    </row>
    <row r="5151" spans="1:5" x14ac:dyDescent="0.2">
      <c r="A5151" s="80"/>
      <c r="B5151" s="57"/>
      <c r="C5151" s="59"/>
      <c r="D5151" s="59"/>
      <c r="E5151" s="60"/>
    </row>
    <row r="5152" spans="1:5" x14ac:dyDescent="0.2">
      <c r="A5152" s="80"/>
      <c r="B5152" s="57"/>
      <c r="C5152" s="59"/>
      <c r="D5152" s="59"/>
      <c r="E5152" s="60"/>
    </row>
    <row r="5153" spans="1:5" x14ac:dyDescent="0.2">
      <c r="A5153" s="80"/>
      <c r="B5153" s="57"/>
      <c r="C5153" s="59"/>
      <c r="D5153" s="59"/>
      <c r="E5153" s="60"/>
    </row>
    <row r="5154" spans="1:5" x14ac:dyDescent="0.2">
      <c r="A5154" s="80"/>
      <c r="B5154" s="57"/>
      <c r="C5154" s="59"/>
      <c r="D5154" s="59"/>
      <c r="E5154" s="60"/>
    </row>
    <row r="5155" spans="1:5" x14ac:dyDescent="0.2">
      <c r="A5155" s="80"/>
      <c r="B5155" s="57"/>
      <c r="C5155" s="59"/>
      <c r="D5155" s="59"/>
      <c r="E5155" s="60"/>
    </row>
    <row r="5156" spans="1:5" x14ac:dyDescent="0.2">
      <c r="A5156" s="80"/>
      <c r="B5156" s="57"/>
      <c r="C5156" s="59"/>
      <c r="D5156" s="59"/>
      <c r="E5156" s="60"/>
    </row>
    <row r="5157" spans="1:5" x14ac:dyDescent="0.2">
      <c r="A5157" s="80"/>
      <c r="B5157" s="57"/>
      <c r="C5157" s="59"/>
      <c r="D5157" s="59"/>
      <c r="E5157" s="60"/>
    </row>
    <row r="5158" spans="1:5" x14ac:dyDescent="0.2">
      <c r="A5158" s="80"/>
      <c r="B5158" s="57"/>
      <c r="C5158" s="59"/>
      <c r="D5158" s="59"/>
      <c r="E5158" s="60"/>
    </row>
    <row r="5159" spans="1:5" x14ac:dyDescent="0.2">
      <c r="A5159" s="80"/>
      <c r="B5159" s="57"/>
      <c r="C5159" s="59"/>
      <c r="D5159" s="59"/>
      <c r="E5159" s="60"/>
    </row>
    <row r="5160" spans="1:5" x14ac:dyDescent="0.2">
      <c r="A5160" s="80"/>
      <c r="B5160" s="57"/>
      <c r="C5160" s="59"/>
      <c r="D5160" s="59"/>
      <c r="E5160" s="60"/>
    </row>
    <row r="5161" spans="1:5" x14ac:dyDescent="0.2">
      <c r="A5161" s="80"/>
      <c r="B5161" s="57"/>
      <c r="C5161" s="59"/>
      <c r="D5161" s="59"/>
      <c r="E5161" s="60"/>
    </row>
    <row r="5162" spans="1:5" x14ac:dyDescent="0.2">
      <c r="A5162" s="80"/>
      <c r="B5162" s="57"/>
      <c r="C5162" s="59"/>
      <c r="D5162" s="59"/>
      <c r="E5162" s="60"/>
    </row>
    <row r="5163" spans="1:5" x14ac:dyDescent="0.2">
      <c r="A5163" s="80"/>
      <c r="B5163" s="57"/>
      <c r="C5163" s="59"/>
      <c r="D5163" s="59"/>
      <c r="E5163" s="60"/>
    </row>
    <row r="5164" spans="1:5" x14ac:dyDescent="0.2">
      <c r="A5164" s="80"/>
      <c r="B5164" s="57"/>
      <c r="C5164" s="59"/>
      <c r="D5164" s="59"/>
      <c r="E5164" s="60"/>
    </row>
    <row r="5165" spans="1:5" x14ac:dyDescent="0.2">
      <c r="A5165" s="80"/>
      <c r="B5165" s="57"/>
      <c r="C5165" s="59"/>
      <c r="D5165" s="59"/>
      <c r="E5165" s="60"/>
    </row>
    <row r="5166" spans="1:5" x14ac:dyDescent="0.2">
      <c r="A5166" s="80"/>
      <c r="B5166" s="57"/>
      <c r="C5166" s="59"/>
      <c r="D5166" s="59"/>
      <c r="E5166" s="60"/>
    </row>
    <row r="5167" spans="1:5" x14ac:dyDescent="0.2">
      <c r="A5167" s="80"/>
      <c r="B5167" s="57"/>
      <c r="C5167" s="59"/>
      <c r="D5167" s="59"/>
      <c r="E5167" s="60"/>
    </row>
    <row r="5168" spans="1:5" x14ac:dyDescent="0.2">
      <c r="A5168" s="80"/>
      <c r="B5168" s="57"/>
      <c r="C5168" s="59"/>
      <c r="D5168" s="59"/>
      <c r="E5168" s="60"/>
    </row>
    <row r="5169" spans="1:5" x14ac:dyDescent="0.2">
      <c r="A5169" s="80"/>
      <c r="B5169" s="57"/>
      <c r="C5169" s="59"/>
      <c r="D5169" s="59"/>
      <c r="E5169" s="60"/>
    </row>
    <row r="5170" spans="1:5" x14ac:dyDescent="0.2">
      <c r="A5170" s="80"/>
      <c r="B5170" s="57"/>
      <c r="C5170" s="59"/>
      <c r="D5170" s="59"/>
      <c r="E5170" s="60"/>
    </row>
    <row r="5171" spans="1:5" x14ac:dyDescent="0.2">
      <c r="A5171" s="80"/>
      <c r="B5171" s="57"/>
      <c r="C5171" s="59"/>
      <c r="D5171" s="59"/>
      <c r="E5171" s="60"/>
    </row>
    <row r="5172" spans="1:5" x14ac:dyDescent="0.2">
      <c r="A5172" s="80"/>
      <c r="B5172" s="57"/>
      <c r="C5172" s="59"/>
      <c r="D5172" s="59"/>
      <c r="E5172" s="60"/>
    </row>
    <row r="5173" spans="1:5" x14ac:dyDescent="0.2">
      <c r="A5173" s="80"/>
      <c r="B5173" s="57"/>
      <c r="C5173" s="59"/>
      <c r="D5173" s="59"/>
      <c r="E5173" s="60"/>
    </row>
    <row r="5174" spans="1:5" x14ac:dyDescent="0.2">
      <c r="A5174" s="80"/>
      <c r="B5174" s="57"/>
      <c r="C5174" s="59"/>
      <c r="D5174" s="59"/>
      <c r="E5174" s="60"/>
    </row>
    <row r="5175" spans="1:5" x14ac:dyDescent="0.2">
      <c r="A5175" s="80"/>
      <c r="B5175" s="57"/>
      <c r="C5175" s="59"/>
      <c r="D5175" s="59"/>
      <c r="E5175" s="60"/>
    </row>
    <row r="5176" spans="1:5" x14ac:dyDescent="0.2">
      <c r="A5176" s="80"/>
      <c r="B5176" s="57"/>
      <c r="C5176" s="59"/>
      <c r="D5176" s="59"/>
      <c r="E5176" s="60"/>
    </row>
    <row r="5177" spans="1:5" x14ac:dyDescent="0.2">
      <c r="A5177" s="80"/>
      <c r="B5177" s="57"/>
      <c r="C5177" s="59"/>
      <c r="D5177" s="59"/>
      <c r="E5177" s="60"/>
    </row>
    <row r="5178" spans="1:5" x14ac:dyDescent="0.2">
      <c r="A5178" s="80"/>
      <c r="B5178" s="57"/>
      <c r="C5178" s="59"/>
      <c r="D5178" s="59"/>
      <c r="E5178" s="60"/>
    </row>
    <row r="5179" spans="1:5" x14ac:dyDescent="0.2">
      <c r="A5179" s="80"/>
      <c r="B5179" s="57"/>
      <c r="C5179" s="59"/>
      <c r="D5179" s="59"/>
      <c r="E5179" s="60"/>
    </row>
    <row r="5180" spans="1:5" x14ac:dyDescent="0.2">
      <c r="A5180" s="80"/>
      <c r="B5180" s="57"/>
      <c r="C5180" s="59"/>
      <c r="D5180" s="59"/>
      <c r="E5180" s="60"/>
    </row>
    <row r="5181" spans="1:5" x14ac:dyDescent="0.2">
      <c r="A5181" s="80"/>
      <c r="B5181" s="57"/>
      <c r="C5181" s="59"/>
      <c r="D5181" s="59"/>
      <c r="E5181" s="60"/>
    </row>
    <row r="5182" spans="1:5" x14ac:dyDescent="0.2">
      <c r="A5182" s="80"/>
      <c r="B5182" s="57"/>
      <c r="C5182" s="59"/>
      <c r="D5182" s="59"/>
      <c r="E5182" s="60"/>
    </row>
    <row r="5183" spans="1:5" x14ac:dyDescent="0.2">
      <c r="A5183" s="80"/>
      <c r="B5183" s="57"/>
      <c r="C5183" s="59"/>
      <c r="D5183" s="59"/>
      <c r="E5183" s="60"/>
    </row>
    <row r="5184" spans="1:5" x14ac:dyDescent="0.2">
      <c r="A5184" s="80"/>
      <c r="B5184" s="57"/>
      <c r="C5184" s="59"/>
      <c r="D5184" s="59"/>
      <c r="E5184" s="60"/>
    </row>
    <row r="5185" spans="1:5" x14ac:dyDescent="0.2">
      <c r="A5185" s="80"/>
      <c r="B5185" s="57"/>
      <c r="C5185" s="59"/>
      <c r="D5185" s="59"/>
      <c r="E5185" s="60"/>
    </row>
    <row r="5186" spans="1:5" x14ac:dyDescent="0.2">
      <c r="A5186" s="80"/>
      <c r="B5186" s="57"/>
      <c r="C5186" s="59"/>
      <c r="D5186" s="59"/>
      <c r="E5186" s="60"/>
    </row>
    <row r="5187" spans="1:5" x14ac:dyDescent="0.2">
      <c r="A5187" s="80"/>
      <c r="B5187" s="57"/>
      <c r="C5187" s="59"/>
      <c r="D5187" s="59"/>
      <c r="E5187" s="60"/>
    </row>
    <row r="5188" spans="1:5" x14ac:dyDescent="0.2">
      <c r="A5188" s="80"/>
      <c r="B5188" s="57"/>
      <c r="C5188" s="59"/>
      <c r="D5188" s="59"/>
      <c r="E5188" s="60"/>
    </row>
    <row r="5189" spans="1:5" x14ac:dyDescent="0.2">
      <c r="A5189" s="80"/>
      <c r="B5189" s="57"/>
      <c r="C5189" s="59"/>
      <c r="D5189" s="59"/>
      <c r="E5189" s="60"/>
    </row>
    <row r="5190" spans="1:5" x14ac:dyDescent="0.2">
      <c r="A5190" s="80"/>
      <c r="B5190" s="57"/>
      <c r="C5190" s="59"/>
      <c r="D5190" s="59"/>
      <c r="E5190" s="60"/>
    </row>
    <row r="5191" spans="1:5" x14ac:dyDescent="0.2">
      <c r="A5191" s="80"/>
      <c r="B5191" s="57"/>
      <c r="C5191" s="59"/>
      <c r="D5191" s="59"/>
      <c r="E5191" s="60"/>
    </row>
    <row r="5192" spans="1:5" x14ac:dyDescent="0.2">
      <c r="A5192" s="80"/>
      <c r="B5192" s="57"/>
      <c r="C5192" s="59"/>
      <c r="D5192" s="59"/>
      <c r="E5192" s="60"/>
    </row>
    <row r="5193" spans="1:5" x14ac:dyDescent="0.2">
      <c r="A5193" s="80"/>
      <c r="B5193" s="57"/>
      <c r="C5193" s="59"/>
      <c r="D5193" s="59"/>
      <c r="E5193" s="60"/>
    </row>
    <row r="5194" spans="1:5" x14ac:dyDescent="0.2">
      <c r="A5194" s="80"/>
      <c r="B5194" s="57"/>
      <c r="C5194" s="59"/>
      <c r="D5194" s="59"/>
      <c r="E5194" s="60"/>
    </row>
    <row r="5195" spans="1:5" x14ac:dyDescent="0.2">
      <c r="A5195" s="80"/>
      <c r="B5195" s="57"/>
      <c r="C5195" s="59"/>
      <c r="D5195" s="59"/>
      <c r="E5195" s="60"/>
    </row>
    <row r="5196" spans="1:5" x14ac:dyDescent="0.2">
      <c r="A5196" s="80"/>
      <c r="B5196" s="57"/>
      <c r="C5196" s="59"/>
      <c r="D5196" s="59"/>
      <c r="E5196" s="60"/>
    </row>
    <row r="5197" spans="1:5" x14ac:dyDescent="0.2">
      <c r="A5197" s="80"/>
      <c r="B5197" s="57"/>
      <c r="C5197" s="59"/>
      <c r="D5197" s="59"/>
      <c r="E5197" s="60"/>
    </row>
    <row r="5198" spans="1:5" x14ac:dyDescent="0.2">
      <c r="A5198" s="80"/>
      <c r="B5198" s="57"/>
      <c r="C5198" s="59"/>
      <c r="D5198" s="59"/>
      <c r="E5198" s="60"/>
    </row>
    <row r="5199" spans="1:5" x14ac:dyDescent="0.2">
      <c r="A5199" s="80"/>
      <c r="B5199" s="57"/>
      <c r="C5199" s="59"/>
      <c r="D5199" s="59"/>
      <c r="E5199" s="60"/>
    </row>
    <row r="5200" spans="1:5" x14ac:dyDescent="0.2">
      <c r="A5200" s="80"/>
      <c r="B5200" s="57"/>
      <c r="C5200" s="59"/>
      <c r="D5200" s="59"/>
      <c r="E5200" s="60"/>
    </row>
    <row r="5201" spans="1:5" x14ac:dyDescent="0.2">
      <c r="A5201" s="80"/>
      <c r="B5201" s="57"/>
      <c r="C5201" s="59"/>
      <c r="D5201" s="59"/>
      <c r="E5201" s="60"/>
    </row>
    <row r="5202" spans="1:5" x14ac:dyDescent="0.2">
      <c r="A5202" s="80"/>
      <c r="B5202" s="57"/>
      <c r="C5202" s="59"/>
      <c r="D5202" s="59"/>
      <c r="E5202" s="60"/>
    </row>
    <row r="5203" spans="1:5" x14ac:dyDescent="0.2">
      <c r="A5203" s="80"/>
      <c r="B5203" s="57"/>
      <c r="C5203" s="59"/>
      <c r="D5203" s="59"/>
      <c r="E5203" s="60"/>
    </row>
    <row r="5204" spans="1:5" x14ac:dyDescent="0.2">
      <c r="A5204" s="80"/>
      <c r="B5204" s="57"/>
      <c r="C5204" s="59"/>
      <c r="D5204" s="59"/>
      <c r="E5204" s="60"/>
    </row>
    <row r="5205" spans="1:5" x14ac:dyDescent="0.2">
      <c r="A5205" s="80"/>
      <c r="B5205" s="57"/>
      <c r="C5205" s="59"/>
      <c r="D5205" s="59"/>
      <c r="E5205" s="60"/>
    </row>
    <row r="5206" spans="1:5" x14ac:dyDescent="0.2">
      <c r="A5206" s="80"/>
      <c r="B5206" s="57"/>
      <c r="C5206" s="59"/>
      <c r="D5206" s="59"/>
      <c r="E5206" s="60"/>
    </row>
    <row r="5207" spans="1:5" x14ac:dyDescent="0.2">
      <c r="A5207" s="80"/>
      <c r="B5207" s="57"/>
      <c r="C5207" s="59"/>
      <c r="D5207" s="59"/>
      <c r="E5207" s="60"/>
    </row>
    <row r="5208" spans="1:5" x14ac:dyDescent="0.2">
      <c r="A5208" s="80"/>
      <c r="B5208" s="57"/>
      <c r="C5208" s="59"/>
      <c r="D5208" s="59"/>
      <c r="E5208" s="60"/>
    </row>
    <row r="5209" spans="1:5" x14ac:dyDescent="0.2">
      <c r="A5209" s="80"/>
      <c r="B5209" s="57"/>
      <c r="C5209" s="59"/>
      <c r="D5209" s="59"/>
      <c r="E5209" s="60"/>
    </row>
    <row r="5210" spans="1:5" x14ac:dyDescent="0.2">
      <c r="A5210" s="80"/>
      <c r="B5210" s="57"/>
      <c r="C5210" s="59"/>
      <c r="D5210" s="59"/>
      <c r="E5210" s="60"/>
    </row>
    <row r="5211" spans="1:5" x14ac:dyDescent="0.2">
      <c r="A5211" s="80"/>
      <c r="B5211" s="57"/>
      <c r="C5211" s="59"/>
      <c r="D5211" s="59"/>
      <c r="E5211" s="60"/>
    </row>
    <row r="5212" spans="1:5" x14ac:dyDescent="0.2">
      <c r="A5212" s="80"/>
      <c r="B5212" s="57"/>
      <c r="C5212" s="59"/>
      <c r="D5212" s="59"/>
      <c r="E5212" s="60"/>
    </row>
    <row r="5213" spans="1:5" x14ac:dyDescent="0.2">
      <c r="A5213" s="80"/>
      <c r="B5213" s="57"/>
      <c r="C5213" s="59"/>
      <c r="D5213" s="59"/>
      <c r="E5213" s="60"/>
    </row>
    <row r="5214" spans="1:5" x14ac:dyDescent="0.2">
      <c r="A5214" s="80"/>
      <c r="B5214" s="57"/>
      <c r="C5214" s="59"/>
      <c r="D5214" s="59"/>
      <c r="E5214" s="60"/>
    </row>
    <row r="5215" spans="1:5" x14ac:dyDescent="0.2">
      <c r="A5215" s="80"/>
      <c r="B5215" s="57"/>
      <c r="C5215" s="59"/>
      <c r="D5215" s="59"/>
      <c r="E5215" s="60"/>
    </row>
    <row r="5216" spans="1:5" x14ac:dyDescent="0.2">
      <c r="A5216" s="80"/>
      <c r="B5216" s="57"/>
      <c r="C5216" s="59"/>
      <c r="D5216" s="59"/>
      <c r="E5216" s="60"/>
    </row>
    <row r="5217" spans="1:5" x14ac:dyDescent="0.2">
      <c r="A5217" s="80"/>
      <c r="B5217" s="57"/>
      <c r="C5217" s="59"/>
      <c r="D5217" s="59"/>
      <c r="E5217" s="60"/>
    </row>
    <row r="5218" spans="1:5" x14ac:dyDescent="0.2">
      <c r="A5218" s="80"/>
      <c r="B5218" s="57"/>
      <c r="C5218" s="59"/>
      <c r="D5218" s="59"/>
      <c r="E5218" s="60"/>
    </row>
    <row r="5219" spans="1:5" x14ac:dyDescent="0.2">
      <c r="A5219" s="80"/>
      <c r="B5219" s="57"/>
      <c r="C5219" s="59"/>
      <c r="D5219" s="59"/>
      <c r="E5219" s="60"/>
    </row>
    <row r="5220" spans="1:5" x14ac:dyDescent="0.2">
      <c r="A5220" s="80"/>
      <c r="B5220" s="57"/>
      <c r="C5220" s="59"/>
      <c r="D5220" s="59"/>
      <c r="E5220" s="60"/>
    </row>
    <row r="5221" spans="1:5" x14ac:dyDescent="0.2">
      <c r="A5221" s="80"/>
      <c r="B5221" s="57"/>
      <c r="C5221" s="59"/>
      <c r="D5221" s="59"/>
      <c r="E5221" s="60"/>
    </row>
    <row r="5222" spans="1:5" x14ac:dyDescent="0.2">
      <c r="A5222" s="80"/>
      <c r="B5222" s="57"/>
      <c r="C5222" s="59"/>
      <c r="D5222" s="59"/>
      <c r="E5222" s="60"/>
    </row>
    <row r="5223" spans="1:5" x14ac:dyDescent="0.2">
      <c r="A5223" s="80"/>
      <c r="B5223" s="57"/>
      <c r="C5223" s="59"/>
      <c r="D5223" s="59"/>
      <c r="E5223" s="60"/>
    </row>
    <row r="5224" spans="1:5" x14ac:dyDescent="0.2">
      <c r="A5224" s="80"/>
      <c r="B5224" s="57"/>
      <c r="C5224" s="59"/>
      <c r="D5224" s="59"/>
      <c r="E5224" s="60"/>
    </row>
    <row r="5225" spans="1:5" x14ac:dyDescent="0.2">
      <c r="A5225" s="80"/>
      <c r="B5225" s="57"/>
      <c r="C5225" s="59"/>
      <c r="D5225" s="59"/>
      <c r="E5225" s="60"/>
    </row>
    <row r="5226" spans="1:5" x14ac:dyDescent="0.2">
      <c r="A5226" s="80"/>
      <c r="B5226" s="57"/>
      <c r="C5226" s="59"/>
      <c r="D5226" s="59"/>
      <c r="E5226" s="60"/>
    </row>
    <row r="5227" spans="1:5" x14ac:dyDescent="0.2">
      <c r="A5227" s="80"/>
      <c r="B5227" s="57"/>
      <c r="C5227" s="59"/>
      <c r="D5227" s="59"/>
      <c r="E5227" s="60"/>
    </row>
    <row r="5228" spans="1:5" x14ac:dyDescent="0.2">
      <c r="A5228" s="80"/>
      <c r="B5228" s="57"/>
      <c r="C5228" s="59"/>
      <c r="D5228" s="59"/>
      <c r="E5228" s="60"/>
    </row>
    <row r="5229" spans="1:5" x14ac:dyDescent="0.2">
      <c r="A5229" s="80"/>
      <c r="B5229" s="57"/>
      <c r="C5229" s="59"/>
      <c r="D5229" s="59"/>
      <c r="E5229" s="60"/>
    </row>
    <row r="5230" spans="1:5" x14ac:dyDescent="0.2">
      <c r="A5230" s="80"/>
      <c r="B5230" s="57"/>
      <c r="C5230" s="59"/>
      <c r="D5230" s="59"/>
      <c r="E5230" s="60"/>
    </row>
    <row r="5231" spans="1:5" x14ac:dyDescent="0.2">
      <c r="A5231" s="80"/>
      <c r="B5231" s="57"/>
      <c r="C5231" s="59"/>
      <c r="D5231" s="59"/>
      <c r="E5231" s="60"/>
    </row>
    <row r="5232" spans="1:5" x14ac:dyDescent="0.2">
      <c r="A5232" s="80"/>
      <c r="B5232" s="57"/>
      <c r="C5232" s="59"/>
      <c r="D5232" s="59"/>
      <c r="E5232" s="60"/>
    </row>
    <row r="5233" spans="1:5" x14ac:dyDescent="0.2">
      <c r="A5233" s="80"/>
      <c r="B5233" s="57"/>
      <c r="C5233" s="59"/>
      <c r="D5233" s="59"/>
      <c r="E5233" s="60"/>
    </row>
    <row r="5234" spans="1:5" x14ac:dyDescent="0.2">
      <c r="A5234" s="80"/>
      <c r="B5234" s="57"/>
      <c r="C5234" s="59"/>
      <c r="D5234" s="59"/>
      <c r="E5234" s="60"/>
    </row>
    <row r="5235" spans="1:5" x14ac:dyDescent="0.2">
      <c r="A5235" s="80"/>
      <c r="B5235" s="57"/>
      <c r="C5235" s="59"/>
      <c r="D5235" s="59"/>
      <c r="E5235" s="60"/>
    </row>
    <row r="5236" spans="1:5" x14ac:dyDescent="0.2">
      <c r="A5236" s="80"/>
      <c r="B5236" s="57"/>
      <c r="C5236" s="59"/>
      <c r="D5236" s="59"/>
      <c r="E5236" s="60"/>
    </row>
    <row r="5237" spans="1:5" x14ac:dyDescent="0.2">
      <c r="A5237" s="80"/>
      <c r="B5237" s="57"/>
      <c r="C5237" s="59"/>
      <c r="D5237" s="59"/>
      <c r="E5237" s="60"/>
    </row>
    <row r="5238" spans="1:5" x14ac:dyDescent="0.2">
      <c r="A5238" s="80"/>
      <c r="B5238" s="57"/>
      <c r="C5238" s="59"/>
      <c r="D5238" s="59"/>
      <c r="E5238" s="60"/>
    </row>
    <row r="5239" spans="1:5" x14ac:dyDescent="0.2">
      <c r="A5239" s="80"/>
      <c r="B5239" s="57"/>
      <c r="C5239" s="59"/>
      <c r="D5239" s="59"/>
      <c r="E5239" s="60"/>
    </row>
    <row r="5240" spans="1:5" x14ac:dyDescent="0.2">
      <c r="A5240" s="80"/>
      <c r="B5240" s="57"/>
      <c r="C5240" s="59"/>
      <c r="D5240" s="59"/>
      <c r="E5240" s="60"/>
    </row>
    <row r="5241" spans="1:5" x14ac:dyDescent="0.2">
      <c r="A5241" s="80"/>
      <c r="B5241" s="57"/>
      <c r="C5241" s="59"/>
      <c r="D5241" s="59"/>
      <c r="E5241" s="60"/>
    </row>
    <row r="5242" spans="1:5" x14ac:dyDescent="0.2">
      <c r="A5242" s="80"/>
      <c r="B5242" s="57"/>
      <c r="C5242" s="59"/>
      <c r="D5242" s="59"/>
      <c r="E5242" s="60"/>
    </row>
    <row r="5243" spans="1:5" x14ac:dyDescent="0.2">
      <c r="A5243" s="80"/>
      <c r="B5243" s="57"/>
      <c r="C5243" s="59"/>
      <c r="D5243" s="59"/>
      <c r="E5243" s="60"/>
    </row>
    <row r="5244" spans="1:5" x14ac:dyDescent="0.2">
      <c r="A5244" s="80"/>
      <c r="B5244" s="57"/>
      <c r="C5244" s="59"/>
      <c r="D5244" s="59"/>
      <c r="E5244" s="60"/>
    </row>
    <row r="5245" spans="1:5" x14ac:dyDescent="0.2">
      <c r="A5245" s="80"/>
      <c r="B5245" s="57"/>
      <c r="C5245" s="59"/>
      <c r="D5245" s="59"/>
      <c r="E5245" s="60"/>
    </row>
    <row r="5246" spans="1:5" x14ac:dyDescent="0.2">
      <c r="A5246" s="80"/>
      <c r="B5246" s="57"/>
      <c r="C5246" s="59"/>
      <c r="D5246" s="59"/>
      <c r="E5246" s="60"/>
    </row>
    <row r="5247" spans="1:5" x14ac:dyDescent="0.2">
      <c r="A5247" s="80"/>
      <c r="B5247" s="57"/>
      <c r="C5247" s="59"/>
      <c r="D5247" s="59"/>
      <c r="E5247" s="60"/>
    </row>
    <row r="5248" spans="1:5" x14ac:dyDescent="0.2">
      <c r="A5248" s="80"/>
      <c r="B5248" s="57"/>
      <c r="C5248" s="59"/>
      <c r="D5248" s="59"/>
      <c r="E5248" s="60"/>
    </row>
    <row r="5249" spans="1:5" x14ac:dyDescent="0.2">
      <c r="A5249" s="80"/>
      <c r="B5249" s="57"/>
      <c r="C5249" s="59"/>
      <c r="D5249" s="59"/>
      <c r="E5249" s="60"/>
    </row>
    <row r="5250" spans="1:5" x14ac:dyDescent="0.2">
      <c r="A5250" s="80"/>
      <c r="B5250" s="57"/>
      <c r="C5250" s="59"/>
      <c r="D5250" s="59"/>
      <c r="E5250" s="60"/>
    </row>
    <row r="5251" spans="1:5" x14ac:dyDescent="0.2">
      <c r="A5251" s="80"/>
      <c r="B5251" s="57"/>
      <c r="C5251" s="59"/>
      <c r="D5251" s="59"/>
      <c r="E5251" s="60"/>
    </row>
    <row r="5252" spans="1:5" x14ac:dyDescent="0.2">
      <c r="A5252" s="80"/>
      <c r="B5252" s="57"/>
      <c r="C5252" s="59"/>
      <c r="D5252" s="59"/>
      <c r="E5252" s="60"/>
    </row>
    <row r="5253" spans="1:5" x14ac:dyDescent="0.2">
      <c r="A5253" s="80"/>
      <c r="B5253" s="57"/>
      <c r="C5253" s="59"/>
      <c r="D5253" s="59"/>
      <c r="E5253" s="60"/>
    </row>
    <row r="5254" spans="1:5" x14ac:dyDescent="0.2">
      <c r="A5254" s="80"/>
      <c r="B5254" s="57"/>
      <c r="C5254" s="59"/>
      <c r="D5254" s="59"/>
      <c r="E5254" s="60"/>
    </row>
    <row r="5255" spans="1:5" x14ac:dyDescent="0.2">
      <c r="A5255" s="80"/>
      <c r="B5255" s="57"/>
      <c r="C5255" s="59"/>
      <c r="D5255" s="59"/>
      <c r="E5255" s="60"/>
    </row>
    <row r="5256" spans="1:5" x14ac:dyDescent="0.2">
      <c r="A5256" s="80"/>
      <c r="B5256" s="57"/>
      <c r="C5256" s="59"/>
      <c r="D5256" s="59"/>
      <c r="E5256" s="60"/>
    </row>
    <row r="5257" spans="1:5" x14ac:dyDescent="0.2">
      <c r="A5257" s="80"/>
      <c r="B5257" s="57"/>
      <c r="C5257" s="59"/>
      <c r="D5257" s="59"/>
      <c r="E5257" s="60"/>
    </row>
    <row r="5258" spans="1:5" x14ac:dyDescent="0.2">
      <c r="A5258" s="80"/>
      <c r="B5258" s="57"/>
      <c r="C5258" s="59"/>
      <c r="D5258" s="59"/>
      <c r="E5258" s="60"/>
    </row>
    <row r="5259" spans="1:5" x14ac:dyDescent="0.2">
      <c r="A5259" s="80"/>
      <c r="B5259" s="57"/>
      <c r="C5259" s="59"/>
      <c r="D5259" s="59"/>
      <c r="E5259" s="60"/>
    </row>
    <row r="5260" spans="1:5" x14ac:dyDescent="0.2">
      <c r="A5260" s="80"/>
      <c r="B5260" s="57"/>
      <c r="C5260" s="59"/>
      <c r="D5260" s="59"/>
      <c r="E5260" s="60"/>
    </row>
    <row r="5261" spans="1:5" x14ac:dyDescent="0.2">
      <c r="A5261" s="80"/>
      <c r="B5261" s="57"/>
      <c r="C5261" s="59"/>
      <c r="D5261" s="59"/>
      <c r="E5261" s="60"/>
    </row>
    <row r="5262" spans="1:5" x14ac:dyDescent="0.2">
      <c r="A5262" s="80"/>
      <c r="B5262" s="57"/>
      <c r="C5262" s="59"/>
      <c r="D5262" s="59"/>
      <c r="E5262" s="60"/>
    </row>
    <row r="5263" spans="1:5" x14ac:dyDescent="0.2">
      <c r="A5263" s="80"/>
      <c r="B5263" s="57"/>
      <c r="C5263" s="59"/>
      <c r="D5263" s="59"/>
      <c r="E5263" s="60"/>
    </row>
    <row r="5264" spans="1:5" x14ac:dyDescent="0.2">
      <c r="A5264" s="80"/>
      <c r="B5264" s="57"/>
      <c r="C5264" s="59"/>
      <c r="D5264" s="59"/>
      <c r="E5264" s="60"/>
    </row>
    <row r="5265" spans="1:5" x14ac:dyDescent="0.2">
      <c r="A5265" s="80"/>
      <c r="B5265" s="57"/>
      <c r="C5265" s="59"/>
      <c r="D5265" s="59"/>
      <c r="E5265" s="60"/>
    </row>
    <row r="5266" spans="1:5" x14ac:dyDescent="0.2">
      <c r="A5266" s="80"/>
      <c r="B5266" s="57"/>
      <c r="C5266" s="59"/>
      <c r="D5266" s="59"/>
      <c r="E5266" s="60"/>
    </row>
    <row r="5267" spans="1:5" x14ac:dyDescent="0.2">
      <c r="A5267" s="80"/>
      <c r="B5267" s="57"/>
      <c r="C5267" s="59"/>
      <c r="D5267" s="59"/>
      <c r="E5267" s="60"/>
    </row>
    <row r="5268" spans="1:5" x14ac:dyDescent="0.2">
      <c r="A5268" s="80"/>
      <c r="B5268" s="57"/>
      <c r="C5268" s="59"/>
      <c r="D5268" s="59"/>
      <c r="E5268" s="60"/>
    </row>
    <row r="5269" spans="1:5" x14ac:dyDescent="0.2">
      <c r="A5269" s="80"/>
      <c r="B5269" s="57"/>
      <c r="C5269" s="59"/>
      <c r="D5269" s="59"/>
      <c r="E5269" s="60"/>
    </row>
    <row r="5270" spans="1:5" x14ac:dyDescent="0.2">
      <c r="A5270" s="80"/>
      <c r="B5270" s="57"/>
      <c r="C5270" s="59"/>
      <c r="D5270" s="59"/>
      <c r="E5270" s="60"/>
    </row>
    <row r="5271" spans="1:5" x14ac:dyDescent="0.2">
      <c r="A5271" s="80"/>
      <c r="B5271" s="57"/>
      <c r="C5271" s="59"/>
      <c r="D5271" s="59"/>
      <c r="E5271" s="60"/>
    </row>
    <row r="5272" spans="1:5" x14ac:dyDescent="0.2">
      <c r="A5272" s="80"/>
      <c r="B5272" s="57"/>
      <c r="C5272" s="59"/>
      <c r="D5272" s="59"/>
      <c r="E5272" s="60"/>
    </row>
    <row r="5273" spans="1:5" x14ac:dyDescent="0.2">
      <c r="A5273" s="80"/>
      <c r="B5273" s="57"/>
      <c r="C5273" s="59"/>
      <c r="D5273" s="59"/>
      <c r="E5273" s="60"/>
    </row>
    <row r="5274" spans="1:5" x14ac:dyDescent="0.2">
      <c r="A5274" s="80"/>
      <c r="B5274" s="57"/>
      <c r="C5274" s="59"/>
      <c r="D5274" s="59"/>
      <c r="E5274" s="60"/>
    </row>
    <row r="5275" spans="1:5" x14ac:dyDescent="0.2">
      <c r="A5275" s="80"/>
      <c r="B5275" s="57"/>
      <c r="C5275" s="59"/>
      <c r="D5275" s="59"/>
      <c r="E5275" s="60"/>
    </row>
    <row r="5276" spans="1:5" x14ac:dyDescent="0.2">
      <c r="A5276" s="80"/>
      <c r="B5276" s="57"/>
      <c r="C5276" s="59"/>
      <c r="D5276" s="59"/>
      <c r="E5276" s="60"/>
    </row>
    <row r="5277" spans="1:5" x14ac:dyDescent="0.2">
      <c r="A5277" s="80"/>
      <c r="B5277" s="57"/>
      <c r="C5277" s="59"/>
      <c r="D5277" s="59"/>
      <c r="E5277" s="60"/>
    </row>
    <row r="5278" spans="1:5" x14ac:dyDescent="0.2">
      <c r="A5278" s="80"/>
      <c r="B5278" s="57"/>
      <c r="C5278" s="59"/>
      <c r="D5278" s="59"/>
      <c r="E5278" s="60"/>
    </row>
    <row r="5279" spans="1:5" x14ac:dyDescent="0.2">
      <c r="A5279" s="80"/>
      <c r="B5279" s="57"/>
      <c r="C5279" s="59"/>
      <c r="D5279" s="59"/>
      <c r="E5279" s="60"/>
    </row>
    <row r="5280" spans="1:5" x14ac:dyDescent="0.2">
      <c r="A5280" s="80"/>
      <c r="B5280" s="57"/>
      <c r="C5280" s="59"/>
      <c r="D5280" s="59"/>
      <c r="E5280" s="60"/>
    </row>
    <row r="5281" spans="1:5" x14ac:dyDescent="0.2">
      <c r="A5281" s="80"/>
      <c r="B5281" s="57"/>
      <c r="C5281" s="59"/>
      <c r="D5281" s="59"/>
      <c r="E5281" s="60"/>
    </row>
    <row r="5282" spans="1:5" x14ac:dyDescent="0.2">
      <c r="A5282" s="80"/>
      <c r="B5282" s="57"/>
      <c r="C5282" s="59"/>
      <c r="D5282" s="59"/>
      <c r="E5282" s="60"/>
    </row>
    <row r="5283" spans="1:5" x14ac:dyDescent="0.2">
      <c r="A5283" s="80"/>
      <c r="B5283" s="57"/>
      <c r="C5283" s="59"/>
      <c r="D5283" s="59"/>
      <c r="E5283" s="60"/>
    </row>
    <row r="5284" spans="1:5" x14ac:dyDescent="0.2">
      <c r="A5284" s="80"/>
      <c r="B5284" s="57"/>
      <c r="C5284" s="59"/>
      <c r="D5284" s="59"/>
      <c r="E5284" s="60"/>
    </row>
    <row r="5285" spans="1:5" x14ac:dyDescent="0.2">
      <c r="A5285" s="80"/>
      <c r="B5285" s="57"/>
      <c r="C5285" s="59"/>
      <c r="D5285" s="59"/>
      <c r="E5285" s="60"/>
    </row>
    <row r="5286" spans="1:5" x14ac:dyDescent="0.2">
      <c r="A5286" s="80"/>
      <c r="B5286" s="57"/>
      <c r="C5286" s="59"/>
      <c r="D5286" s="59"/>
      <c r="E5286" s="60"/>
    </row>
    <row r="5287" spans="1:5" x14ac:dyDescent="0.2">
      <c r="A5287" s="80"/>
      <c r="B5287" s="57"/>
      <c r="C5287" s="59"/>
      <c r="D5287" s="59"/>
      <c r="E5287" s="60"/>
    </row>
    <row r="5288" spans="1:5" x14ac:dyDescent="0.2">
      <c r="A5288" s="80"/>
      <c r="B5288" s="57"/>
      <c r="C5288" s="59"/>
      <c r="D5288" s="59"/>
      <c r="E5288" s="60"/>
    </row>
    <row r="5289" spans="1:5" x14ac:dyDescent="0.2">
      <c r="A5289" s="80"/>
      <c r="B5289" s="57"/>
      <c r="C5289" s="59"/>
      <c r="D5289" s="59"/>
      <c r="E5289" s="60"/>
    </row>
    <row r="5290" spans="1:5" x14ac:dyDescent="0.2">
      <c r="A5290" s="80"/>
      <c r="B5290" s="57"/>
      <c r="C5290" s="59"/>
      <c r="D5290" s="59"/>
      <c r="E5290" s="60"/>
    </row>
    <row r="5291" spans="1:5" x14ac:dyDescent="0.2">
      <c r="A5291" s="80"/>
      <c r="B5291" s="57"/>
      <c r="C5291" s="59"/>
      <c r="D5291" s="59"/>
      <c r="E5291" s="60"/>
    </row>
    <row r="5292" spans="1:5" x14ac:dyDescent="0.2">
      <c r="A5292" s="80"/>
      <c r="B5292" s="57"/>
      <c r="C5292" s="59"/>
      <c r="D5292" s="59"/>
      <c r="E5292" s="60"/>
    </row>
    <row r="5293" spans="1:5" x14ac:dyDescent="0.2">
      <c r="A5293" s="80"/>
      <c r="B5293" s="57"/>
      <c r="C5293" s="59"/>
      <c r="D5293" s="59"/>
      <c r="E5293" s="60"/>
    </row>
    <row r="5294" spans="1:5" x14ac:dyDescent="0.2">
      <c r="A5294" s="80"/>
      <c r="B5294" s="57"/>
      <c r="C5294" s="59"/>
      <c r="D5294" s="59"/>
      <c r="E5294" s="60"/>
    </row>
    <row r="5295" spans="1:5" x14ac:dyDescent="0.2">
      <c r="A5295" s="80"/>
      <c r="B5295" s="57"/>
      <c r="C5295" s="59"/>
      <c r="D5295" s="59"/>
      <c r="E5295" s="60"/>
    </row>
    <row r="5296" spans="1:5" x14ac:dyDescent="0.2">
      <c r="A5296" s="80"/>
      <c r="B5296" s="57"/>
      <c r="C5296" s="59"/>
      <c r="D5296" s="59"/>
      <c r="E5296" s="60"/>
    </row>
    <row r="5297" spans="1:5" x14ac:dyDescent="0.2">
      <c r="A5297" s="80"/>
      <c r="B5297" s="57"/>
      <c r="C5297" s="59"/>
      <c r="D5297" s="59"/>
      <c r="E5297" s="60"/>
    </row>
    <row r="5298" spans="1:5" x14ac:dyDescent="0.2">
      <c r="A5298" s="80"/>
      <c r="B5298" s="57"/>
      <c r="C5298" s="59"/>
      <c r="D5298" s="59"/>
      <c r="E5298" s="60"/>
    </row>
    <row r="5299" spans="1:5" x14ac:dyDescent="0.2">
      <c r="A5299" s="80"/>
      <c r="B5299" s="57"/>
      <c r="C5299" s="59"/>
      <c r="D5299" s="59"/>
      <c r="E5299" s="60"/>
    </row>
    <row r="5300" spans="1:5" x14ac:dyDescent="0.2">
      <c r="A5300" s="80"/>
      <c r="B5300" s="57"/>
      <c r="C5300" s="59"/>
      <c r="D5300" s="59"/>
      <c r="E5300" s="60"/>
    </row>
    <row r="5301" spans="1:5" x14ac:dyDescent="0.2">
      <c r="A5301" s="80"/>
      <c r="B5301" s="57"/>
      <c r="C5301" s="59"/>
      <c r="D5301" s="59"/>
      <c r="E5301" s="60"/>
    </row>
    <row r="5302" spans="1:5" x14ac:dyDescent="0.2">
      <c r="A5302" s="80"/>
      <c r="B5302" s="57"/>
      <c r="C5302" s="59"/>
      <c r="D5302" s="59"/>
      <c r="E5302" s="60"/>
    </row>
    <row r="5303" spans="1:5" x14ac:dyDescent="0.2">
      <c r="A5303" s="80"/>
      <c r="B5303" s="57"/>
      <c r="C5303" s="59"/>
      <c r="D5303" s="59"/>
      <c r="E5303" s="60"/>
    </row>
    <row r="5304" spans="1:5" x14ac:dyDescent="0.2">
      <c r="A5304" s="80"/>
      <c r="B5304" s="57"/>
      <c r="C5304" s="59"/>
      <c r="D5304" s="59"/>
      <c r="E5304" s="60"/>
    </row>
    <row r="5305" spans="1:5" x14ac:dyDescent="0.2">
      <c r="A5305" s="80"/>
      <c r="B5305" s="57"/>
      <c r="C5305" s="59"/>
      <c r="D5305" s="59"/>
      <c r="E5305" s="60"/>
    </row>
    <row r="5306" spans="1:5" x14ac:dyDescent="0.2">
      <c r="A5306" s="80"/>
      <c r="B5306" s="57"/>
      <c r="C5306" s="59"/>
      <c r="D5306" s="59"/>
      <c r="E5306" s="60"/>
    </row>
    <row r="5307" spans="1:5" x14ac:dyDescent="0.2">
      <c r="A5307" s="80"/>
      <c r="B5307" s="57"/>
      <c r="C5307" s="59"/>
      <c r="D5307" s="59"/>
      <c r="E5307" s="60"/>
    </row>
    <row r="5308" spans="1:5" x14ac:dyDescent="0.2">
      <c r="A5308" s="80"/>
      <c r="B5308" s="57"/>
      <c r="C5308" s="59"/>
      <c r="D5308" s="59"/>
      <c r="E5308" s="60"/>
    </row>
    <row r="5309" spans="1:5" x14ac:dyDescent="0.2">
      <c r="A5309" s="80"/>
      <c r="B5309" s="57"/>
      <c r="C5309" s="59"/>
      <c r="D5309" s="59"/>
      <c r="E5309" s="60"/>
    </row>
    <row r="5310" spans="1:5" x14ac:dyDescent="0.2">
      <c r="A5310" s="80"/>
      <c r="B5310" s="57"/>
      <c r="C5310" s="59"/>
      <c r="D5310" s="59"/>
      <c r="E5310" s="60"/>
    </row>
    <row r="5311" spans="1:5" x14ac:dyDescent="0.2">
      <c r="A5311" s="80"/>
      <c r="B5311" s="57"/>
      <c r="C5311" s="59"/>
      <c r="D5311" s="59"/>
      <c r="E5311" s="60"/>
    </row>
    <row r="5312" spans="1:5" x14ac:dyDescent="0.2">
      <c r="A5312" s="80"/>
      <c r="B5312" s="57"/>
      <c r="C5312" s="59"/>
      <c r="D5312" s="59"/>
      <c r="E5312" s="60"/>
    </row>
    <row r="5313" spans="1:5" x14ac:dyDescent="0.2">
      <c r="A5313" s="80"/>
      <c r="B5313" s="57"/>
      <c r="C5313" s="59"/>
      <c r="D5313" s="59"/>
      <c r="E5313" s="60"/>
    </row>
    <row r="5314" spans="1:5" x14ac:dyDescent="0.2">
      <c r="A5314" s="80"/>
      <c r="B5314" s="57"/>
      <c r="C5314" s="59"/>
      <c r="D5314" s="59"/>
      <c r="E5314" s="60"/>
    </row>
    <row r="5315" spans="1:5" x14ac:dyDescent="0.2">
      <c r="A5315" s="80"/>
      <c r="B5315" s="57"/>
      <c r="C5315" s="59"/>
      <c r="D5315" s="59"/>
      <c r="E5315" s="60"/>
    </row>
    <row r="5316" spans="1:5" x14ac:dyDescent="0.2">
      <c r="A5316" s="80"/>
      <c r="B5316" s="57"/>
      <c r="C5316" s="59"/>
      <c r="D5316" s="59"/>
      <c r="E5316" s="60"/>
    </row>
    <row r="5317" spans="1:5" x14ac:dyDescent="0.2">
      <c r="A5317" s="80"/>
      <c r="B5317" s="57"/>
      <c r="C5317" s="59"/>
      <c r="D5317" s="59"/>
      <c r="E5317" s="60"/>
    </row>
    <row r="5318" spans="1:5" x14ac:dyDescent="0.2">
      <c r="A5318" s="80"/>
      <c r="B5318" s="57"/>
      <c r="C5318" s="59"/>
      <c r="D5318" s="59"/>
      <c r="E5318" s="60"/>
    </row>
    <row r="5319" spans="1:5" x14ac:dyDescent="0.2">
      <c r="A5319" s="80"/>
      <c r="B5319" s="57"/>
      <c r="C5319" s="59"/>
      <c r="D5319" s="59"/>
      <c r="E5319" s="60"/>
    </row>
    <row r="5320" spans="1:5" x14ac:dyDescent="0.2">
      <c r="A5320" s="80"/>
      <c r="B5320" s="57"/>
      <c r="C5320" s="59"/>
      <c r="D5320" s="59"/>
      <c r="E5320" s="60"/>
    </row>
    <row r="5321" spans="1:5" x14ac:dyDescent="0.2">
      <c r="A5321" s="80"/>
      <c r="B5321" s="57"/>
      <c r="C5321" s="59"/>
      <c r="D5321" s="59"/>
      <c r="E5321" s="60"/>
    </row>
    <row r="5322" spans="1:5" x14ac:dyDescent="0.2">
      <c r="A5322" s="80"/>
      <c r="B5322" s="57"/>
      <c r="C5322" s="59"/>
      <c r="D5322" s="59"/>
      <c r="E5322" s="60"/>
    </row>
    <row r="5323" spans="1:5" x14ac:dyDescent="0.2">
      <c r="A5323" s="80"/>
      <c r="B5323" s="57"/>
      <c r="C5323" s="59"/>
      <c r="D5323" s="59"/>
      <c r="E5323" s="60"/>
    </row>
    <row r="5324" spans="1:5" x14ac:dyDescent="0.2">
      <c r="A5324" s="80"/>
      <c r="B5324" s="57"/>
      <c r="C5324" s="59"/>
      <c r="D5324" s="59"/>
      <c r="E5324" s="60"/>
    </row>
    <row r="5325" spans="1:5" x14ac:dyDescent="0.2">
      <c r="A5325" s="80"/>
      <c r="B5325" s="57"/>
      <c r="C5325" s="59"/>
      <c r="D5325" s="59"/>
      <c r="E5325" s="60"/>
    </row>
    <row r="5326" spans="1:5" x14ac:dyDescent="0.2">
      <c r="A5326" s="80"/>
      <c r="B5326" s="57"/>
      <c r="C5326" s="59"/>
      <c r="D5326" s="59"/>
      <c r="E5326" s="60"/>
    </row>
    <row r="5327" spans="1:5" x14ac:dyDescent="0.2">
      <c r="A5327" s="80"/>
      <c r="B5327" s="57"/>
      <c r="C5327" s="59"/>
      <c r="D5327" s="59"/>
      <c r="E5327" s="60"/>
    </row>
    <row r="5328" spans="1:5" x14ac:dyDescent="0.2">
      <c r="A5328" s="80"/>
      <c r="B5328" s="57"/>
      <c r="C5328" s="59"/>
      <c r="D5328" s="59"/>
      <c r="E5328" s="60"/>
    </row>
    <row r="5329" spans="1:5" x14ac:dyDescent="0.2">
      <c r="A5329" s="80"/>
      <c r="B5329" s="57"/>
      <c r="C5329" s="59"/>
      <c r="D5329" s="59"/>
      <c r="E5329" s="60"/>
    </row>
    <row r="5330" spans="1:5" x14ac:dyDescent="0.2">
      <c r="A5330" s="80"/>
      <c r="B5330" s="57"/>
      <c r="C5330" s="59"/>
      <c r="D5330" s="59"/>
      <c r="E5330" s="60"/>
    </row>
    <row r="5331" spans="1:5" x14ac:dyDescent="0.2">
      <c r="A5331" s="80"/>
      <c r="B5331" s="57"/>
      <c r="C5331" s="59"/>
      <c r="D5331" s="59"/>
      <c r="E5331" s="60"/>
    </row>
    <row r="5332" spans="1:5" x14ac:dyDescent="0.2">
      <c r="A5332" s="80"/>
      <c r="B5332" s="57"/>
      <c r="C5332" s="59"/>
      <c r="D5332" s="59"/>
      <c r="E5332" s="60"/>
    </row>
    <row r="5333" spans="1:5" x14ac:dyDescent="0.2">
      <c r="A5333" s="80"/>
      <c r="B5333" s="57"/>
      <c r="C5333" s="59"/>
      <c r="D5333" s="59"/>
      <c r="E5333" s="60"/>
    </row>
    <row r="5334" spans="1:5" x14ac:dyDescent="0.2">
      <c r="A5334" s="80"/>
      <c r="B5334" s="57"/>
      <c r="C5334" s="59"/>
      <c r="D5334" s="59"/>
      <c r="E5334" s="60"/>
    </row>
    <row r="5335" spans="1:5" x14ac:dyDescent="0.2">
      <c r="A5335" s="80"/>
      <c r="B5335" s="57"/>
      <c r="C5335" s="59"/>
      <c r="D5335" s="59"/>
      <c r="E5335" s="60"/>
    </row>
    <row r="5336" spans="1:5" x14ac:dyDescent="0.2">
      <c r="A5336" s="80"/>
      <c r="B5336" s="57"/>
      <c r="C5336" s="59"/>
      <c r="D5336" s="59"/>
      <c r="E5336" s="60"/>
    </row>
    <row r="5337" spans="1:5" x14ac:dyDescent="0.2">
      <c r="A5337" s="80"/>
      <c r="B5337" s="57"/>
      <c r="C5337" s="59"/>
      <c r="D5337" s="59"/>
      <c r="E5337" s="60"/>
    </row>
    <row r="5338" spans="1:5" x14ac:dyDescent="0.2">
      <c r="A5338" s="80"/>
      <c r="B5338" s="57"/>
      <c r="C5338" s="59"/>
      <c r="D5338" s="59"/>
      <c r="E5338" s="60"/>
    </row>
    <row r="5339" spans="1:5" x14ac:dyDescent="0.2">
      <c r="A5339" s="80"/>
      <c r="B5339" s="57"/>
      <c r="C5339" s="59"/>
      <c r="D5339" s="59"/>
      <c r="E5339" s="60"/>
    </row>
    <row r="5340" spans="1:5" x14ac:dyDescent="0.2">
      <c r="A5340" s="80"/>
      <c r="B5340" s="57"/>
      <c r="C5340" s="59"/>
      <c r="D5340" s="59"/>
      <c r="E5340" s="60"/>
    </row>
    <row r="5341" spans="1:5" x14ac:dyDescent="0.2">
      <c r="A5341" s="80"/>
      <c r="B5341" s="57"/>
      <c r="C5341" s="59"/>
      <c r="D5341" s="59"/>
      <c r="E5341" s="60"/>
    </row>
    <row r="5342" spans="1:5" x14ac:dyDescent="0.2">
      <c r="A5342" s="80"/>
      <c r="B5342" s="57"/>
      <c r="C5342" s="59"/>
      <c r="D5342" s="59"/>
      <c r="E5342" s="60"/>
    </row>
    <row r="5343" spans="1:5" x14ac:dyDescent="0.2">
      <c r="A5343" s="80"/>
      <c r="B5343" s="57"/>
      <c r="C5343" s="59"/>
      <c r="D5343" s="59"/>
      <c r="E5343" s="60"/>
    </row>
    <row r="5344" spans="1:5" x14ac:dyDescent="0.2">
      <c r="A5344" s="80"/>
      <c r="B5344" s="57"/>
      <c r="C5344" s="59"/>
      <c r="D5344" s="59"/>
      <c r="E5344" s="60"/>
    </row>
    <row r="5345" spans="1:5" x14ac:dyDescent="0.2">
      <c r="A5345" s="80"/>
      <c r="B5345" s="57"/>
      <c r="C5345" s="59"/>
      <c r="D5345" s="59"/>
      <c r="E5345" s="60"/>
    </row>
    <row r="5346" spans="1:5" x14ac:dyDescent="0.2">
      <c r="A5346" s="80"/>
      <c r="B5346" s="57"/>
      <c r="C5346" s="59"/>
      <c r="D5346" s="59"/>
      <c r="E5346" s="60"/>
    </row>
    <row r="5347" spans="1:5" x14ac:dyDescent="0.2">
      <c r="A5347" s="80"/>
      <c r="B5347" s="57"/>
      <c r="C5347" s="59"/>
      <c r="D5347" s="59"/>
      <c r="E5347" s="60"/>
    </row>
    <row r="5348" spans="1:5" x14ac:dyDescent="0.2">
      <c r="A5348" s="80"/>
      <c r="B5348" s="57"/>
      <c r="C5348" s="59"/>
      <c r="D5348" s="59"/>
      <c r="E5348" s="60"/>
    </row>
    <row r="5349" spans="1:5" x14ac:dyDescent="0.2">
      <c r="A5349" s="80"/>
      <c r="B5349" s="57"/>
      <c r="C5349" s="59"/>
      <c r="D5349" s="59"/>
      <c r="E5349" s="60"/>
    </row>
    <row r="5350" spans="1:5" x14ac:dyDescent="0.2">
      <c r="A5350" s="80"/>
      <c r="B5350" s="57"/>
      <c r="C5350" s="59"/>
      <c r="D5350" s="59"/>
      <c r="E5350" s="60"/>
    </row>
    <row r="5351" spans="1:5" x14ac:dyDescent="0.2">
      <c r="A5351" s="80"/>
      <c r="B5351" s="57"/>
      <c r="C5351" s="59"/>
      <c r="D5351" s="59"/>
      <c r="E5351" s="60"/>
    </row>
    <row r="5352" spans="1:5" x14ac:dyDescent="0.2">
      <c r="A5352" s="80"/>
      <c r="B5352" s="57"/>
      <c r="C5352" s="59"/>
      <c r="D5352" s="59"/>
      <c r="E5352" s="60"/>
    </row>
    <row r="5353" spans="1:5" x14ac:dyDescent="0.2">
      <c r="A5353" s="80"/>
      <c r="B5353" s="57"/>
      <c r="C5353" s="59"/>
      <c r="D5353" s="59"/>
      <c r="E5353" s="60"/>
    </row>
    <row r="5354" spans="1:5" x14ac:dyDescent="0.2">
      <c r="A5354" s="80"/>
      <c r="B5354" s="57"/>
      <c r="C5354" s="59"/>
      <c r="D5354" s="59"/>
      <c r="E5354" s="60"/>
    </row>
    <row r="5355" spans="1:5" x14ac:dyDescent="0.2">
      <c r="A5355" s="80"/>
      <c r="B5355" s="57"/>
      <c r="C5355" s="59"/>
      <c r="D5355" s="59"/>
      <c r="E5355" s="60"/>
    </row>
    <row r="5356" spans="1:5" x14ac:dyDescent="0.2">
      <c r="A5356" s="80"/>
      <c r="B5356" s="57"/>
      <c r="C5356" s="59"/>
      <c r="D5356" s="59"/>
      <c r="E5356" s="60"/>
    </row>
    <row r="5357" spans="1:5" x14ac:dyDescent="0.2">
      <c r="A5357" s="80"/>
      <c r="B5357" s="57"/>
      <c r="C5357" s="59"/>
      <c r="D5357" s="59"/>
      <c r="E5357" s="60"/>
    </row>
    <row r="5358" spans="1:5" x14ac:dyDescent="0.2">
      <c r="A5358" s="80"/>
      <c r="B5358" s="57"/>
      <c r="C5358" s="59"/>
      <c r="D5358" s="59"/>
      <c r="E5358" s="60"/>
    </row>
    <row r="5359" spans="1:5" x14ac:dyDescent="0.2">
      <c r="A5359" s="80"/>
      <c r="B5359" s="57"/>
      <c r="C5359" s="59"/>
      <c r="D5359" s="59"/>
      <c r="E5359" s="60"/>
    </row>
    <row r="5360" spans="1:5" x14ac:dyDescent="0.2">
      <c r="A5360" s="80"/>
      <c r="B5360" s="57"/>
      <c r="C5360" s="59"/>
      <c r="D5360" s="59"/>
      <c r="E5360" s="60"/>
    </row>
    <row r="5361" spans="1:5" x14ac:dyDescent="0.2">
      <c r="A5361" s="80"/>
      <c r="B5361" s="57"/>
      <c r="C5361" s="59"/>
      <c r="D5361" s="59"/>
      <c r="E5361" s="60"/>
    </row>
    <row r="5362" spans="1:5" x14ac:dyDescent="0.2">
      <c r="A5362" s="80"/>
      <c r="B5362" s="57"/>
      <c r="C5362" s="59"/>
      <c r="D5362" s="59"/>
      <c r="E5362" s="60"/>
    </row>
    <row r="5363" spans="1:5" x14ac:dyDescent="0.2">
      <c r="A5363" s="80"/>
      <c r="B5363" s="57"/>
      <c r="C5363" s="59"/>
      <c r="D5363" s="59"/>
      <c r="E5363" s="60"/>
    </row>
    <row r="5364" spans="1:5" x14ac:dyDescent="0.2">
      <c r="A5364" s="80"/>
      <c r="B5364" s="57"/>
      <c r="C5364" s="59"/>
      <c r="D5364" s="59"/>
      <c r="E5364" s="60"/>
    </row>
    <row r="5365" spans="1:5" x14ac:dyDescent="0.2">
      <c r="A5365" s="80"/>
      <c r="B5365" s="57"/>
      <c r="C5365" s="59"/>
      <c r="D5365" s="59"/>
      <c r="E5365" s="60"/>
    </row>
    <row r="5366" spans="1:5" x14ac:dyDescent="0.2">
      <c r="A5366" s="80"/>
      <c r="B5366" s="57"/>
      <c r="C5366" s="59"/>
      <c r="D5366" s="59"/>
      <c r="E5366" s="60"/>
    </row>
    <row r="5367" spans="1:5" x14ac:dyDescent="0.2">
      <c r="A5367" s="80"/>
      <c r="B5367" s="57"/>
      <c r="C5367" s="59"/>
      <c r="D5367" s="59"/>
      <c r="E5367" s="60"/>
    </row>
    <row r="5368" spans="1:5" x14ac:dyDescent="0.2">
      <c r="A5368" s="80"/>
      <c r="B5368" s="57"/>
      <c r="C5368" s="59"/>
      <c r="D5368" s="59"/>
      <c r="E5368" s="60"/>
    </row>
    <row r="5369" spans="1:5" x14ac:dyDescent="0.2">
      <c r="A5369" s="80"/>
      <c r="B5369" s="57"/>
      <c r="C5369" s="59"/>
      <c r="D5369" s="59"/>
      <c r="E5369" s="60"/>
    </row>
    <row r="5370" spans="1:5" x14ac:dyDescent="0.2">
      <c r="A5370" s="80"/>
      <c r="B5370" s="57"/>
      <c r="C5370" s="59"/>
      <c r="D5370" s="59"/>
      <c r="E5370" s="60"/>
    </row>
    <row r="5371" spans="1:5" x14ac:dyDescent="0.2">
      <c r="A5371" s="80"/>
      <c r="B5371" s="57"/>
      <c r="C5371" s="59"/>
      <c r="D5371" s="59"/>
      <c r="E5371" s="60"/>
    </row>
    <row r="5372" spans="1:5" x14ac:dyDescent="0.2">
      <c r="A5372" s="80"/>
      <c r="B5372" s="57"/>
      <c r="C5372" s="59"/>
      <c r="D5372" s="59"/>
      <c r="E5372" s="60"/>
    </row>
    <row r="5373" spans="1:5" x14ac:dyDescent="0.2">
      <c r="A5373" s="80"/>
      <c r="B5373" s="57"/>
      <c r="C5373" s="59"/>
      <c r="D5373" s="59"/>
      <c r="E5373" s="60"/>
    </row>
    <row r="5374" spans="1:5" x14ac:dyDescent="0.2">
      <c r="A5374" s="80"/>
      <c r="B5374" s="57"/>
      <c r="C5374" s="59"/>
      <c r="D5374" s="59"/>
      <c r="E5374" s="60"/>
    </row>
    <row r="5375" spans="1:5" x14ac:dyDescent="0.2">
      <c r="A5375" s="80"/>
      <c r="B5375" s="57"/>
      <c r="C5375" s="59"/>
      <c r="D5375" s="59"/>
      <c r="E5375" s="60"/>
    </row>
    <row r="5376" spans="1:5" x14ac:dyDescent="0.2">
      <c r="A5376" s="80"/>
      <c r="B5376" s="57"/>
      <c r="C5376" s="59"/>
      <c r="D5376" s="59"/>
      <c r="E5376" s="60"/>
    </row>
    <row r="5377" spans="1:5" x14ac:dyDescent="0.2">
      <c r="A5377" s="80"/>
      <c r="B5377" s="57"/>
      <c r="C5377" s="59"/>
      <c r="D5377" s="59"/>
      <c r="E5377" s="60"/>
    </row>
    <row r="5378" spans="1:5" x14ac:dyDescent="0.2">
      <c r="A5378" s="80"/>
      <c r="B5378" s="57"/>
      <c r="C5378" s="59"/>
      <c r="D5378" s="59"/>
      <c r="E5378" s="60"/>
    </row>
    <row r="5379" spans="1:5" x14ac:dyDescent="0.2">
      <c r="A5379" s="80"/>
      <c r="B5379" s="57"/>
      <c r="C5379" s="59"/>
      <c r="D5379" s="59"/>
      <c r="E5379" s="60"/>
    </row>
    <row r="5380" spans="1:5" x14ac:dyDescent="0.2">
      <c r="A5380" s="80"/>
      <c r="B5380" s="57"/>
      <c r="C5380" s="59"/>
      <c r="D5380" s="59"/>
      <c r="E5380" s="60"/>
    </row>
    <row r="5381" spans="1:5" x14ac:dyDescent="0.2">
      <c r="A5381" s="80"/>
      <c r="B5381" s="57"/>
      <c r="C5381" s="59"/>
      <c r="D5381" s="59"/>
      <c r="E5381" s="60"/>
    </row>
    <row r="5382" spans="1:5" x14ac:dyDescent="0.2">
      <c r="A5382" s="80"/>
      <c r="B5382" s="57"/>
      <c r="C5382" s="59"/>
      <c r="D5382" s="59"/>
      <c r="E5382" s="60"/>
    </row>
    <row r="5383" spans="1:5" x14ac:dyDescent="0.2">
      <c r="A5383" s="80"/>
      <c r="B5383" s="57"/>
      <c r="C5383" s="59"/>
      <c r="D5383" s="59"/>
      <c r="E5383" s="60"/>
    </row>
    <row r="5384" spans="1:5" x14ac:dyDescent="0.2">
      <c r="A5384" s="80"/>
      <c r="B5384" s="57"/>
      <c r="C5384" s="59"/>
      <c r="D5384" s="59"/>
      <c r="E5384" s="60"/>
    </row>
    <row r="5385" spans="1:5" x14ac:dyDescent="0.2">
      <c r="A5385" s="80"/>
      <c r="B5385" s="57"/>
      <c r="C5385" s="59"/>
      <c r="D5385" s="59"/>
      <c r="E5385" s="60"/>
    </row>
    <row r="5386" spans="1:5" x14ac:dyDescent="0.2">
      <c r="A5386" s="80"/>
      <c r="B5386" s="57"/>
      <c r="C5386" s="59"/>
      <c r="D5386" s="59"/>
      <c r="E5386" s="60"/>
    </row>
    <row r="5387" spans="1:5" x14ac:dyDescent="0.2">
      <c r="A5387" s="80"/>
      <c r="B5387" s="57"/>
      <c r="C5387" s="59"/>
      <c r="D5387" s="59"/>
      <c r="E5387" s="60"/>
    </row>
    <row r="5388" spans="1:5" x14ac:dyDescent="0.2">
      <c r="A5388" s="80"/>
      <c r="B5388" s="57"/>
      <c r="C5388" s="59"/>
      <c r="D5388" s="59"/>
      <c r="E5388" s="60"/>
    </row>
    <row r="5389" spans="1:5" x14ac:dyDescent="0.2">
      <c r="A5389" s="80"/>
      <c r="B5389" s="57"/>
      <c r="C5389" s="59"/>
      <c r="D5389" s="59"/>
      <c r="E5389" s="60"/>
    </row>
    <row r="5390" spans="1:5" x14ac:dyDescent="0.2">
      <c r="A5390" s="80"/>
      <c r="B5390" s="57"/>
      <c r="C5390" s="59"/>
      <c r="D5390" s="59"/>
      <c r="E5390" s="60"/>
    </row>
    <row r="5391" spans="1:5" x14ac:dyDescent="0.2">
      <c r="A5391" s="80"/>
      <c r="B5391" s="57"/>
      <c r="C5391" s="59"/>
      <c r="D5391" s="59"/>
      <c r="E5391" s="60"/>
    </row>
    <row r="5392" spans="1:5" x14ac:dyDescent="0.2">
      <c r="A5392" s="80"/>
      <c r="B5392" s="57"/>
      <c r="C5392" s="59"/>
      <c r="D5392" s="59"/>
      <c r="E5392" s="60"/>
    </row>
    <row r="5393" spans="1:5" x14ac:dyDescent="0.2">
      <c r="A5393" s="80"/>
      <c r="B5393" s="57"/>
      <c r="C5393" s="59"/>
      <c r="D5393" s="59"/>
      <c r="E5393" s="60"/>
    </row>
    <row r="5394" spans="1:5" x14ac:dyDescent="0.2">
      <c r="A5394" s="80"/>
      <c r="B5394" s="57"/>
      <c r="C5394" s="59"/>
      <c r="D5394" s="59"/>
      <c r="E5394" s="60"/>
    </row>
    <row r="5395" spans="1:5" x14ac:dyDescent="0.2">
      <c r="A5395" s="80"/>
      <c r="B5395" s="57"/>
      <c r="C5395" s="59"/>
      <c r="D5395" s="59"/>
      <c r="E5395" s="60"/>
    </row>
    <row r="5396" spans="1:5" x14ac:dyDescent="0.2">
      <c r="A5396" s="80"/>
      <c r="B5396" s="57"/>
      <c r="C5396" s="59"/>
      <c r="D5396" s="59"/>
      <c r="E5396" s="60"/>
    </row>
    <row r="5397" spans="1:5" x14ac:dyDescent="0.2">
      <c r="A5397" s="80"/>
      <c r="B5397" s="57"/>
      <c r="C5397" s="59"/>
      <c r="D5397" s="59"/>
      <c r="E5397" s="60"/>
    </row>
    <row r="5398" spans="1:5" x14ac:dyDescent="0.2">
      <c r="A5398" s="80"/>
      <c r="B5398" s="57"/>
      <c r="C5398" s="59"/>
      <c r="D5398" s="59"/>
      <c r="E5398" s="60"/>
    </row>
    <row r="5399" spans="1:5" x14ac:dyDescent="0.2">
      <c r="A5399" s="80"/>
      <c r="B5399" s="57"/>
      <c r="C5399" s="59"/>
      <c r="D5399" s="59"/>
      <c r="E5399" s="60"/>
    </row>
    <row r="5400" spans="1:5" x14ac:dyDescent="0.2">
      <c r="A5400" s="80"/>
      <c r="B5400" s="57"/>
      <c r="C5400" s="59"/>
      <c r="D5400" s="59"/>
      <c r="E5400" s="60"/>
    </row>
    <row r="5401" spans="1:5" x14ac:dyDescent="0.2">
      <c r="A5401" s="80"/>
      <c r="B5401" s="57"/>
      <c r="C5401" s="59"/>
      <c r="D5401" s="59"/>
      <c r="E5401" s="60"/>
    </row>
    <row r="5402" spans="1:5" x14ac:dyDescent="0.2">
      <c r="A5402" s="80"/>
      <c r="B5402" s="57"/>
      <c r="C5402" s="59"/>
      <c r="D5402" s="59"/>
      <c r="E5402" s="60"/>
    </row>
    <row r="5403" spans="1:5" x14ac:dyDescent="0.2">
      <c r="A5403" s="80"/>
      <c r="B5403" s="57"/>
      <c r="C5403" s="59"/>
      <c r="D5403" s="59"/>
      <c r="E5403" s="60"/>
    </row>
    <row r="5404" spans="1:5" x14ac:dyDescent="0.2">
      <c r="A5404" s="80"/>
      <c r="B5404" s="57"/>
      <c r="C5404" s="59"/>
      <c r="D5404" s="59"/>
      <c r="E5404" s="60"/>
    </row>
    <row r="5405" spans="1:5" x14ac:dyDescent="0.2">
      <c r="A5405" s="80"/>
      <c r="B5405" s="57"/>
      <c r="C5405" s="59"/>
      <c r="D5405" s="59"/>
      <c r="E5405" s="60"/>
    </row>
    <row r="5406" spans="1:5" x14ac:dyDescent="0.2">
      <c r="A5406" s="80"/>
      <c r="B5406" s="57"/>
      <c r="C5406" s="59"/>
      <c r="D5406" s="59"/>
      <c r="E5406" s="60"/>
    </row>
    <row r="5407" spans="1:5" x14ac:dyDescent="0.2">
      <c r="A5407" s="80"/>
      <c r="B5407" s="57"/>
      <c r="C5407" s="59"/>
      <c r="D5407" s="59"/>
      <c r="E5407" s="60"/>
    </row>
    <row r="5408" spans="1:5" x14ac:dyDescent="0.2">
      <c r="A5408" s="80"/>
      <c r="B5408" s="57"/>
      <c r="C5408" s="59"/>
      <c r="D5408" s="59"/>
      <c r="E5408" s="60"/>
    </row>
    <row r="5409" spans="1:5" x14ac:dyDescent="0.2">
      <c r="A5409" s="80"/>
      <c r="B5409" s="57"/>
      <c r="C5409" s="59"/>
      <c r="D5409" s="59"/>
      <c r="E5409" s="60"/>
    </row>
    <row r="5410" spans="1:5" x14ac:dyDescent="0.2">
      <c r="A5410" s="80"/>
      <c r="B5410" s="57"/>
      <c r="C5410" s="59"/>
      <c r="D5410" s="59"/>
      <c r="E5410" s="60"/>
    </row>
    <row r="5411" spans="1:5" x14ac:dyDescent="0.2">
      <c r="A5411" s="80"/>
      <c r="B5411" s="57"/>
      <c r="C5411" s="59"/>
      <c r="D5411" s="59"/>
      <c r="E5411" s="60"/>
    </row>
    <row r="5412" spans="1:5" x14ac:dyDescent="0.2">
      <c r="A5412" s="80"/>
      <c r="B5412" s="57"/>
      <c r="C5412" s="59"/>
      <c r="D5412" s="59"/>
      <c r="E5412" s="60"/>
    </row>
    <row r="5413" spans="1:5" x14ac:dyDescent="0.2">
      <c r="A5413" s="80"/>
      <c r="B5413" s="57"/>
      <c r="C5413" s="59"/>
      <c r="D5413" s="59"/>
      <c r="E5413" s="60"/>
    </row>
    <row r="5414" spans="1:5" x14ac:dyDescent="0.2">
      <c r="A5414" s="80"/>
      <c r="B5414" s="57"/>
      <c r="C5414" s="59"/>
      <c r="D5414" s="59"/>
      <c r="E5414" s="60"/>
    </row>
    <row r="5415" spans="1:5" x14ac:dyDescent="0.2">
      <c r="A5415" s="80"/>
      <c r="B5415" s="57"/>
      <c r="C5415" s="59"/>
      <c r="D5415" s="59"/>
      <c r="E5415" s="60"/>
    </row>
    <row r="5416" spans="1:5" x14ac:dyDescent="0.2">
      <c r="A5416" s="80"/>
      <c r="B5416" s="57"/>
      <c r="C5416" s="59"/>
      <c r="D5416" s="59"/>
      <c r="E5416" s="60"/>
    </row>
    <row r="5417" spans="1:5" x14ac:dyDescent="0.2">
      <c r="A5417" s="80"/>
      <c r="B5417" s="57"/>
      <c r="C5417" s="59"/>
      <c r="D5417" s="59"/>
      <c r="E5417" s="60"/>
    </row>
    <row r="5418" spans="1:5" x14ac:dyDescent="0.2">
      <c r="A5418" s="80"/>
      <c r="B5418" s="57"/>
      <c r="C5418" s="59"/>
      <c r="D5418" s="59"/>
      <c r="E5418" s="60"/>
    </row>
    <row r="5419" spans="1:5" x14ac:dyDescent="0.2">
      <c r="A5419" s="80"/>
      <c r="B5419" s="57"/>
      <c r="C5419" s="59"/>
      <c r="D5419" s="59"/>
      <c r="E5419" s="60"/>
    </row>
    <row r="5420" spans="1:5" x14ac:dyDescent="0.2">
      <c r="A5420" s="80"/>
      <c r="B5420" s="57"/>
      <c r="C5420" s="59"/>
      <c r="D5420" s="59"/>
      <c r="E5420" s="60"/>
    </row>
    <row r="5421" spans="1:5" x14ac:dyDescent="0.2">
      <c r="A5421" s="80"/>
      <c r="B5421" s="57"/>
      <c r="C5421" s="59"/>
      <c r="D5421" s="59"/>
      <c r="E5421" s="60"/>
    </row>
    <row r="5422" spans="1:5" x14ac:dyDescent="0.2">
      <c r="A5422" s="80"/>
      <c r="B5422" s="57"/>
      <c r="C5422" s="59"/>
      <c r="D5422" s="59"/>
      <c r="E5422" s="60"/>
    </row>
    <row r="5423" spans="1:5" x14ac:dyDescent="0.2">
      <c r="A5423" s="80"/>
      <c r="B5423" s="57"/>
      <c r="C5423" s="59"/>
      <c r="D5423" s="59"/>
      <c r="E5423" s="60"/>
    </row>
    <row r="5424" spans="1:5" x14ac:dyDescent="0.2">
      <c r="A5424" s="80"/>
      <c r="B5424" s="57"/>
      <c r="C5424" s="59"/>
      <c r="D5424" s="59"/>
      <c r="E5424" s="60"/>
    </row>
    <row r="5425" spans="1:5" x14ac:dyDescent="0.2">
      <c r="A5425" s="80"/>
      <c r="B5425" s="57"/>
      <c r="C5425" s="59"/>
      <c r="D5425" s="59"/>
      <c r="E5425" s="60"/>
    </row>
    <row r="5426" spans="1:5" x14ac:dyDescent="0.2">
      <c r="A5426" s="80"/>
      <c r="B5426" s="57"/>
      <c r="C5426" s="59"/>
      <c r="D5426" s="59"/>
      <c r="E5426" s="60"/>
    </row>
    <row r="5427" spans="1:5" x14ac:dyDescent="0.2">
      <c r="A5427" s="80"/>
      <c r="B5427" s="57"/>
      <c r="C5427" s="59"/>
      <c r="D5427" s="59"/>
      <c r="E5427" s="60"/>
    </row>
    <row r="5428" spans="1:5" x14ac:dyDescent="0.2">
      <c r="A5428" s="80"/>
      <c r="B5428" s="57"/>
      <c r="C5428" s="59"/>
      <c r="D5428" s="59"/>
      <c r="E5428" s="60"/>
    </row>
    <row r="5429" spans="1:5" x14ac:dyDescent="0.2">
      <c r="A5429" s="80"/>
      <c r="B5429" s="57"/>
      <c r="C5429" s="59"/>
      <c r="D5429" s="59"/>
      <c r="E5429" s="60"/>
    </row>
    <row r="5430" spans="1:5" x14ac:dyDescent="0.2">
      <c r="A5430" s="80"/>
      <c r="B5430" s="57"/>
      <c r="C5430" s="59"/>
      <c r="D5430" s="59"/>
      <c r="E5430" s="60"/>
    </row>
    <row r="5431" spans="1:5" x14ac:dyDescent="0.2">
      <c r="A5431" s="80"/>
      <c r="B5431" s="57"/>
      <c r="C5431" s="59"/>
      <c r="D5431" s="59"/>
      <c r="E5431" s="60"/>
    </row>
    <row r="5432" spans="1:5" x14ac:dyDescent="0.2">
      <c r="A5432" s="80"/>
      <c r="B5432" s="57"/>
      <c r="C5432" s="59"/>
      <c r="D5432" s="59"/>
      <c r="E5432" s="60"/>
    </row>
    <row r="5433" spans="1:5" x14ac:dyDescent="0.2">
      <c r="A5433" s="80"/>
      <c r="B5433" s="57"/>
      <c r="C5433" s="59"/>
      <c r="D5433" s="59"/>
      <c r="E5433" s="60"/>
    </row>
    <row r="5434" spans="1:5" x14ac:dyDescent="0.2">
      <c r="A5434" s="80"/>
      <c r="B5434" s="57"/>
      <c r="C5434" s="59"/>
      <c r="D5434" s="59"/>
      <c r="E5434" s="60"/>
    </row>
    <row r="5435" spans="1:5" x14ac:dyDescent="0.2">
      <c r="A5435" s="80"/>
      <c r="B5435" s="57"/>
      <c r="C5435" s="59"/>
      <c r="D5435" s="59"/>
      <c r="E5435" s="60"/>
    </row>
    <row r="5436" spans="1:5" x14ac:dyDescent="0.2">
      <c r="A5436" s="80"/>
      <c r="B5436" s="57"/>
      <c r="C5436" s="59"/>
      <c r="D5436" s="59"/>
      <c r="E5436" s="60"/>
    </row>
    <row r="5437" spans="1:5" x14ac:dyDescent="0.2">
      <c r="A5437" s="80"/>
      <c r="B5437" s="57"/>
      <c r="C5437" s="59"/>
      <c r="D5437" s="59"/>
      <c r="E5437" s="60"/>
    </row>
    <row r="5438" spans="1:5" x14ac:dyDescent="0.2">
      <c r="A5438" s="80"/>
      <c r="B5438" s="57"/>
      <c r="C5438" s="59"/>
      <c r="D5438" s="59"/>
      <c r="E5438" s="60"/>
    </row>
    <row r="5439" spans="1:5" x14ac:dyDescent="0.2">
      <c r="A5439" s="80"/>
      <c r="B5439" s="57"/>
      <c r="C5439" s="59"/>
      <c r="D5439" s="59"/>
      <c r="E5439" s="60"/>
    </row>
    <row r="5440" spans="1:5" x14ac:dyDescent="0.2">
      <c r="A5440" s="80"/>
      <c r="B5440" s="57"/>
      <c r="C5440" s="59"/>
      <c r="D5440" s="59"/>
      <c r="E5440" s="60"/>
    </row>
    <row r="5441" spans="1:5" x14ac:dyDescent="0.2">
      <c r="A5441" s="80"/>
      <c r="B5441" s="57"/>
      <c r="C5441" s="59"/>
      <c r="D5441" s="59"/>
      <c r="E5441" s="60"/>
    </row>
    <row r="5442" spans="1:5" x14ac:dyDescent="0.2">
      <c r="A5442" s="80"/>
      <c r="B5442" s="57"/>
      <c r="C5442" s="59"/>
      <c r="D5442" s="59"/>
      <c r="E5442" s="60"/>
    </row>
    <row r="5443" spans="1:5" x14ac:dyDescent="0.2">
      <c r="A5443" s="80"/>
      <c r="B5443" s="57"/>
      <c r="C5443" s="59"/>
      <c r="D5443" s="59"/>
      <c r="E5443" s="60"/>
    </row>
    <row r="5444" spans="1:5" x14ac:dyDescent="0.2">
      <c r="A5444" s="80"/>
      <c r="B5444" s="57"/>
      <c r="C5444" s="59"/>
      <c r="D5444" s="59"/>
      <c r="E5444" s="60"/>
    </row>
    <row r="5445" spans="1:5" x14ac:dyDescent="0.2">
      <c r="A5445" s="80"/>
      <c r="B5445" s="57"/>
      <c r="C5445" s="59"/>
      <c r="D5445" s="59"/>
      <c r="E5445" s="60"/>
    </row>
    <row r="5446" spans="1:5" x14ac:dyDescent="0.2">
      <c r="A5446" s="80"/>
      <c r="B5446" s="57"/>
      <c r="C5446" s="59"/>
      <c r="D5446" s="59"/>
      <c r="E5446" s="60"/>
    </row>
    <row r="5447" spans="1:5" x14ac:dyDescent="0.2">
      <c r="A5447" s="80"/>
      <c r="B5447" s="57"/>
      <c r="C5447" s="59"/>
      <c r="D5447" s="59"/>
      <c r="E5447" s="60"/>
    </row>
    <row r="5448" spans="1:5" x14ac:dyDescent="0.2">
      <c r="A5448" s="80"/>
      <c r="B5448" s="57"/>
      <c r="C5448" s="59"/>
      <c r="D5448" s="59"/>
      <c r="E5448" s="60"/>
    </row>
    <row r="5449" spans="1:5" x14ac:dyDescent="0.2">
      <c r="A5449" s="80"/>
      <c r="B5449" s="57"/>
      <c r="C5449" s="59"/>
      <c r="D5449" s="59"/>
      <c r="E5449" s="60"/>
    </row>
    <row r="5450" spans="1:5" x14ac:dyDescent="0.2">
      <c r="A5450" s="80"/>
      <c r="B5450" s="57"/>
      <c r="C5450" s="59"/>
      <c r="D5450" s="59"/>
      <c r="E5450" s="60"/>
    </row>
    <row r="5451" spans="1:5" x14ac:dyDescent="0.2">
      <c r="A5451" s="80"/>
      <c r="B5451" s="57"/>
      <c r="C5451" s="59"/>
      <c r="D5451" s="59"/>
      <c r="E5451" s="60"/>
    </row>
    <row r="5452" spans="1:5" x14ac:dyDescent="0.2">
      <c r="A5452" s="80"/>
      <c r="B5452" s="57"/>
      <c r="C5452" s="59"/>
      <c r="D5452" s="59"/>
      <c r="E5452" s="60"/>
    </row>
    <row r="5453" spans="1:5" x14ac:dyDescent="0.2">
      <c r="A5453" s="80"/>
      <c r="B5453" s="57"/>
      <c r="C5453" s="59"/>
      <c r="D5453" s="59"/>
      <c r="E5453" s="60"/>
    </row>
    <row r="5454" spans="1:5" x14ac:dyDescent="0.2">
      <c r="A5454" s="80"/>
      <c r="B5454" s="57"/>
      <c r="C5454" s="59"/>
      <c r="D5454" s="59"/>
      <c r="E5454" s="60"/>
    </row>
    <row r="5455" spans="1:5" x14ac:dyDescent="0.2">
      <c r="A5455" s="80"/>
      <c r="B5455" s="57"/>
      <c r="C5455" s="59"/>
      <c r="D5455" s="59"/>
      <c r="E5455" s="60"/>
    </row>
    <row r="5456" spans="1:5" x14ac:dyDescent="0.2">
      <c r="A5456" s="80"/>
      <c r="B5456" s="57"/>
      <c r="C5456" s="59"/>
      <c r="D5456" s="59"/>
      <c r="E5456" s="60"/>
    </row>
    <row r="5457" spans="1:5" x14ac:dyDescent="0.2">
      <c r="A5457" s="80"/>
      <c r="B5457" s="57"/>
      <c r="C5457" s="59"/>
      <c r="D5457" s="59"/>
      <c r="E5457" s="60"/>
    </row>
    <row r="5458" spans="1:5" x14ac:dyDescent="0.2">
      <c r="A5458" s="80"/>
      <c r="B5458" s="57"/>
      <c r="C5458" s="59"/>
      <c r="D5458" s="59"/>
      <c r="E5458" s="60"/>
    </row>
    <row r="5459" spans="1:5" x14ac:dyDescent="0.2">
      <c r="A5459" s="80"/>
      <c r="B5459" s="57"/>
      <c r="C5459" s="59"/>
      <c r="D5459" s="59"/>
      <c r="E5459" s="60"/>
    </row>
    <row r="5460" spans="1:5" x14ac:dyDescent="0.2">
      <c r="A5460" s="80"/>
      <c r="B5460" s="57"/>
      <c r="C5460" s="59"/>
      <c r="D5460" s="59"/>
      <c r="E5460" s="60"/>
    </row>
    <row r="5461" spans="1:5" x14ac:dyDescent="0.2">
      <c r="A5461" s="80"/>
      <c r="B5461" s="57"/>
      <c r="C5461" s="59"/>
      <c r="D5461" s="59"/>
      <c r="E5461" s="60"/>
    </row>
    <row r="5462" spans="1:5" x14ac:dyDescent="0.2">
      <c r="A5462" s="80"/>
      <c r="B5462" s="57"/>
      <c r="C5462" s="59"/>
      <c r="D5462" s="59"/>
      <c r="E5462" s="60"/>
    </row>
    <row r="5463" spans="1:5" x14ac:dyDescent="0.2">
      <c r="A5463" s="80"/>
      <c r="B5463" s="57"/>
      <c r="C5463" s="59"/>
      <c r="D5463" s="59"/>
      <c r="E5463" s="60"/>
    </row>
    <row r="5464" spans="1:5" x14ac:dyDescent="0.2">
      <c r="A5464" s="80"/>
      <c r="B5464" s="57"/>
      <c r="C5464" s="59"/>
      <c r="D5464" s="59"/>
      <c r="E5464" s="60"/>
    </row>
    <row r="5465" spans="1:5" x14ac:dyDescent="0.2">
      <c r="A5465" s="80"/>
      <c r="B5465" s="57"/>
      <c r="C5465" s="59"/>
      <c r="D5465" s="59"/>
      <c r="E5465" s="60"/>
    </row>
    <row r="5466" spans="1:5" x14ac:dyDescent="0.2">
      <c r="A5466" s="80"/>
      <c r="B5466" s="57"/>
      <c r="C5466" s="59"/>
      <c r="D5466" s="59"/>
      <c r="E5466" s="60"/>
    </row>
    <row r="5467" spans="1:5" x14ac:dyDescent="0.2">
      <c r="A5467" s="80"/>
      <c r="B5467" s="57"/>
      <c r="C5467" s="59"/>
      <c r="D5467" s="59"/>
      <c r="E5467" s="60"/>
    </row>
    <row r="5468" spans="1:5" x14ac:dyDescent="0.2">
      <c r="A5468" s="80"/>
      <c r="B5468" s="57"/>
      <c r="C5468" s="59"/>
      <c r="D5468" s="59"/>
      <c r="E5468" s="60"/>
    </row>
    <row r="5469" spans="1:5" x14ac:dyDescent="0.2">
      <c r="A5469" s="80"/>
      <c r="B5469" s="57"/>
      <c r="C5469" s="59"/>
      <c r="D5469" s="59"/>
      <c r="E5469" s="60"/>
    </row>
    <row r="5470" spans="1:5" x14ac:dyDescent="0.2">
      <c r="A5470" s="80"/>
      <c r="B5470" s="57"/>
      <c r="C5470" s="59"/>
      <c r="D5470" s="59"/>
      <c r="E5470" s="60"/>
    </row>
    <row r="5471" spans="1:5" x14ac:dyDescent="0.2">
      <c r="A5471" s="80"/>
      <c r="B5471" s="57"/>
      <c r="C5471" s="59"/>
      <c r="D5471" s="59"/>
      <c r="E5471" s="60"/>
    </row>
    <row r="5472" spans="1:5" x14ac:dyDescent="0.2">
      <c r="A5472" s="80"/>
      <c r="B5472" s="57"/>
      <c r="C5472" s="59"/>
      <c r="D5472" s="59"/>
      <c r="E5472" s="60"/>
    </row>
    <row r="5473" spans="1:5" x14ac:dyDescent="0.2">
      <c r="A5473" s="80"/>
      <c r="B5473" s="57"/>
      <c r="C5473" s="59"/>
      <c r="D5473" s="59"/>
      <c r="E5473" s="60"/>
    </row>
    <row r="5474" spans="1:5" x14ac:dyDescent="0.2">
      <c r="A5474" s="80"/>
      <c r="B5474" s="57"/>
      <c r="C5474" s="59"/>
      <c r="D5474" s="59"/>
      <c r="E5474" s="60"/>
    </row>
    <row r="5475" spans="1:5" x14ac:dyDescent="0.2">
      <c r="A5475" s="80"/>
      <c r="B5475" s="57"/>
      <c r="C5475" s="59"/>
      <c r="D5475" s="59"/>
      <c r="E5475" s="60"/>
    </row>
    <row r="5476" spans="1:5" x14ac:dyDescent="0.2">
      <c r="A5476" s="80"/>
      <c r="B5476" s="57"/>
      <c r="C5476" s="59"/>
      <c r="D5476" s="59"/>
      <c r="E5476" s="60"/>
    </row>
    <row r="5477" spans="1:5" x14ac:dyDescent="0.2">
      <c r="A5477" s="80"/>
      <c r="B5477" s="57"/>
      <c r="C5477" s="59"/>
      <c r="D5477" s="59"/>
      <c r="E5477" s="60"/>
    </row>
    <row r="5478" spans="1:5" x14ac:dyDescent="0.2">
      <c r="A5478" s="80"/>
      <c r="B5478" s="57"/>
      <c r="C5478" s="59"/>
      <c r="D5478" s="59"/>
      <c r="E5478" s="60"/>
    </row>
    <row r="5479" spans="1:5" x14ac:dyDescent="0.2">
      <c r="A5479" s="80"/>
      <c r="B5479" s="57"/>
      <c r="C5479" s="59"/>
      <c r="D5479" s="59"/>
      <c r="E5479" s="60"/>
    </row>
    <row r="5480" spans="1:5" x14ac:dyDescent="0.2">
      <c r="A5480" s="80"/>
      <c r="B5480" s="57"/>
      <c r="C5480" s="59"/>
      <c r="D5480" s="59"/>
      <c r="E5480" s="60"/>
    </row>
    <row r="5481" spans="1:5" x14ac:dyDescent="0.2">
      <c r="A5481" s="80"/>
      <c r="B5481" s="57"/>
      <c r="C5481" s="59"/>
      <c r="D5481" s="59"/>
      <c r="E5481" s="60"/>
    </row>
    <row r="5482" spans="1:5" x14ac:dyDescent="0.2">
      <c r="A5482" s="80"/>
      <c r="B5482" s="57"/>
      <c r="C5482" s="59"/>
      <c r="D5482" s="59"/>
      <c r="E5482" s="60"/>
    </row>
    <row r="5483" spans="1:5" x14ac:dyDescent="0.2">
      <c r="A5483" s="80"/>
      <c r="B5483" s="57"/>
      <c r="C5483" s="59"/>
      <c r="D5483" s="59"/>
      <c r="E5483" s="60"/>
    </row>
    <row r="5484" spans="1:5" x14ac:dyDescent="0.2">
      <c r="A5484" s="80"/>
      <c r="B5484" s="57"/>
      <c r="C5484" s="59"/>
      <c r="D5484" s="59"/>
      <c r="E5484" s="60"/>
    </row>
    <row r="5485" spans="1:5" x14ac:dyDescent="0.2">
      <c r="A5485" s="80"/>
      <c r="B5485" s="57"/>
      <c r="C5485" s="59"/>
      <c r="D5485" s="59"/>
      <c r="E5485" s="60"/>
    </row>
    <row r="5486" spans="1:5" x14ac:dyDescent="0.2">
      <c r="A5486" s="80"/>
      <c r="B5486" s="57"/>
      <c r="C5486" s="59"/>
      <c r="D5486" s="59"/>
      <c r="E5486" s="60"/>
    </row>
    <row r="5487" spans="1:5" x14ac:dyDescent="0.2">
      <c r="A5487" s="80"/>
      <c r="B5487" s="57"/>
      <c r="C5487" s="59"/>
      <c r="D5487" s="59"/>
      <c r="E5487" s="60"/>
    </row>
    <row r="5488" spans="1:5" x14ac:dyDescent="0.2">
      <c r="A5488" s="80"/>
      <c r="B5488" s="57"/>
      <c r="C5488" s="59"/>
      <c r="D5488" s="59"/>
      <c r="E5488" s="60"/>
    </row>
    <row r="5489" spans="1:5" x14ac:dyDescent="0.2">
      <c r="A5489" s="80"/>
      <c r="B5489" s="57"/>
      <c r="C5489" s="59"/>
      <c r="D5489" s="59"/>
      <c r="E5489" s="60"/>
    </row>
  </sheetData>
  <mergeCells count="2">
    <mergeCell ref="A2:E2"/>
    <mergeCell ref="A1:E1"/>
  </mergeCells>
  <pageMargins left="0.78740157480314965" right="0.39370078740157483" top="0.39370078740157483" bottom="0.31496062992125984" header="0.31496062992125984" footer="0.31496062992125984"/>
  <pageSetup paperSize="9" scale="68"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"/>
  <sheetViews>
    <sheetView workbookViewId="0">
      <selection activeCell="I24" sqref="I24"/>
    </sheetView>
  </sheetViews>
  <sheetFormatPr defaultRowHeight="12.75" x14ac:dyDescent="0.2"/>
  <cols>
    <col min="1" max="1" width="37" customWidth="1"/>
    <col min="5" max="5" width="14.83203125" customWidth="1"/>
    <col min="7" max="7" width="18.6640625" customWidth="1"/>
    <col min="8" max="8" width="14.1640625" customWidth="1"/>
  </cols>
  <sheetData>
    <row r="2" spans="1:9" ht="66.75" customHeight="1" x14ac:dyDescent="0.2">
      <c r="A2" s="258" t="s">
        <v>1813</v>
      </c>
      <c r="B2" s="258"/>
      <c r="C2" s="258"/>
      <c r="D2" s="258"/>
      <c r="E2" s="258"/>
      <c r="F2" s="258"/>
      <c r="G2" s="258"/>
      <c r="H2" s="258"/>
      <c r="I2" s="258"/>
    </row>
    <row r="3" spans="1:9" ht="30" x14ac:dyDescent="0.2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127</v>
      </c>
      <c r="H3" s="34" t="s">
        <v>132</v>
      </c>
      <c r="I3" s="34" t="s">
        <v>253</v>
      </c>
    </row>
    <row r="4" spans="1:9" ht="48" customHeight="1" x14ac:dyDescent="0.2">
      <c r="A4" s="41" t="s">
        <v>40</v>
      </c>
      <c r="B4" s="6" t="s">
        <v>1669</v>
      </c>
      <c r="C4" s="6" t="s">
        <v>8</v>
      </c>
      <c r="D4" s="6" t="s">
        <v>38</v>
      </c>
      <c r="E4" s="6" t="s">
        <v>650</v>
      </c>
      <c r="F4" s="6" t="s">
        <v>0</v>
      </c>
      <c r="G4" s="100">
        <v>50000</v>
      </c>
      <c r="H4" s="100">
        <v>0</v>
      </c>
      <c r="I4" s="100">
        <f t="shared" ref="I4:I5" si="0">H4/G4*100</f>
        <v>0</v>
      </c>
    </row>
    <row r="5" spans="1:9" ht="34.5" customHeight="1" x14ac:dyDescent="0.2">
      <c r="A5" s="41" t="s">
        <v>603</v>
      </c>
      <c r="B5" s="6" t="s">
        <v>1669</v>
      </c>
      <c r="C5" s="6" t="s">
        <v>8</v>
      </c>
      <c r="D5" s="6" t="s">
        <v>38</v>
      </c>
      <c r="E5" s="6" t="s">
        <v>650</v>
      </c>
      <c r="F5" s="6" t="s">
        <v>604</v>
      </c>
      <c r="G5" s="100">
        <v>50000</v>
      </c>
      <c r="H5" s="100">
        <v>0</v>
      </c>
      <c r="I5" s="100">
        <f t="shared" si="0"/>
        <v>0</v>
      </c>
    </row>
  </sheetData>
  <mergeCells count="1">
    <mergeCell ref="A2:I2"/>
  </mergeCells>
  <pageMargins left="0.7" right="0.7" top="0.75" bottom="0.75" header="0.3" footer="0.3"/>
  <pageSetup paperSize="9" scale="74" fitToHeight="0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5"/>
  <sheetViews>
    <sheetView topLeftCell="B36" workbookViewId="0">
      <selection activeCell="B2" sqref="B2:R41"/>
    </sheetView>
  </sheetViews>
  <sheetFormatPr defaultRowHeight="14.25" x14ac:dyDescent="0.2"/>
  <cols>
    <col min="1" max="1" width="0" style="132" hidden="1" customWidth="1"/>
    <col min="2" max="2" width="34.83203125" style="132" customWidth="1"/>
    <col min="3" max="3" width="61" style="141" customWidth="1"/>
    <col min="4" max="4" width="14.1640625" style="132" hidden="1" customWidth="1"/>
    <col min="5" max="11" width="0" style="132" hidden="1" customWidth="1"/>
    <col min="12" max="12" width="21.33203125" style="132" hidden="1" customWidth="1"/>
    <col min="13" max="13" width="18.83203125" style="134" hidden="1" customWidth="1"/>
    <col min="14" max="15" width="0" style="132" hidden="1" customWidth="1"/>
    <col min="16" max="16" width="23.5" style="132" customWidth="1"/>
    <col min="17" max="17" width="18.6640625" style="132" customWidth="1"/>
    <col min="18" max="18" width="10.5" style="132" customWidth="1"/>
    <col min="19" max="19" width="12.5" style="132" bestFit="1" customWidth="1"/>
    <col min="20" max="20" width="13.83203125" style="132" customWidth="1"/>
    <col min="21" max="21" width="15.33203125" style="132" bestFit="1" customWidth="1"/>
    <col min="22" max="16384" width="9.33203125" style="132"/>
  </cols>
  <sheetData>
    <row r="2" spans="2:21" ht="79.5" customHeight="1" x14ac:dyDescent="0.2">
      <c r="B2" s="263" t="s">
        <v>1780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2:21" ht="15" x14ac:dyDescent="0.2">
      <c r="B3" s="133"/>
      <c r="C3" s="140"/>
      <c r="D3" s="133"/>
      <c r="E3" s="133"/>
      <c r="F3" s="133"/>
      <c r="G3" s="133"/>
      <c r="H3" s="133"/>
      <c r="I3" s="133"/>
      <c r="J3" s="133"/>
      <c r="K3" s="133"/>
      <c r="L3" s="133"/>
      <c r="M3" s="152"/>
      <c r="N3" s="153"/>
      <c r="O3" s="153"/>
      <c r="P3" s="153"/>
      <c r="Q3" s="153"/>
      <c r="R3" s="153"/>
    </row>
    <row r="4" spans="2:21" ht="15" x14ac:dyDescent="0.2">
      <c r="B4" s="153"/>
      <c r="C4" s="154"/>
      <c r="D4" s="153"/>
      <c r="E4" s="153"/>
      <c r="F4" s="153"/>
      <c r="G4" s="153"/>
      <c r="H4" s="153"/>
      <c r="I4" s="153"/>
      <c r="J4" s="153"/>
      <c r="K4" s="153"/>
      <c r="L4" s="153"/>
      <c r="M4" s="155" t="s">
        <v>250</v>
      </c>
      <c r="N4" s="153"/>
      <c r="O4" s="153"/>
      <c r="P4" s="153"/>
      <c r="Q4" s="153"/>
      <c r="R4" s="153"/>
    </row>
    <row r="5" spans="2:21" ht="51.75" customHeight="1" x14ac:dyDescent="0.2">
      <c r="B5" s="156" t="s">
        <v>131</v>
      </c>
      <c r="C5" s="157" t="s">
        <v>1</v>
      </c>
      <c r="D5" s="158" t="s">
        <v>261</v>
      </c>
      <c r="E5" s="159"/>
      <c r="F5" s="159"/>
      <c r="G5" s="156" t="s">
        <v>1781</v>
      </c>
      <c r="H5" s="160" t="s">
        <v>1782</v>
      </c>
      <c r="I5" s="156" t="s">
        <v>1783</v>
      </c>
      <c r="J5" s="160" t="s">
        <v>1782</v>
      </c>
      <c r="K5" s="156" t="s">
        <v>1784</v>
      </c>
      <c r="L5" s="160" t="s">
        <v>1782</v>
      </c>
      <c r="M5" s="161" t="s">
        <v>1785</v>
      </c>
      <c r="N5" s="160" t="s">
        <v>1782</v>
      </c>
      <c r="O5" s="161" t="s">
        <v>1786</v>
      </c>
      <c r="P5" s="160" t="s">
        <v>251</v>
      </c>
      <c r="Q5" s="161" t="s">
        <v>255</v>
      </c>
      <c r="R5" s="135" t="s">
        <v>256</v>
      </c>
    </row>
    <row r="6" spans="2:21" ht="31.5" x14ac:dyDescent="0.25">
      <c r="B6" s="162" t="s">
        <v>268</v>
      </c>
      <c r="C6" s="163" t="s">
        <v>269</v>
      </c>
      <c r="D6" s="164">
        <f>D10+D13+D18+D21</f>
        <v>2092071.7</v>
      </c>
      <c r="E6" s="165" t="e">
        <f>E10+E13+E18+E21</f>
        <v>#VALUE!</v>
      </c>
      <c r="F6" s="166" t="e">
        <f>E6/12041260*100</f>
        <v>#VALUE!</v>
      </c>
      <c r="G6" s="164" t="e">
        <f t="shared" ref="G6:O6" si="0">G10+G13+G18+G21</f>
        <v>#VALUE!</v>
      </c>
      <c r="H6" s="164" t="e">
        <f t="shared" si="0"/>
        <v>#VALUE!</v>
      </c>
      <c r="I6" s="164" t="e">
        <f t="shared" si="0"/>
        <v>#VALUE!</v>
      </c>
      <c r="J6" s="164">
        <f t="shared" si="0"/>
        <v>2736710.5000000009</v>
      </c>
      <c r="K6" s="164" t="e">
        <f t="shared" si="0"/>
        <v>#VALUE!</v>
      </c>
      <c r="L6" s="164" t="e">
        <f t="shared" si="0"/>
        <v>#VALUE!</v>
      </c>
      <c r="M6" s="164" t="e">
        <f t="shared" si="0"/>
        <v>#VALUE!</v>
      </c>
      <c r="N6" s="164" t="e">
        <f t="shared" si="0"/>
        <v>#VALUE!</v>
      </c>
      <c r="O6" s="164" t="e">
        <f t="shared" si="0"/>
        <v>#VALUE!</v>
      </c>
      <c r="P6" s="167">
        <f>P7+P10+P18+P21</f>
        <v>3295640.0000000009</v>
      </c>
      <c r="Q6" s="167">
        <f>Q7+Q10+Q13+Q18+Q21</f>
        <v>3891763.5999999954</v>
      </c>
      <c r="R6" s="168">
        <f>Q6/P6*100</f>
        <v>118.08824993021065</v>
      </c>
    </row>
    <row r="7" spans="2:21" ht="53.25" customHeight="1" x14ac:dyDescent="0.25">
      <c r="B7" s="169" t="s">
        <v>1761</v>
      </c>
      <c r="C7" s="170" t="s">
        <v>1762</v>
      </c>
      <c r="D7" s="171">
        <f>D8+D9</f>
        <v>1000000</v>
      </c>
      <c r="E7" s="169" t="s">
        <v>1761</v>
      </c>
      <c r="F7" s="172" t="s">
        <v>1762</v>
      </c>
      <c r="G7" s="171">
        <f>G8+G9</f>
        <v>1000000</v>
      </c>
      <c r="H7" s="169" t="s">
        <v>1761</v>
      </c>
      <c r="I7" s="172" t="s">
        <v>1762</v>
      </c>
      <c r="J7" s="171">
        <f>J8+J9</f>
        <v>1000000</v>
      </c>
      <c r="K7" s="169" t="s">
        <v>1761</v>
      </c>
      <c r="L7" s="172" t="s">
        <v>1762</v>
      </c>
      <c r="M7" s="171">
        <f>M8+M9</f>
        <v>1000000</v>
      </c>
      <c r="N7" s="169" t="s">
        <v>1761</v>
      </c>
      <c r="O7" s="172" t="s">
        <v>1762</v>
      </c>
      <c r="P7" s="171">
        <f>P8+P9</f>
        <v>1000000</v>
      </c>
      <c r="Q7" s="171">
        <f>Q8+Q9</f>
        <v>500001</v>
      </c>
      <c r="R7" s="168">
        <f t="shared" ref="R7:R30" si="1">Q7/P7*100</f>
        <v>50.000100000000003</v>
      </c>
    </row>
    <row r="8" spans="2:21" ht="69" customHeight="1" x14ac:dyDescent="0.2">
      <c r="B8" s="173" t="s">
        <v>1763</v>
      </c>
      <c r="C8" s="174" t="s">
        <v>1787</v>
      </c>
      <c r="D8" s="175">
        <v>1000000</v>
      </c>
      <c r="E8" s="173" t="s">
        <v>1763</v>
      </c>
      <c r="F8" s="174" t="s">
        <v>1787</v>
      </c>
      <c r="G8" s="175">
        <v>1000000</v>
      </c>
      <c r="H8" s="173" t="s">
        <v>1763</v>
      </c>
      <c r="I8" s="174" t="s">
        <v>1787</v>
      </c>
      <c r="J8" s="175">
        <v>1000000</v>
      </c>
      <c r="K8" s="173" t="s">
        <v>1763</v>
      </c>
      <c r="L8" s="174" t="s">
        <v>1787</v>
      </c>
      <c r="M8" s="175">
        <v>1000000</v>
      </c>
      <c r="N8" s="173" t="s">
        <v>1763</v>
      </c>
      <c r="O8" s="174" t="s">
        <v>1787</v>
      </c>
      <c r="P8" s="175">
        <v>1000000</v>
      </c>
      <c r="Q8" s="176">
        <v>500001</v>
      </c>
      <c r="R8" s="177">
        <f t="shared" si="1"/>
        <v>50.000100000000003</v>
      </c>
      <c r="S8" s="137"/>
      <c r="T8" s="137"/>
    </row>
    <row r="9" spans="2:21" ht="66" customHeight="1" x14ac:dyDescent="0.2">
      <c r="B9" s="173" t="s">
        <v>1764</v>
      </c>
      <c r="C9" s="174" t="s">
        <v>1788</v>
      </c>
      <c r="D9" s="175">
        <v>0</v>
      </c>
      <c r="E9" s="173" t="s">
        <v>1764</v>
      </c>
      <c r="F9" s="174" t="s">
        <v>1788</v>
      </c>
      <c r="G9" s="175">
        <v>0</v>
      </c>
      <c r="H9" s="173" t="s">
        <v>1764</v>
      </c>
      <c r="I9" s="174" t="s">
        <v>1788</v>
      </c>
      <c r="J9" s="175">
        <v>0</v>
      </c>
      <c r="K9" s="173" t="s">
        <v>1764</v>
      </c>
      <c r="L9" s="174" t="s">
        <v>1788</v>
      </c>
      <c r="M9" s="175">
        <v>0</v>
      </c>
      <c r="N9" s="173" t="s">
        <v>1764</v>
      </c>
      <c r="O9" s="174" t="s">
        <v>1788</v>
      </c>
      <c r="P9" s="175">
        <v>0</v>
      </c>
      <c r="Q9" s="176">
        <v>0</v>
      </c>
      <c r="R9" s="177">
        <v>0</v>
      </c>
      <c r="S9" s="137"/>
      <c r="T9" s="137"/>
    </row>
    <row r="10" spans="2:21" ht="31.5" x14ac:dyDescent="0.25">
      <c r="B10" s="178" t="s">
        <v>270</v>
      </c>
      <c r="C10" s="179" t="s">
        <v>271</v>
      </c>
      <c r="D10" s="164">
        <f>D12+D11</f>
        <v>250000</v>
      </c>
      <c r="E10" s="165">
        <f>E12+E11</f>
        <v>250000</v>
      </c>
      <c r="F10" s="166"/>
      <c r="G10" s="165">
        <f t="shared" ref="G10:Q10" si="2">G12+G11</f>
        <v>400000</v>
      </c>
      <c r="H10" s="165">
        <f t="shared" si="2"/>
        <v>650000</v>
      </c>
      <c r="I10" s="165">
        <f t="shared" si="2"/>
        <v>0</v>
      </c>
      <c r="J10" s="165">
        <f t="shared" si="2"/>
        <v>650000</v>
      </c>
      <c r="K10" s="165">
        <f t="shared" si="2"/>
        <v>0</v>
      </c>
      <c r="L10" s="165">
        <f t="shared" si="2"/>
        <v>650000</v>
      </c>
      <c r="M10" s="165">
        <f t="shared" si="2"/>
        <v>900000</v>
      </c>
      <c r="N10" s="165">
        <f t="shared" si="2"/>
        <v>1550000</v>
      </c>
      <c r="O10" s="165">
        <f t="shared" si="2"/>
        <v>0</v>
      </c>
      <c r="P10" s="167">
        <f t="shared" si="2"/>
        <v>1600000</v>
      </c>
      <c r="Q10" s="167">
        <f t="shared" si="2"/>
        <v>3300000</v>
      </c>
      <c r="R10" s="168">
        <f t="shared" si="1"/>
        <v>206.25</v>
      </c>
      <c r="S10" s="137"/>
      <c r="T10" s="137"/>
    </row>
    <row r="11" spans="2:21" ht="45.75" x14ac:dyDescent="0.25">
      <c r="B11" s="180" t="s">
        <v>272</v>
      </c>
      <c r="C11" s="181" t="s">
        <v>273</v>
      </c>
      <c r="D11" s="182">
        <v>500000</v>
      </c>
      <c r="E11" s="183">
        <f>D11</f>
        <v>500000</v>
      </c>
      <c r="F11" s="166"/>
      <c r="G11" s="184">
        <v>400000</v>
      </c>
      <c r="H11" s="183">
        <f>D11+G11</f>
        <v>900000</v>
      </c>
      <c r="I11" s="185"/>
      <c r="J11" s="183">
        <f>H11+I11</f>
        <v>900000</v>
      </c>
      <c r="K11" s="183">
        <v>900000</v>
      </c>
      <c r="L11" s="183">
        <f>J11+K11</f>
        <v>1800000</v>
      </c>
      <c r="M11" s="183"/>
      <c r="N11" s="183">
        <f>L11+M11</f>
        <v>1800000</v>
      </c>
      <c r="O11" s="185"/>
      <c r="P11" s="186">
        <v>3300000</v>
      </c>
      <c r="Q11" s="186">
        <v>3300000</v>
      </c>
      <c r="R11" s="177">
        <f t="shared" si="1"/>
        <v>100</v>
      </c>
      <c r="T11" s="137"/>
    </row>
    <row r="12" spans="2:21" ht="45.75" x14ac:dyDescent="0.25">
      <c r="B12" s="187" t="s">
        <v>274</v>
      </c>
      <c r="C12" s="188" t="s">
        <v>275</v>
      </c>
      <c r="D12" s="175">
        <v>-250000</v>
      </c>
      <c r="E12" s="183">
        <f>D12</f>
        <v>-250000</v>
      </c>
      <c r="F12" s="166"/>
      <c r="G12" s="184"/>
      <c r="H12" s="183">
        <f>D12+G12</f>
        <v>-250000</v>
      </c>
      <c r="I12" s="185"/>
      <c r="J12" s="183">
        <f>H12+I12</f>
        <v>-250000</v>
      </c>
      <c r="K12" s="183">
        <v>-900000</v>
      </c>
      <c r="L12" s="183">
        <f>J12+K12</f>
        <v>-1150000</v>
      </c>
      <c r="M12" s="183">
        <v>900000</v>
      </c>
      <c r="N12" s="183">
        <f>L12+M12</f>
        <v>-250000</v>
      </c>
      <c r="O12" s="185"/>
      <c r="P12" s="186">
        <v>-1700000</v>
      </c>
      <c r="Q12" s="186">
        <v>0</v>
      </c>
      <c r="R12" s="177">
        <f t="shared" si="1"/>
        <v>0</v>
      </c>
      <c r="S12" s="137"/>
    </row>
    <row r="13" spans="2:21" ht="47.25" x14ac:dyDescent="0.25">
      <c r="B13" s="178" t="s">
        <v>276</v>
      </c>
      <c r="C13" s="179" t="s">
        <v>277</v>
      </c>
      <c r="D13" s="165">
        <f>D17+D16</f>
        <v>0</v>
      </c>
      <c r="E13" s="165" t="e">
        <f>E17+E16</f>
        <v>#VALUE!</v>
      </c>
      <c r="F13" s="166"/>
      <c r="G13" s="165">
        <f t="shared" ref="G13:O13" si="3">G17+G16</f>
        <v>0</v>
      </c>
      <c r="H13" s="165" t="e">
        <f t="shared" si="3"/>
        <v>#VALUE!</v>
      </c>
      <c r="I13" s="165" t="e">
        <f t="shared" si="3"/>
        <v>#VALUE!</v>
      </c>
      <c r="J13" s="165">
        <f t="shared" si="3"/>
        <v>0</v>
      </c>
      <c r="K13" s="165" t="e">
        <f t="shared" si="3"/>
        <v>#VALUE!</v>
      </c>
      <c r="L13" s="165" t="e">
        <f t="shared" si="3"/>
        <v>#VALUE!</v>
      </c>
      <c r="M13" s="165">
        <f t="shared" si="3"/>
        <v>0</v>
      </c>
      <c r="N13" s="165" t="e">
        <f t="shared" si="3"/>
        <v>#VALUE!</v>
      </c>
      <c r="O13" s="165" t="e">
        <f t="shared" si="3"/>
        <v>#VALUE!</v>
      </c>
      <c r="P13" s="167">
        <f>P14+P15+P16+P17</f>
        <v>0</v>
      </c>
      <c r="Q13" s="167">
        <f>Q14+Q15+Q16+Q17</f>
        <v>156500</v>
      </c>
      <c r="R13" s="168">
        <v>0</v>
      </c>
    </row>
    <row r="14" spans="2:21" ht="101.25" customHeight="1" x14ac:dyDescent="0.2">
      <c r="B14" s="189" t="s">
        <v>1765</v>
      </c>
      <c r="C14" s="190" t="s">
        <v>1802</v>
      </c>
      <c r="D14" s="191">
        <v>0</v>
      </c>
      <c r="E14" s="189" t="s">
        <v>1765</v>
      </c>
      <c r="F14" s="192" t="s">
        <v>1789</v>
      </c>
      <c r="G14" s="191">
        <v>0</v>
      </c>
      <c r="H14" s="189" t="s">
        <v>1765</v>
      </c>
      <c r="I14" s="192" t="s">
        <v>1789</v>
      </c>
      <c r="J14" s="191">
        <v>0</v>
      </c>
      <c r="K14" s="189" t="s">
        <v>1765</v>
      </c>
      <c r="L14" s="192" t="s">
        <v>1789</v>
      </c>
      <c r="M14" s="191">
        <v>0</v>
      </c>
      <c r="N14" s="189" t="s">
        <v>1765</v>
      </c>
      <c r="O14" s="192" t="s">
        <v>1789</v>
      </c>
      <c r="P14" s="191">
        <v>0</v>
      </c>
      <c r="Q14" s="176">
        <v>156500</v>
      </c>
      <c r="R14" s="177">
        <v>0</v>
      </c>
    </row>
    <row r="15" spans="2:21" ht="89.25" hidden="1" customHeight="1" x14ac:dyDescent="0.2">
      <c r="B15" s="193" t="s">
        <v>1766</v>
      </c>
      <c r="C15" s="194" t="s">
        <v>1790</v>
      </c>
      <c r="D15" s="191">
        <v>0</v>
      </c>
      <c r="E15" s="193" t="s">
        <v>1766</v>
      </c>
      <c r="F15" s="195" t="s">
        <v>1790</v>
      </c>
      <c r="G15" s="191">
        <v>0</v>
      </c>
      <c r="H15" s="193" t="s">
        <v>1766</v>
      </c>
      <c r="I15" s="195" t="s">
        <v>1790</v>
      </c>
      <c r="J15" s="191">
        <v>0</v>
      </c>
      <c r="K15" s="193" t="s">
        <v>1766</v>
      </c>
      <c r="L15" s="195" t="s">
        <v>1790</v>
      </c>
      <c r="M15" s="191">
        <v>0</v>
      </c>
      <c r="N15" s="193" t="s">
        <v>1766</v>
      </c>
      <c r="O15" s="195" t="s">
        <v>1790</v>
      </c>
      <c r="P15" s="191">
        <v>0</v>
      </c>
      <c r="Q15" s="176">
        <v>0</v>
      </c>
      <c r="R15" s="177">
        <v>0</v>
      </c>
    </row>
    <row r="16" spans="2:21" ht="89.25" customHeight="1" x14ac:dyDescent="0.2">
      <c r="B16" s="193" t="s">
        <v>1767</v>
      </c>
      <c r="C16" s="194" t="s">
        <v>1803</v>
      </c>
      <c r="D16" s="196">
        <v>1354579.7</v>
      </c>
      <c r="E16" s="193" t="s">
        <v>1767</v>
      </c>
      <c r="F16" s="195" t="s">
        <v>1791</v>
      </c>
      <c r="G16" s="196">
        <v>1354579.7</v>
      </c>
      <c r="H16" s="193" t="s">
        <v>1767</v>
      </c>
      <c r="I16" s="195" t="s">
        <v>1791</v>
      </c>
      <c r="J16" s="196">
        <v>1354579.7</v>
      </c>
      <c r="K16" s="193" t="s">
        <v>1767</v>
      </c>
      <c r="L16" s="195" t="s">
        <v>1791</v>
      </c>
      <c r="M16" s="196">
        <v>1354579.7</v>
      </c>
      <c r="N16" s="193" t="s">
        <v>1767</v>
      </c>
      <c r="O16" s="195" t="s">
        <v>1791</v>
      </c>
      <c r="P16" s="196">
        <v>1354579.7</v>
      </c>
      <c r="Q16" s="196">
        <v>2400000</v>
      </c>
      <c r="R16" s="177">
        <f t="shared" si="1"/>
        <v>177.17672869304036</v>
      </c>
      <c r="U16" s="138"/>
    </row>
    <row r="17" spans="1:21" ht="107.25" customHeight="1" x14ac:dyDescent="0.2">
      <c r="B17" s="193" t="s">
        <v>1768</v>
      </c>
      <c r="C17" s="194" t="s">
        <v>1804</v>
      </c>
      <c r="D17" s="197">
        <v>-1354579.7</v>
      </c>
      <c r="E17" s="193" t="s">
        <v>1768</v>
      </c>
      <c r="F17" s="195" t="s">
        <v>1792</v>
      </c>
      <c r="G17" s="197">
        <v>-1354579.7</v>
      </c>
      <c r="H17" s="193" t="s">
        <v>1768</v>
      </c>
      <c r="I17" s="195" t="s">
        <v>1792</v>
      </c>
      <c r="J17" s="197">
        <v>-1354579.7</v>
      </c>
      <c r="K17" s="193" t="s">
        <v>1768</v>
      </c>
      <c r="L17" s="195" t="s">
        <v>1792</v>
      </c>
      <c r="M17" s="197">
        <v>-1354579.7</v>
      </c>
      <c r="N17" s="193" t="s">
        <v>1768</v>
      </c>
      <c r="O17" s="195" t="s">
        <v>1792</v>
      </c>
      <c r="P17" s="197">
        <v>-1354579.7</v>
      </c>
      <c r="Q17" s="196">
        <v>-2400000</v>
      </c>
      <c r="R17" s="177">
        <f t="shared" si="1"/>
        <v>177.17672869304036</v>
      </c>
      <c r="U17" s="137"/>
    </row>
    <row r="18" spans="1:21" ht="31.5" x14ac:dyDescent="0.25">
      <c r="B18" s="198" t="s">
        <v>278</v>
      </c>
      <c r="C18" s="199" t="s">
        <v>1793</v>
      </c>
      <c r="D18" s="164">
        <f>D20+D19</f>
        <v>1800656.5</v>
      </c>
      <c r="E18" s="165">
        <f>E20+E19</f>
        <v>1300656.5</v>
      </c>
      <c r="F18" s="166"/>
      <c r="G18" s="164" t="e">
        <f t="shared" ref="G18:Q18" si="4">G20+G19</f>
        <v>#VALUE!</v>
      </c>
      <c r="H18" s="164" t="e">
        <f t="shared" si="4"/>
        <v>#VALUE!</v>
      </c>
      <c r="I18" s="164" t="e">
        <f t="shared" si="4"/>
        <v>#VALUE!</v>
      </c>
      <c r="J18" s="164">
        <f t="shared" si="4"/>
        <v>2045295.3000000007</v>
      </c>
      <c r="K18" s="164" t="e">
        <f t="shared" si="4"/>
        <v>#VALUE!</v>
      </c>
      <c r="L18" s="164" t="e">
        <f t="shared" si="4"/>
        <v>#VALUE!</v>
      </c>
      <c r="M18" s="164" t="e">
        <f t="shared" si="4"/>
        <v>#VALUE!</v>
      </c>
      <c r="N18" s="164" t="e">
        <f t="shared" si="4"/>
        <v>#VALUE!</v>
      </c>
      <c r="O18" s="164" t="e">
        <f t="shared" si="4"/>
        <v>#VALUE!</v>
      </c>
      <c r="P18" s="167">
        <f t="shared" si="4"/>
        <v>1074794.8000000007</v>
      </c>
      <c r="Q18" s="167">
        <f t="shared" si="4"/>
        <v>429506.19999999553</v>
      </c>
      <c r="R18" s="168">
        <f t="shared" si="1"/>
        <v>39.961693152962333</v>
      </c>
    </row>
    <row r="19" spans="1:21" s="139" customFormat="1" ht="36" customHeight="1" x14ac:dyDescent="0.25">
      <c r="B19" s="200" t="s">
        <v>279</v>
      </c>
      <c r="C19" s="201" t="s">
        <v>280</v>
      </c>
      <c r="D19" s="202">
        <f>-(22226077.8+D25+D30+D11+D16+D22)</f>
        <v>-24372072.699999999</v>
      </c>
      <c r="E19" s="183">
        <f>D19</f>
        <v>-24372072.699999999</v>
      </c>
      <c r="F19" s="166"/>
      <c r="G19" s="184" t="e">
        <f>H19-D19</f>
        <v>#VALUE!</v>
      </c>
      <c r="H19" s="183" t="e">
        <f>-(22612902.1+H11+H16+H22+H25+H30)</f>
        <v>#VALUE!</v>
      </c>
      <c r="I19" s="183" t="e">
        <f>J19-H19</f>
        <v>#VALUE!</v>
      </c>
      <c r="J19" s="183">
        <f>-(24131914.2+J11+J16+J22+J25+J30)</f>
        <v>-26677909.099999998</v>
      </c>
      <c r="K19" s="183" t="e">
        <f>L19-J19</f>
        <v>#VALUE!</v>
      </c>
      <c r="L19" s="183" t="e">
        <f>-(24264075.6+L11+L16+L22+L25+L30)</f>
        <v>#VALUE!</v>
      </c>
      <c r="M19" s="183" t="e">
        <f>N19-L19</f>
        <v>#VALUE!</v>
      </c>
      <c r="N19" s="183" t="e">
        <f>-(24537438.8+N11+N16+N22+N25+N30)</f>
        <v>#VALUE!</v>
      </c>
      <c r="O19" s="203" t="e">
        <f>P19-N19</f>
        <v>#VALUE!</v>
      </c>
      <c r="P19" s="186">
        <f>-(26931347.5+P8+P11+P16+P23+P25+P30)</f>
        <v>-32667470.599999998</v>
      </c>
      <c r="Q19" s="186">
        <v>-35186280.600000001</v>
      </c>
      <c r="R19" s="177">
        <f t="shared" si="1"/>
        <v>107.71045310131848</v>
      </c>
    </row>
    <row r="20" spans="1:21" ht="36" customHeight="1" x14ac:dyDescent="0.25">
      <c r="B20" s="200" t="s">
        <v>281</v>
      </c>
      <c r="C20" s="201" t="s">
        <v>282</v>
      </c>
      <c r="D20" s="202">
        <f>24318149.5-D17-D26-D28-D12</f>
        <v>26172729.199999999</v>
      </c>
      <c r="E20" s="183">
        <f>D20-500000</f>
        <v>25672729.199999999</v>
      </c>
      <c r="F20" s="166"/>
      <c r="G20" s="184" t="e">
        <f>H20-D20</f>
        <v>#VALUE!</v>
      </c>
      <c r="H20" s="183" t="e">
        <f>24749949.5-H12-H17-H26-H28</f>
        <v>#VALUE!</v>
      </c>
      <c r="I20" s="183" t="e">
        <f>J20-H20</f>
        <v>#VALUE!</v>
      </c>
      <c r="J20" s="183">
        <f>26868624.7-J12-J17-J26-J28</f>
        <v>28723204.399999999</v>
      </c>
      <c r="K20" s="183" t="e">
        <f>L20-J20</f>
        <v>#VALUE!</v>
      </c>
      <c r="L20" s="183" t="e">
        <f>27001212.7-L12-L17-L26-L28</f>
        <v>#VALUE!</v>
      </c>
      <c r="M20" s="183" t="e">
        <f>N20-L20</f>
        <v>#VALUE!</v>
      </c>
      <c r="N20" s="183" t="e">
        <f>27305308.5-N12-N17-N26-N28</f>
        <v>#VALUE!</v>
      </c>
      <c r="O20" s="203" t="e">
        <f>P20-N20</f>
        <v>#VALUE!</v>
      </c>
      <c r="P20" s="186">
        <f>30226987.5-P12-P17-P26-P28</f>
        <v>33742265.399999999</v>
      </c>
      <c r="Q20" s="186">
        <v>35615786.799999997</v>
      </c>
      <c r="R20" s="177">
        <f t="shared" si="1"/>
        <v>105.55244699130367</v>
      </c>
      <c r="T20" s="137"/>
    </row>
    <row r="21" spans="1:21" ht="31.5" x14ac:dyDescent="0.25">
      <c r="B21" s="198" t="s">
        <v>283</v>
      </c>
      <c r="C21" s="163" t="s">
        <v>284</v>
      </c>
      <c r="D21" s="164">
        <f>D24+D27+D29+D22</f>
        <v>41415.199999999997</v>
      </c>
      <c r="E21" s="165">
        <f>E24+E27+E29+E22</f>
        <v>41415.199999999997</v>
      </c>
      <c r="F21" s="166"/>
      <c r="G21" s="164">
        <f t="shared" ref="G21:Q21" si="5">G24+G27+G29+G22</f>
        <v>0</v>
      </c>
      <c r="H21" s="164">
        <f t="shared" si="5"/>
        <v>41415.199999999997</v>
      </c>
      <c r="I21" s="164">
        <f t="shared" si="5"/>
        <v>0</v>
      </c>
      <c r="J21" s="164">
        <f t="shared" si="5"/>
        <v>41415.199999999997</v>
      </c>
      <c r="K21" s="164">
        <f t="shared" si="5"/>
        <v>0</v>
      </c>
      <c r="L21" s="164">
        <f t="shared" si="5"/>
        <v>41415.199999999997</v>
      </c>
      <c r="M21" s="164">
        <f t="shared" si="5"/>
        <v>460456.5</v>
      </c>
      <c r="N21" s="164">
        <f t="shared" si="5"/>
        <v>501871.7</v>
      </c>
      <c r="O21" s="164">
        <f t="shared" si="5"/>
        <v>-31781.399999999998</v>
      </c>
      <c r="P21" s="167">
        <f t="shared" si="5"/>
        <v>-379154.8</v>
      </c>
      <c r="Q21" s="167">
        <f t="shared" si="5"/>
        <v>-494243.6</v>
      </c>
      <c r="R21" s="168">
        <f t="shared" si="1"/>
        <v>130.35404009127669</v>
      </c>
    </row>
    <row r="22" spans="1:21" ht="47.25" x14ac:dyDescent="0.25">
      <c r="B22" s="198" t="s">
        <v>285</v>
      </c>
      <c r="C22" s="163" t="s">
        <v>286</v>
      </c>
      <c r="D22" s="164">
        <f>D23</f>
        <v>1000</v>
      </c>
      <c r="E22" s="165">
        <f>E23</f>
        <v>1000</v>
      </c>
      <c r="F22" s="166"/>
      <c r="G22" s="204">
        <f t="shared" ref="G22:Q22" si="6">G23</f>
        <v>0</v>
      </c>
      <c r="H22" s="204">
        <f t="shared" si="6"/>
        <v>1000</v>
      </c>
      <c r="I22" s="204">
        <f t="shared" si="6"/>
        <v>0</v>
      </c>
      <c r="J22" s="204">
        <f t="shared" si="6"/>
        <v>1000</v>
      </c>
      <c r="K22" s="204">
        <f t="shared" si="6"/>
        <v>0</v>
      </c>
      <c r="L22" s="204">
        <f t="shared" si="6"/>
        <v>1000</v>
      </c>
      <c r="M22" s="204">
        <f t="shared" si="6"/>
        <v>0</v>
      </c>
      <c r="N22" s="204">
        <f t="shared" si="6"/>
        <v>1000</v>
      </c>
      <c r="O22" s="204">
        <f t="shared" si="6"/>
        <v>0</v>
      </c>
      <c r="P22" s="205">
        <f t="shared" si="6"/>
        <v>18641.400000000001</v>
      </c>
      <c r="Q22" s="205">
        <f t="shared" si="6"/>
        <v>18641.400000000001</v>
      </c>
      <c r="R22" s="168">
        <f t="shared" si="1"/>
        <v>100</v>
      </c>
      <c r="T22" s="137"/>
    </row>
    <row r="23" spans="1:21" ht="60.75" x14ac:dyDescent="0.25">
      <c r="B23" s="200" t="s">
        <v>287</v>
      </c>
      <c r="C23" s="206" t="s">
        <v>1794</v>
      </c>
      <c r="D23" s="175">
        <v>1000</v>
      </c>
      <c r="E23" s="183">
        <f>D23</f>
        <v>1000</v>
      </c>
      <c r="F23" s="166"/>
      <c r="G23" s="184"/>
      <c r="H23" s="183">
        <f>D23+G23</f>
        <v>1000</v>
      </c>
      <c r="I23" s="185"/>
      <c r="J23" s="183">
        <f>H23+I23</f>
        <v>1000</v>
      </c>
      <c r="K23" s="185"/>
      <c r="L23" s="183">
        <f>J23+K23</f>
        <v>1000</v>
      </c>
      <c r="M23" s="183"/>
      <c r="N23" s="183">
        <f>L23+M23</f>
        <v>1000</v>
      </c>
      <c r="O23" s="185"/>
      <c r="P23" s="186">
        <v>18641.400000000001</v>
      </c>
      <c r="Q23" s="186">
        <v>18641.400000000001</v>
      </c>
      <c r="R23" s="177">
        <f t="shared" si="1"/>
        <v>100</v>
      </c>
    </row>
    <row r="24" spans="1:21" ht="47.25" x14ac:dyDescent="0.25">
      <c r="B24" s="198" t="s">
        <v>288</v>
      </c>
      <c r="C24" s="199" t="s">
        <v>1795</v>
      </c>
      <c r="D24" s="165">
        <f>SUM(D25:D26)</f>
        <v>0</v>
      </c>
      <c r="E24" s="165">
        <f>SUM(E25:E26)</f>
        <v>0</v>
      </c>
      <c r="F24" s="166"/>
      <c r="G24" s="165">
        <f>SUM(G25:G26)</f>
        <v>0</v>
      </c>
      <c r="H24" s="165">
        <f>SUM(H25:H26)</f>
        <v>0</v>
      </c>
      <c r="I24" s="165">
        <f t="shared" ref="I24:Q24" si="7">SUM(I25:I26)</f>
        <v>0</v>
      </c>
      <c r="J24" s="165">
        <f t="shared" si="7"/>
        <v>0</v>
      </c>
      <c r="K24" s="165">
        <f t="shared" si="7"/>
        <v>0</v>
      </c>
      <c r="L24" s="165">
        <f t="shared" si="7"/>
        <v>0</v>
      </c>
      <c r="M24" s="165">
        <f t="shared" si="7"/>
        <v>0</v>
      </c>
      <c r="N24" s="165">
        <f t="shared" si="7"/>
        <v>0</v>
      </c>
      <c r="O24" s="165">
        <f t="shared" si="7"/>
        <v>0</v>
      </c>
      <c r="P24" s="167">
        <f t="shared" si="7"/>
        <v>-890.40000000000146</v>
      </c>
      <c r="Q24" s="167">
        <f t="shared" si="7"/>
        <v>13069.599999999999</v>
      </c>
      <c r="R24" s="168">
        <f t="shared" si="1"/>
        <v>-1467.8346810422256</v>
      </c>
    </row>
    <row r="25" spans="1:21" ht="75.75" x14ac:dyDescent="0.25">
      <c r="B25" s="200" t="s">
        <v>289</v>
      </c>
      <c r="C25" s="201" t="s">
        <v>290</v>
      </c>
      <c r="D25" s="202">
        <v>250000</v>
      </c>
      <c r="E25" s="183">
        <f>D25</f>
        <v>250000</v>
      </c>
      <c r="F25" s="166"/>
      <c r="G25" s="184"/>
      <c r="H25" s="183">
        <f>D25+G25</f>
        <v>250000</v>
      </c>
      <c r="I25" s="185"/>
      <c r="J25" s="183">
        <f t="shared" ref="J25:L26" si="8">H25+I25</f>
        <v>250000</v>
      </c>
      <c r="K25" s="185"/>
      <c r="L25" s="183">
        <f t="shared" si="8"/>
        <v>250000</v>
      </c>
      <c r="M25" s="183"/>
      <c r="N25" s="183">
        <f>L25+M25</f>
        <v>250000</v>
      </c>
      <c r="O25" s="185"/>
      <c r="P25" s="186">
        <v>49109.599999999999</v>
      </c>
      <c r="Q25" s="186">
        <v>63069.599999999999</v>
      </c>
      <c r="R25" s="177">
        <f t="shared" si="1"/>
        <v>128.4262140192549</v>
      </c>
    </row>
    <row r="26" spans="1:21" ht="75.75" x14ac:dyDescent="0.25">
      <c r="B26" s="200" t="s">
        <v>291</v>
      </c>
      <c r="C26" s="201" t="s">
        <v>292</v>
      </c>
      <c r="D26" s="202">
        <v>-250000</v>
      </c>
      <c r="E26" s="183">
        <f>D26</f>
        <v>-250000</v>
      </c>
      <c r="F26" s="166"/>
      <c r="G26" s="184"/>
      <c r="H26" s="183">
        <f>D26+G26</f>
        <v>-250000</v>
      </c>
      <c r="I26" s="185"/>
      <c r="J26" s="183">
        <f t="shared" si="8"/>
        <v>-250000</v>
      </c>
      <c r="K26" s="185"/>
      <c r="L26" s="183">
        <f t="shared" si="8"/>
        <v>-250000</v>
      </c>
      <c r="M26" s="183"/>
      <c r="N26" s="183">
        <f>L26+M26</f>
        <v>-250000</v>
      </c>
      <c r="O26" s="185"/>
      <c r="P26" s="186">
        <v>-50000</v>
      </c>
      <c r="Q26" s="186">
        <v>-50000</v>
      </c>
      <c r="R26" s="177">
        <f t="shared" si="1"/>
        <v>100</v>
      </c>
    </row>
    <row r="27" spans="1:21" ht="31.5" x14ac:dyDescent="0.25">
      <c r="B27" s="198" t="s">
        <v>293</v>
      </c>
      <c r="C27" s="199" t="s">
        <v>294</v>
      </c>
      <c r="D27" s="165">
        <f>D28</f>
        <v>0</v>
      </c>
      <c r="E27" s="165">
        <f>E28</f>
        <v>0</v>
      </c>
      <c r="F27" s="166"/>
      <c r="G27" s="204">
        <f t="shared" ref="G27:Q27" si="9">G28</f>
        <v>0</v>
      </c>
      <c r="H27" s="204">
        <f t="shared" si="9"/>
        <v>0</v>
      </c>
      <c r="I27" s="204">
        <f t="shared" si="9"/>
        <v>0</v>
      </c>
      <c r="J27" s="204">
        <f t="shared" si="9"/>
        <v>0</v>
      </c>
      <c r="K27" s="204">
        <f t="shared" si="9"/>
        <v>0</v>
      </c>
      <c r="L27" s="204">
        <f t="shared" si="9"/>
        <v>0</v>
      </c>
      <c r="M27" s="204">
        <f t="shared" si="9"/>
        <v>462745.4</v>
      </c>
      <c r="N27" s="204">
        <f t="shared" si="9"/>
        <v>462745.4</v>
      </c>
      <c r="O27" s="204">
        <f t="shared" si="9"/>
        <v>-36334.699999999997</v>
      </c>
      <c r="P27" s="205">
        <f t="shared" si="9"/>
        <v>-410698.2</v>
      </c>
      <c r="Q27" s="205">
        <f t="shared" si="9"/>
        <v>-525954.6</v>
      </c>
      <c r="R27" s="168">
        <f t="shared" si="1"/>
        <v>128.06352694022033</v>
      </c>
    </row>
    <row r="28" spans="1:21" ht="60.75" x14ac:dyDescent="0.25">
      <c r="B28" s="200" t="s">
        <v>295</v>
      </c>
      <c r="C28" s="201" t="s">
        <v>296</v>
      </c>
      <c r="D28" s="202">
        <f>'[1]Программа заимствований'!C11</f>
        <v>0</v>
      </c>
      <c r="E28" s="183">
        <f>D28</f>
        <v>0</v>
      </c>
      <c r="F28" s="166"/>
      <c r="G28" s="184"/>
      <c r="H28" s="183">
        <f>D28+G28</f>
        <v>0</v>
      </c>
      <c r="I28" s="185"/>
      <c r="J28" s="183">
        <f>H28+I28</f>
        <v>0</v>
      </c>
      <c r="K28" s="185"/>
      <c r="L28" s="183">
        <f>J28+K28</f>
        <v>0</v>
      </c>
      <c r="M28" s="183">
        <f>'[1]Программа заимствований'!H11</f>
        <v>462745.4</v>
      </c>
      <c r="N28" s="183">
        <f>L28+M28</f>
        <v>462745.4</v>
      </c>
      <c r="O28" s="185">
        <v>-36334.699999999997</v>
      </c>
      <c r="P28" s="186">
        <v>-410698.2</v>
      </c>
      <c r="Q28" s="186">
        <v>-525954.6</v>
      </c>
      <c r="R28" s="177">
        <f t="shared" si="1"/>
        <v>128.06352694022033</v>
      </c>
    </row>
    <row r="29" spans="1:21" ht="31.5" x14ac:dyDescent="0.25">
      <c r="B29" s="178" t="s">
        <v>297</v>
      </c>
      <c r="C29" s="179" t="s">
        <v>298</v>
      </c>
      <c r="D29" s="204">
        <f>D30</f>
        <v>40415.199999999997</v>
      </c>
      <c r="E29" s="204">
        <f>E30</f>
        <v>40415.199999999997</v>
      </c>
      <c r="F29" s="166"/>
      <c r="G29" s="204">
        <f t="shared" ref="G29:Q29" si="10">G30</f>
        <v>0</v>
      </c>
      <c r="H29" s="204">
        <f t="shared" si="10"/>
        <v>40415.199999999997</v>
      </c>
      <c r="I29" s="204">
        <f t="shared" si="10"/>
        <v>0</v>
      </c>
      <c r="J29" s="204">
        <f t="shared" si="10"/>
        <v>40415.199999999997</v>
      </c>
      <c r="K29" s="204">
        <f t="shared" si="10"/>
        <v>0</v>
      </c>
      <c r="L29" s="204">
        <f t="shared" si="10"/>
        <v>40415.199999999997</v>
      </c>
      <c r="M29" s="204">
        <f t="shared" si="10"/>
        <v>-2288.9</v>
      </c>
      <c r="N29" s="204">
        <f t="shared" si="10"/>
        <v>38126.299999999996</v>
      </c>
      <c r="O29" s="204">
        <f t="shared" si="10"/>
        <v>4553.3</v>
      </c>
      <c r="P29" s="205">
        <f t="shared" si="10"/>
        <v>13792.4</v>
      </c>
      <c r="Q29" s="205">
        <f t="shared" si="10"/>
        <v>0</v>
      </c>
      <c r="R29" s="168">
        <f t="shared" si="1"/>
        <v>0</v>
      </c>
    </row>
    <row r="30" spans="1:21" ht="45.75" x14ac:dyDescent="0.25">
      <c r="A30" s="132" t="s">
        <v>1796</v>
      </c>
      <c r="B30" s="200" t="s">
        <v>299</v>
      </c>
      <c r="C30" s="201" t="s">
        <v>300</v>
      </c>
      <c r="D30" s="182">
        <v>40415.199999999997</v>
      </c>
      <c r="E30" s="183">
        <f>D30</f>
        <v>40415.199999999997</v>
      </c>
      <c r="F30" s="166"/>
      <c r="G30" s="184"/>
      <c r="H30" s="183">
        <f>D30+G30</f>
        <v>40415.199999999997</v>
      </c>
      <c r="I30" s="185"/>
      <c r="J30" s="183">
        <f>H30+I30</f>
        <v>40415.199999999997</v>
      </c>
      <c r="K30" s="185"/>
      <c r="L30" s="183">
        <f>J30+K30</f>
        <v>40415.199999999997</v>
      </c>
      <c r="M30" s="183">
        <v>-2288.9</v>
      </c>
      <c r="N30" s="183">
        <f>L30+M30</f>
        <v>38126.299999999996</v>
      </c>
      <c r="O30" s="185">
        <v>4553.3</v>
      </c>
      <c r="P30" s="186">
        <v>13792.4</v>
      </c>
      <c r="Q30" s="186">
        <v>0</v>
      </c>
      <c r="R30" s="177">
        <f t="shared" si="1"/>
        <v>0</v>
      </c>
    </row>
    <row r="31" spans="1:21" ht="15" x14ac:dyDescent="0.2">
      <c r="B31" s="153"/>
      <c r="C31" s="154"/>
      <c r="D31" s="153"/>
      <c r="E31" s="153"/>
      <c r="F31" s="153"/>
      <c r="G31" s="153"/>
      <c r="H31" s="153"/>
      <c r="I31" s="153"/>
      <c r="J31" s="153"/>
      <c r="K31" s="153"/>
      <c r="L31" s="153"/>
      <c r="M31" s="155"/>
      <c r="N31" s="153"/>
      <c r="O31" s="153"/>
      <c r="P31" s="153"/>
      <c r="Q31" s="153"/>
      <c r="R31" s="153"/>
    </row>
    <row r="32" spans="1:21" ht="54" customHeight="1" x14ac:dyDescent="0.3">
      <c r="B32" s="262" t="s">
        <v>1801</v>
      </c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</row>
    <row r="33" spans="1:19" ht="54" customHeight="1" x14ac:dyDescent="0.2">
      <c r="B33" s="266" t="s">
        <v>1805</v>
      </c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</row>
    <row r="34" spans="1:19" ht="97.5" customHeight="1" x14ac:dyDescent="0.3">
      <c r="B34" s="267" t="s">
        <v>1806</v>
      </c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</row>
    <row r="35" spans="1:19" ht="156.75" customHeight="1" x14ac:dyDescent="0.3">
      <c r="B35" s="268" t="s">
        <v>1807</v>
      </c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</row>
    <row r="36" spans="1:19" ht="70.5" customHeight="1" x14ac:dyDescent="0.2">
      <c r="B36" s="269" t="s">
        <v>1797</v>
      </c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136"/>
    </row>
    <row r="37" spans="1:19" ht="72.75" customHeight="1" x14ac:dyDescent="0.2">
      <c r="B37" s="269" t="s">
        <v>1798</v>
      </c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</row>
    <row r="38" spans="1:19" ht="107.25" customHeight="1" x14ac:dyDescent="0.2">
      <c r="A38" s="132" t="s">
        <v>1799</v>
      </c>
      <c r="B38" s="270" t="s">
        <v>1800</v>
      </c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</row>
    <row r="39" spans="1:19" ht="78.75" customHeight="1" x14ac:dyDescent="0.2">
      <c r="B39" s="269" t="s">
        <v>1808</v>
      </c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</row>
    <row r="40" spans="1:19" ht="57.75" customHeight="1" x14ac:dyDescent="0.2">
      <c r="B40" s="266" t="s">
        <v>1809</v>
      </c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</row>
    <row r="41" spans="1:19" ht="47.25" customHeight="1" x14ac:dyDescent="0.2">
      <c r="B41" s="272" t="s">
        <v>1814</v>
      </c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</row>
    <row r="42" spans="1:19" ht="15.75" x14ac:dyDescent="0.2"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</row>
    <row r="43" spans="1:19" ht="18.75" x14ac:dyDescent="0.3"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</row>
    <row r="44" spans="1:19" ht="18.75" x14ac:dyDescent="0.3"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</row>
    <row r="45" spans="1:19" ht="18.75" x14ac:dyDescent="0.3"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</row>
  </sheetData>
  <mergeCells count="15">
    <mergeCell ref="B32:R32"/>
    <mergeCell ref="B2:R2"/>
    <mergeCell ref="B43:Q43"/>
    <mergeCell ref="B44:Q44"/>
    <mergeCell ref="B45:Q45"/>
    <mergeCell ref="B33:R33"/>
    <mergeCell ref="B34:R34"/>
    <mergeCell ref="B35:R35"/>
    <mergeCell ref="B36:R36"/>
    <mergeCell ref="B37:R37"/>
    <mergeCell ref="B38:R38"/>
    <mergeCell ref="B39:R39"/>
    <mergeCell ref="B42:Q42"/>
    <mergeCell ref="B40:R40"/>
    <mergeCell ref="B41:R41"/>
  </mergeCells>
  <pageMargins left="0.7" right="0.7" top="0.75" bottom="0.75" header="0.3" footer="0.3"/>
  <pageSetup paperSize="9" scale="6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2"/>
  <sheetViews>
    <sheetView workbookViewId="0">
      <selection activeCell="L11" sqref="L11"/>
    </sheetView>
  </sheetViews>
  <sheetFormatPr defaultRowHeight="15" x14ac:dyDescent="0.2"/>
  <cols>
    <col min="1" max="1" width="54.5" style="42" customWidth="1"/>
    <col min="2" max="2" width="5.6640625" style="14" customWidth="1"/>
    <col min="3" max="3" width="6.5" style="14" customWidth="1"/>
    <col min="4" max="5" width="18.83203125" style="14" customWidth="1"/>
    <col min="6" max="6" width="9.1640625" style="14" customWidth="1"/>
    <col min="7" max="7" width="9.33203125" style="14"/>
    <col min="8" max="8" width="17.1640625" style="14" bestFit="1" customWidth="1"/>
    <col min="9" max="16384" width="9.33203125" style="14"/>
  </cols>
  <sheetData>
    <row r="2" spans="1:6" ht="42" customHeight="1" x14ac:dyDescent="0.25">
      <c r="A2" s="215" t="s">
        <v>582</v>
      </c>
      <c r="B2" s="215"/>
      <c r="C2" s="215"/>
      <c r="D2" s="215"/>
      <c r="E2" s="215"/>
      <c r="F2" s="215"/>
    </row>
    <row r="3" spans="1:6" ht="18.75" customHeight="1" x14ac:dyDescent="0.25">
      <c r="A3" s="142"/>
      <c r="B3" s="13"/>
      <c r="C3" s="13"/>
      <c r="D3" s="13"/>
      <c r="E3" s="13"/>
      <c r="F3" s="13"/>
    </row>
    <row r="4" spans="1:6" x14ac:dyDescent="0.2">
      <c r="A4" s="143"/>
      <c r="B4" s="216"/>
      <c r="C4" s="216"/>
      <c r="D4" s="217" t="s">
        <v>130</v>
      </c>
      <c r="E4" s="217"/>
      <c r="F4" s="217"/>
    </row>
    <row r="5" spans="1:6" x14ac:dyDescent="0.2">
      <c r="A5" s="218" t="s">
        <v>1</v>
      </c>
      <c r="B5" s="218" t="s">
        <v>3</v>
      </c>
      <c r="C5" s="218" t="s">
        <v>4</v>
      </c>
      <c r="D5" s="218" t="s">
        <v>251</v>
      </c>
      <c r="E5" s="218" t="s">
        <v>252</v>
      </c>
      <c r="F5" s="222" t="s">
        <v>253</v>
      </c>
    </row>
    <row r="6" spans="1:6" x14ac:dyDescent="0.2">
      <c r="A6" s="219"/>
      <c r="B6" s="219"/>
      <c r="C6" s="219"/>
      <c r="D6" s="219"/>
      <c r="E6" s="219"/>
      <c r="F6" s="223"/>
    </row>
    <row r="7" spans="1:6" ht="15" hidden="1" customHeight="1" x14ac:dyDescent="0.2">
      <c r="A7" s="220"/>
      <c r="B7" s="221"/>
      <c r="C7" s="221"/>
      <c r="D7" s="221"/>
      <c r="E7" s="221"/>
      <c r="F7" s="224"/>
    </row>
    <row r="8" spans="1:6" s="21" customFormat="1" ht="15.75" x14ac:dyDescent="0.25">
      <c r="A8" s="91" t="s">
        <v>7</v>
      </c>
      <c r="B8" s="4" t="s">
        <v>8</v>
      </c>
      <c r="C8" s="4" t="s">
        <v>0</v>
      </c>
      <c r="D8" s="35">
        <v>1213242</v>
      </c>
      <c r="E8" s="35">
        <v>1052975.6000000001</v>
      </c>
      <c r="F8" s="35">
        <f>E8/D8*100</f>
        <v>86.790236407905439</v>
      </c>
    </row>
    <row r="9" spans="1:6" ht="42.75" x14ac:dyDescent="0.2">
      <c r="A9" s="89" t="s">
        <v>577</v>
      </c>
      <c r="B9" s="3" t="s">
        <v>8</v>
      </c>
      <c r="C9" s="3" t="s">
        <v>9</v>
      </c>
      <c r="D9" s="31">
        <v>6333</v>
      </c>
      <c r="E9" s="31">
        <v>6310.5</v>
      </c>
      <c r="F9" s="31">
        <f t="shared" ref="F9:F72" si="0">E9/D9*100</f>
        <v>99.64471814306016</v>
      </c>
    </row>
    <row r="10" spans="1:6" ht="71.25" x14ac:dyDescent="0.2">
      <c r="A10" s="89" t="s">
        <v>10</v>
      </c>
      <c r="B10" s="3" t="s">
        <v>8</v>
      </c>
      <c r="C10" s="3" t="s">
        <v>11</v>
      </c>
      <c r="D10" s="31">
        <v>122090.9</v>
      </c>
      <c r="E10" s="31">
        <v>116294.39999999999</v>
      </c>
      <c r="F10" s="31">
        <f t="shared" si="0"/>
        <v>95.252307911564245</v>
      </c>
    </row>
    <row r="11" spans="1:6" ht="71.25" x14ac:dyDescent="0.2">
      <c r="A11" s="89" t="s">
        <v>12</v>
      </c>
      <c r="B11" s="3" t="s">
        <v>8</v>
      </c>
      <c r="C11" s="3" t="s">
        <v>13</v>
      </c>
      <c r="D11" s="31">
        <v>214218.2</v>
      </c>
      <c r="E11" s="31">
        <v>210901.2</v>
      </c>
      <c r="F11" s="31">
        <f t="shared" si="0"/>
        <v>98.451578810763976</v>
      </c>
    </row>
    <row r="12" spans="1:6" x14ac:dyDescent="0.2">
      <c r="A12" s="89" t="s">
        <v>28</v>
      </c>
      <c r="B12" s="3" t="s">
        <v>8</v>
      </c>
      <c r="C12" s="3" t="s">
        <v>29</v>
      </c>
      <c r="D12" s="31">
        <v>100</v>
      </c>
      <c r="E12" s="31">
        <v>0</v>
      </c>
      <c r="F12" s="31">
        <f t="shared" si="0"/>
        <v>0</v>
      </c>
    </row>
    <row r="13" spans="1:6" ht="57" x14ac:dyDescent="0.2">
      <c r="A13" s="89" t="s">
        <v>35</v>
      </c>
      <c r="B13" s="3" t="s">
        <v>8</v>
      </c>
      <c r="C13" s="3" t="s">
        <v>26</v>
      </c>
      <c r="D13" s="31">
        <v>125176.8</v>
      </c>
      <c r="E13" s="31">
        <v>122064.7</v>
      </c>
      <c r="F13" s="31">
        <f t="shared" si="0"/>
        <v>97.513836429753752</v>
      </c>
    </row>
    <row r="14" spans="1:6" ht="28.5" x14ac:dyDescent="0.2">
      <c r="A14" s="89" t="s">
        <v>31</v>
      </c>
      <c r="B14" s="3" t="s">
        <v>8</v>
      </c>
      <c r="C14" s="3" t="s">
        <v>21</v>
      </c>
      <c r="D14" s="31">
        <v>31729</v>
      </c>
      <c r="E14" s="31">
        <v>31164.6</v>
      </c>
      <c r="F14" s="31">
        <f t="shared" si="0"/>
        <v>98.221185666109861</v>
      </c>
    </row>
    <row r="15" spans="1:6" x14ac:dyDescent="0.2">
      <c r="A15" s="89" t="s">
        <v>37</v>
      </c>
      <c r="B15" s="3" t="s">
        <v>8</v>
      </c>
      <c r="C15" s="3" t="s">
        <v>38</v>
      </c>
      <c r="D15" s="31">
        <v>127000</v>
      </c>
      <c r="E15" s="31">
        <v>56573</v>
      </c>
      <c r="F15" s="31">
        <f t="shared" si="0"/>
        <v>44.545669291338584</v>
      </c>
    </row>
    <row r="16" spans="1:6" x14ac:dyDescent="0.2">
      <c r="A16" s="89" t="s">
        <v>15</v>
      </c>
      <c r="B16" s="3" t="s">
        <v>8</v>
      </c>
      <c r="C16" s="3" t="s">
        <v>16</v>
      </c>
      <c r="D16" s="31">
        <v>586594.1</v>
      </c>
      <c r="E16" s="31">
        <v>509667.2</v>
      </c>
      <c r="F16" s="31">
        <f t="shared" si="0"/>
        <v>86.885838094859807</v>
      </c>
    </row>
    <row r="17" spans="1:6" s="21" customFormat="1" ht="30" x14ac:dyDescent="0.25">
      <c r="A17" s="91" t="s">
        <v>95</v>
      </c>
      <c r="B17" s="4" t="s">
        <v>11</v>
      </c>
      <c r="C17" s="4" t="s">
        <v>0</v>
      </c>
      <c r="D17" s="35">
        <v>724273.5</v>
      </c>
      <c r="E17" s="35">
        <v>657169.6</v>
      </c>
      <c r="F17" s="35">
        <f t="shared" si="0"/>
        <v>90.73500549170997</v>
      </c>
    </row>
    <row r="18" spans="1:6" x14ac:dyDescent="0.2">
      <c r="A18" s="89" t="s">
        <v>100</v>
      </c>
      <c r="B18" s="3" t="s">
        <v>11</v>
      </c>
      <c r="C18" s="3" t="s">
        <v>9</v>
      </c>
      <c r="D18" s="31">
        <v>190</v>
      </c>
      <c r="E18" s="31">
        <v>188.5</v>
      </c>
      <c r="F18" s="31">
        <f t="shared" si="0"/>
        <v>99.210526315789465</v>
      </c>
    </row>
    <row r="19" spans="1:6" ht="18.75" customHeight="1" x14ac:dyDescent="0.2">
      <c r="A19" s="89" t="s">
        <v>96</v>
      </c>
      <c r="B19" s="3" t="s">
        <v>11</v>
      </c>
      <c r="C19" s="3" t="s">
        <v>24</v>
      </c>
      <c r="D19" s="31">
        <v>724083.5</v>
      </c>
      <c r="E19" s="31">
        <v>656981.1</v>
      </c>
      <c r="F19" s="31">
        <f t="shared" si="0"/>
        <v>90.732781509314876</v>
      </c>
    </row>
    <row r="20" spans="1:6" s="21" customFormat="1" ht="15.75" x14ac:dyDescent="0.25">
      <c r="A20" s="91" t="s">
        <v>17</v>
      </c>
      <c r="B20" s="4" t="s">
        <v>13</v>
      </c>
      <c r="C20" s="4" t="s">
        <v>0</v>
      </c>
      <c r="D20" s="35">
        <v>3958674.4</v>
      </c>
      <c r="E20" s="35">
        <v>3407535.1</v>
      </c>
      <c r="F20" s="35">
        <f t="shared" si="0"/>
        <v>86.077680447778178</v>
      </c>
    </row>
    <row r="21" spans="1:6" x14ac:dyDescent="0.2">
      <c r="A21" s="89" t="s">
        <v>36</v>
      </c>
      <c r="B21" s="3" t="s">
        <v>13</v>
      </c>
      <c r="C21" s="3" t="s">
        <v>8</v>
      </c>
      <c r="D21" s="31">
        <v>176372.5</v>
      </c>
      <c r="E21" s="31">
        <v>172718.3</v>
      </c>
      <c r="F21" s="31">
        <f t="shared" si="0"/>
        <v>97.928135055068097</v>
      </c>
    </row>
    <row r="22" spans="1:6" x14ac:dyDescent="0.2">
      <c r="A22" s="89" t="s">
        <v>126</v>
      </c>
      <c r="B22" s="3" t="s">
        <v>13</v>
      </c>
      <c r="C22" s="3" t="s">
        <v>9</v>
      </c>
      <c r="D22" s="31">
        <v>32951.5</v>
      </c>
      <c r="E22" s="31">
        <v>32444.9</v>
      </c>
      <c r="F22" s="31">
        <f t="shared" si="0"/>
        <v>98.462588956496674</v>
      </c>
    </row>
    <row r="23" spans="1:6" x14ac:dyDescent="0.2">
      <c r="A23" s="89" t="s">
        <v>70</v>
      </c>
      <c r="B23" s="3" t="s">
        <v>13</v>
      </c>
      <c r="C23" s="3" t="s">
        <v>29</v>
      </c>
      <c r="D23" s="31">
        <v>346579.9</v>
      </c>
      <c r="E23" s="31">
        <v>347650.4</v>
      </c>
      <c r="F23" s="31">
        <f t="shared" si="0"/>
        <v>100.30887538486797</v>
      </c>
    </row>
    <row r="24" spans="1:6" x14ac:dyDescent="0.2">
      <c r="A24" s="89" t="s">
        <v>77</v>
      </c>
      <c r="B24" s="3" t="s">
        <v>13</v>
      </c>
      <c r="C24" s="3" t="s">
        <v>26</v>
      </c>
      <c r="D24" s="31">
        <v>237531.5</v>
      </c>
      <c r="E24" s="31">
        <v>277823.59999999998</v>
      </c>
      <c r="F24" s="31">
        <f t="shared" si="0"/>
        <v>116.96284492793588</v>
      </c>
    </row>
    <row r="25" spans="1:6" x14ac:dyDescent="0.2">
      <c r="A25" s="89" t="s">
        <v>125</v>
      </c>
      <c r="B25" s="3" t="s">
        <v>13</v>
      </c>
      <c r="C25" s="3" t="s">
        <v>21</v>
      </c>
      <c r="D25" s="31">
        <v>350211.1</v>
      </c>
      <c r="E25" s="31">
        <v>339338.6</v>
      </c>
      <c r="F25" s="31">
        <f t="shared" si="0"/>
        <v>96.895443919396044</v>
      </c>
    </row>
    <row r="26" spans="1:6" x14ac:dyDescent="0.2">
      <c r="A26" s="89" t="s">
        <v>73</v>
      </c>
      <c r="B26" s="3" t="s">
        <v>13</v>
      </c>
      <c r="C26" s="3" t="s">
        <v>74</v>
      </c>
      <c r="D26" s="31">
        <v>294844.40000000002</v>
      </c>
      <c r="E26" s="31">
        <v>268324.09999999998</v>
      </c>
      <c r="F26" s="31">
        <f t="shared" si="0"/>
        <v>91.005323485879316</v>
      </c>
    </row>
    <row r="27" spans="1:6" x14ac:dyDescent="0.2">
      <c r="A27" s="89" t="s">
        <v>75</v>
      </c>
      <c r="B27" s="3" t="s">
        <v>13</v>
      </c>
      <c r="C27" s="3" t="s">
        <v>76</v>
      </c>
      <c r="D27" s="31">
        <v>2170869.2999999998</v>
      </c>
      <c r="E27" s="31">
        <v>1646098.6</v>
      </c>
      <c r="F27" s="31">
        <f t="shared" si="0"/>
        <v>75.826702233985259</v>
      </c>
    </row>
    <row r="28" spans="1:6" ht="28.5" x14ac:dyDescent="0.2">
      <c r="A28" s="89" t="s">
        <v>18</v>
      </c>
      <c r="B28" s="3" t="s">
        <v>13</v>
      </c>
      <c r="C28" s="3" t="s">
        <v>19</v>
      </c>
      <c r="D28" s="31">
        <v>349314.2</v>
      </c>
      <c r="E28" s="31">
        <v>323136.59999999998</v>
      </c>
      <c r="F28" s="31">
        <f t="shared" si="0"/>
        <v>92.506001760020055</v>
      </c>
    </row>
    <row r="29" spans="1:6" s="21" customFormat="1" ht="15.75" x14ac:dyDescent="0.25">
      <c r="A29" s="91" t="s">
        <v>82</v>
      </c>
      <c r="B29" s="4" t="s">
        <v>29</v>
      </c>
      <c r="C29" s="4" t="s">
        <v>0</v>
      </c>
      <c r="D29" s="35">
        <v>5736650.0999999996</v>
      </c>
      <c r="E29" s="35">
        <v>4708724.5</v>
      </c>
      <c r="F29" s="35">
        <f t="shared" si="0"/>
        <v>82.081431112558192</v>
      </c>
    </row>
    <row r="30" spans="1:6" x14ac:dyDescent="0.2">
      <c r="A30" s="89" t="s">
        <v>83</v>
      </c>
      <c r="B30" s="3" t="s">
        <v>29</v>
      </c>
      <c r="C30" s="3" t="s">
        <v>8</v>
      </c>
      <c r="D30" s="31">
        <v>823902.9</v>
      </c>
      <c r="E30" s="31">
        <v>563954.80000000005</v>
      </c>
      <c r="F30" s="31">
        <f t="shared" si="0"/>
        <v>68.449182543234173</v>
      </c>
    </row>
    <row r="31" spans="1:6" x14ac:dyDescent="0.2">
      <c r="A31" s="89" t="s">
        <v>84</v>
      </c>
      <c r="B31" s="3" t="s">
        <v>29</v>
      </c>
      <c r="C31" s="3" t="s">
        <v>9</v>
      </c>
      <c r="D31" s="31">
        <v>4724632.2</v>
      </c>
      <c r="E31" s="31">
        <v>4011549.5</v>
      </c>
      <c r="F31" s="31">
        <f t="shared" si="0"/>
        <v>84.907127797164819</v>
      </c>
    </row>
    <row r="32" spans="1:6" x14ac:dyDescent="0.2">
      <c r="A32" s="89" t="s">
        <v>578</v>
      </c>
      <c r="B32" s="3" t="s">
        <v>29</v>
      </c>
      <c r="C32" s="3" t="s">
        <v>11</v>
      </c>
      <c r="D32" s="31">
        <v>125704.6</v>
      </c>
      <c r="E32" s="31">
        <v>71971.199999999997</v>
      </c>
      <c r="F32" s="31">
        <f t="shared" si="0"/>
        <v>57.254229359943864</v>
      </c>
    </row>
    <row r="33" spans="1:6" ht="28.5" x14ac:dyDescent="0.2">
      <c r="A33" s="89" t="s">
        <v>99</v>
      </c>
      <c r="B33" s="3" t="s">
        <v>29</v>
      </c>
      <c r="C33" s="3" t="s">
        <v>29</v>
      </c>
      <c r="D33" s="31">
        <v>62410.400000000001</v>
      </c>
      <c r="E33" s="31">
        <v>61249</v>
      </c>
      <c r="F33" s="31">
        <f t="shared" si="0"/>
        <v>98.139092202581622</v>
      </c>
    </row>
    <row r="34" spans="1:6" s="21" customFormat="1" ht="15.75" x14ac:dyDescent="0.25">
      <c r="A34" s="91" t="s">
        <v>79</v>
      </c>
      <c r="B34" s="4" t="s">
        <v>26</v>
      </c>
      <c r="C34" s="4" t="s">
        <v>0</v>
      </c>
      <c r="D34" s="35">
        <v>82272.2</v>
      </c>
      <c r="E34" s="35">
        <v>68020.7</v>
      </c>
      <c r="F34" s="35">
        <f t="shared" si="0"/>
        <v>82.677623790296124</v>
      </c>
    </row>
    <row r="35" spans="1:6" ht="28.5" x14ac:dyDescent="0.2">
      <c r="A35" s="89" t="s">
        <v>80</v>
      </c>
      <c r="B35" s="3" t="s">
        <v>26</v>
      </c>
      <c r="C35" s="3" t="s">
        <v>11</v>
      </c>
      <c r="D35" s="31">
        <v>47467</v>
      </c>
      <c r="E35" s="31">
        <v>43497.4</v>
      </c>
      <c r="F35" s="31">
        <f t="shared" si="0"/>
        <v>91.63713737965324</v>
      </c>
    </row>
    <row r="36" spans="1:6" ht="28.5" x14ac:dyDescent="0.2">
      <c r="A36" s="89" t="s">
        <v>81</v>
      </c>
      <c r="B36" s="3" t="s">
        <v>26</v>
      </c>
      <c r="C36" s="3" t="s">
        <v>29</v>
      </c>
      <c r="D36" s="31">
        <v>34805.199999999997</v>
      </c>
      <c r="E36" s="31">
        <v>24523.3</v>
      </c>
      <c r="F36" s="31">
        <f t="shared" si="0"/>
        <v>70.458724558399325</v>
      </c>
    </row>
    <row r="37" spans="1:6" s="21" customFormat="1" ht="15.75" x14ac:dyDescent="0.25">
      <c r="A37" s="91" t="s">
        <v>20</v>
      </c>
      <c r="B37" s="4" t="s">
        <v>21</v>
      </c>
      <c r="C37" s="4" t="s">
        <v>0</v>
      </c>
      <c r="D37" s="35">
        <v>5094226.2</v>
      </c>
      <c r="E37" s="35">
        <v>4922464.3</v>
      </c>
      <c r="F37" s="35">
        <f t="shared" si="0"/>
        <v>96.628302449545714</v>
      </c>
    </row>
    <row r="38" spans="1:6" x14ac:dyDescent="0.2">
      <c r="A38" s="89" t="s">
        <v>85</v>
      </c>
      <c r="B38" s="3" t="s">
        <v>21</v>
      </c>
      <c r="C38" s="3" t="s">
        <v>8</v>
      </c>
      <c r="D38" s="31">
        <v>1332519.6000000001</v>
      </c>
      <c r="E38" s="31">
        <v>1303855.8999999999</v>
      </c>
      <c r="F38" s="31">
        <f t="shared" si="0"/>
        <v>97.848909689583536</v>
      </c>
    </row>
    <row r="39" spans="1:6" x14ac:dyDescent="0.2">
      <c r="A39" s="89" t="s">
        <v>86</v>
      </c>
      <c r="B39" s="3" t="s">
        <v>21</v>
      </c>
      <c r="C39" s="3" t="s">
        <v>9</v>
      </c>
      <c r="D39" s="31">
        <v>2276414.4</v>
      </c>
      <c r="E39" s="31">
        <v>2206579.9</v>
      </c>
      <c r="F39" s="31">
        <f t="shared" si="0"/>
        <v>96.932258906814155</v>
      </c>
    </row>
    <row r="40" spans="1:6" x14ac:dyDescent="0.2">
      <c r="A40" s="89" t="s">
        <v>103</v>
      </c>
      <c r="B40" s="3" t="s">
        <v>21</v>
      </c>
      <c r="C40" s="3" t="s">
        <v>13</v>
      </c>
      <c r="D40" s="31">
        <v>793327.4</v>
      </c>
      <c r="E40" s="31">
        <v>761455.9</v>
      </c>
      <c r="F40" s="31">
        <f t="shared" si="0"/>
        <v>95.982553987168473</v>
      </c>
    </row>
    <row r="41" spans="1:6" ht="28.5" x14ac:dyDescent="0.2">
      <c r="A41" s="89" t="s">
        <v>104</v>
      </c>
      <c r="B41" s="3" t="s">
        <v>21</v>
      </c>
      <c r="C41" s="3" t="s">
        <v>29</v>
      </c>
      <c r="D41" s="31">
        <v>54917.8</v>
      </c>
      <c r="E41" s="31">
        <v>50908.3</v>
      </c>
      <c r="F41" s="31">
        <f t="shared" si="0"/>
        <v>92.699088455837625</v>
      </c>
    </row>
    <row r="42" spans="1:6" x14ac:dyDescent="0.2">
      <c r="A42" s="89" t="s">
        <v>22</v>
      </c>
      <c r="B42" s="3" t="s">
        <v>21</v>
      </c>
      <c r="C42" s="3" t="s">
        <v>21</v>
      </c>
      <c r="D42" s="31">
        <v>332339.40000000002</v>
      </c>
      <c r="E42" s="31">
        <v>316177.59999999998</v>
      </c>
      <c r="F42" s="31">
        <f t="shared" si="0"/>
        <v>95.136959385495658</v>
      </c>
    </row>
    <row r="43" spans="1:6" x14ac:dyDescent="0.2">
      <c r="A43" s="89" t="s">
        <v>87</v>
      </c>
      <c r="B43" s="3" t="s">
        <v>21</v>
      </c>
      <c r="C43" s="3" t="s">
        <v>76</v>
      </c>
      <c r="D43" s="31">
        <v>304707.59999999998</v>
      </c>
      <c r="E43" s="31">
        <v>283486.7</v>
      </c>
      <c r="F43" s="31">
        <f t="shared" si="0"/>
        <v>93.03565122760314</v>
      </c>
    </row>
    <row r="44" spans="1:6" s="21" customFormat="1" ht="15.75" x14ac:dyDescent="0.25">
      <c r="A44" s="91" t="s">
        <v>88</v>
      </c>
      <c r="B44" s="4" t="s">
        <v>74</v>
      </c>
      <c r="C44" s="4" t="s">
        <v>0</v>
      </c>
      <c r="D44" s="35">
        <v>738722.9</v>
      </c>
      <c r="E44" s="35">
        <v>716453.6</v>
      </c>
      <c r="F44" s="35">
        <f t="shared" si="0"/>
        <v>96.985432562060808</v>
      </c>
    </row>
    <row r="45" spans="1:6" x14ac:dyDescent="0.2">
      <c r="A45" s="89" t="s">
        <v>89</v>
      </c>
      <c r="B45" s="3" t="s">
        <v>74</v>
      </c>
      <c r="C45" s="3" t="s">
        <v>8</v>
      </c>
      <c r="D45" s="31">
        <v>498015.6</v>
      </c>
      <c r="E45" s="31">
        <v>480830.8</v>
      </c>
      <c r="F45" s="31">
        <f t="shared" si="0"/>
        <v>96.549345040597117</v>
      </c>
    </row>
    <row r="46" spans="1:6" x14ac:dyDescent="0.2">
      <c r="A46" s="89" t="s">
        <v>112</v>
      </c>
      <c r="B46" s="3" t="s">
        <v>74</v>
      </c>
      <c r="C46" s="3" t="s">
        <v>9</v>
      </c>
      <c r="D46" s="31">
        <v>18661.7</v>
      </c>
      <c r="E46" s="31">
        <v>17424.8</v>
      </c>
      <c r="F46" s="31">
        <f t="shared" si="0"/>
        <v>93.3719864749728</v>
      </c>
    </row>
    <row r="47" spans="1:6" ht="28.5" x14ac:dyDescent="0.2">
      <c r="A47" s="89" t="s">
        <v>90</v>
      </c>
      <c r="B47" s="3" t="s">
        <v>74</v>
      </c>
      <c r="C47" s="3" t="s">
        <v>13</v>
      </c>
      <c r="D47" s="31">
        <v>222045.6</v>
      </c>
      <c r="E47" s="31">
        <v>218198</v>
      </c>
      <c r="F47" s="31">
        <f t="shared" si="0"/>
        <v>98.267202772763795</v>
      </c>
    </row>
    <row r="48" spans="1:6" s="21" customFormat="1" ht="15.75" x14ac:dyDescent="0.25">
      <c r="A48" s="91" t="s">
        <v>91</v>
      </c>
      <c r="B48" s="4" t="s">
        <v>76</v>
      </c>
      <c r="C48" s="4" t="s">
        <v>0</v>
      </c>
      <c r="D48" s="35">
        <v>5960896.4000000004</v>
      </c>
      <c r="E48" s="35">
        <v>5253563.7</v>
      </c>
      <c r="F48" s="35">
        <f t="shared" si="0"/>
        <v>88.133786388235151</v>
      </c>
    </row>
    <row r="49" spans="1:6" x14ac:dyDescent="0.2">
      <c r="A49" s="89" t="s">
        <v>92</v>
      </c>
      <c r="B49" s="3" t="s">
        <v>76</v>
      </c>
      <c r="C49" s="3" t="s">
        <v>8</v>
      </c>
      <c r="D49" s="31">
        <v>1407588.8</v>
      </c>
      <c r="E49" s="31">
        <v>972855.8</v>
      </c>
      <c r="F49" s="31">
        <f t="shared" si="0"/>
        <v>69.115056897298416</v>
      </c>
    </row>
    <row r="50" spans="1:6" x14ac:dyDescent="0.2">
      <c r="A50" s="89" t="s">
        <v>93</v>
      </c>
      <c r="B50" s="3" t="s">
        <v>76</v>
      </c>
      <c r="C50" s="3" t="s">
        <v>9</v>
      </c>
      <c r="D50" s="31">
        <v>309711.3</v>
      </c>
      <c r="E50" s="31">
        <v>296499.8</v>
      </c>
      <c r="F50" s="31">
        <f t="shared" si="0"/>
        <v>95.734253157698802</v>
      </c>
    </row>
    <row r="51" spans="1:6" ht="28.5" x14ac:dyDescent="0.2">
      <c r="A51" s="89" t="s">
        <v>579</v>
      </c>
      <c r="B51" s="3" t="s">
        <v>76</v>
      </c>
      <c r="C51" s="3" t="s">
        <v>11</v>
      </c>
      <c r="D51" s="31">
        <v>21554.400000000001</v>
      </c>
      <c r="E51" s="31">
        <v>18020.8</v>
      </c>
      <c r="F51" s="31">
        <f t="shared" si="0"/>
        <v>83.606131462717585</v>
      </c>
    </row>
    <row r="52" spans="1:6" x14ac:dyDescent="0.2">
      <c r="A52" s="89" t="s">
        <v>114</v>
      </c>
      <c r="B52" s="3" t="s">
        <v>76</v>
      </c>
      <c r="C52" s="3" t="s">
        <v>13</v>
      </c>
      <c r="D52" s="31">
        <v>47984.3</v>
      </c>
      <c r="E52" s="31">
        <v>42169.599999999999</v>
      </c>
      <c r="F52" s="31">
        <f t="shared" si="0"/>
        <v>87.882078096377342</v>
      </c>
    </row>
    <row r="53" spans="1:6" x14ac:dyDescent="0.2">
      <c r="A53" s="89" t="s">
        <v>115</v>
      </c>
      <c r="B53" s="3" t="s">
        <v>76</v>
      </c>
      <c r="C53" s="3" t="s">
        <v>29</v>
      </c>
      <c r="D53" s="31">
        <v>256434.4</v>
      </c>
      <c r="E53" s="31">
        <v>249000.5</v>
      </c>
      <c r="F53" s="31">
        <f t="shared" si="0"/>
        <v>97.101051964946976</v>
      </c>
    </row>
    <row r="54" spans="1:6" ht="42.75" x14ac:dyDescent="0.2">
      <c r="A54" s="89" t="s">
        <v>116</v>
      </c>
      <c r="B54" s="3" t="s">
        <v>76</v>
      </c>
      <c r="C54" s="3" t="s">
        <v>26</v>
      </c>
      <c r="D54" s="31">
        <v>66841.100000000006</v>
      </c>
      <c r="E54" s="31">
        <v>61669.1</v>
      </c>
      <c r="F54" s="31">
        <f t="shared" si="0"/>
        <v>92.262245833775907</v>
      </c>
    </row>
    <row r="55" spans="1:6" x14ac:dyDescent="0.2">
      <c r="A55" s="89" t="s">
        <v>117</v>
      </c>
      <c r="B55" s="3" t="s">
        <v>76</v>
      </c>
      <c r="C55" s="3" t="s">
        <v>76</v>
      </c>
      <c r="D55" s="31">
        <v>3850782.1</v>
      </c>
      <c r="E55" s="31">
        <v>3613348.1</v>
      </c>
      <c r="F55" s="31">
        <f t="shared" si="0"/>
        <v>93.834135668180238</v>
      </c>
    </row>
    <row r="56" spans="1:6" s="21" customFormat="1" ht="15.75" x14ac:dyDescent="0.25">
      <c r="A56" s="91" t="s">
        <v>23</v>
      </c>
      <c r="B56" s="4" t="s">
        <v>24</v>
      </c>
      <c r="C56" s="4" t="s">
        <v>0</v>
      </c>
      <c r="D56" s="35">
        <v>3088253.8</v>
      </c>
      <c r="E56" s="35">
        <v>2889343.3</v>
      </c>
      <c r="F56" s="35">
        <f t="shared" si="0"/>
        <v>93.559127167592251</v>
      </c>
    </row>
    <row r="57" spans="1:6" x14ac:dyDescent="0.2">
      <c r="A57" s="89" t="s">
        <v>123</v>
      </c>
      <c r="B57" s="3" t="s">
        <v>24</v>
      </c>
      <c r="C57" s="3" t="s">
        <v>8</v>
      </c>
      <c r="D57" s="31">
        <v>199335.1</v>
      </c>
      <c r="E57" s="31">
        <v>196770.5</v>
      </c>
      <c r="F57" s="31">
        <f t="shared" si="0"/>
        <v>98.713422774012201</v>
      </c>
    </row>
    <row r="58" spans="1:6" x14ac:dyDescent="0.2">
      <c r="A58" s="89" t="s">
        <v>124</v>
      </c>
      <c r="B58" s="3" t="s">
        <v>24</v>
      </c>
      <c r="C58" s="3" t="s">
        <v>9</v>
      </c>
      <c r="D58" s="31">
        <v>958264.8</v>
      </c>
      <c r="E58" s="31">
        <v>892549.7</v>
      </c>
      <c r="F58" s="31">
        <f t="shared" si="0"/>
        <v>93.142281757610206</v>
      </c>
    </row>
    <row r="59" spans="1:6" x14ac:dyDescent="0.2">
      <c r="A59" s="89" t="s">
        <v>41</v>
      </c>
      <c r="B59" s="3" t="s">
        <v>24</v>
      </c>
      <c r="C59" s="3" t="s">
        <v>11</v>
      </c>
      <c r="D59" s="31">
        <v>1232146.7</v>
      </c>
      <c r="E59" s="31">
        <v>1149743.3</v>
      </c>
      <c r="F59" s="31">
        <f t="shared" si="0"/>
        <v>93.312208684241909</v>
      </c>
    </row>
    <row r="60" spans="1:6" x14ac:dyDescent="0.2">
      <c r="A60" s="89" t="s">
        <v>108</v>
      </c>
      <c r="B60" s="3" t="s">
        <v>24</v>
      </c>
      <c r="C60" s="3" t="s">
        <v>13</v>
      </c>
      <c r="D60" s="31">
        <v>351918.3</v>
      </c>
      <c r="E60" s="31">
        <v>332620.3</v>
      </c>
      <c r="F60" s="31">
        <f t="shared" si="0"/>
        <v>94.516340866615906</v>
      </c>
    </row>
    <row r="61" spans="1:6" ht="28.5" x14ac:dyDescent="0.2">
      <c r="A61" s="89" t="s">
        <v>25</v>
      </c>
      <c r="B61" s="3" t="s">
        <v>24</v>
      </c>
      <c r="C61" s="3" t="s">
        <v>26</v>
      </c>
      <c r="D61" s="31">
        <v>346588.9</v>
      </c>
      <c r="E61" s="31">
        <v>317659.5</v>
      </c>
      <c r="F61" s="31">
        <f t="shared" si="0"/>
        <v>91.65310833670668</v>
      </c>
    </row>
    <row r="62" spans="1:6" s="21" customFormat="1" ht="15.75" x14ac:dyDescent="0.25">
      <c r="A62" s="91" t="s">
        <v>580</v>
      </c>
      <c r="B62" s="4" t="s">
        <v>38</v>
      </c>
      <c r="C62" s="4" t="s">
        <v>0</v>
      </c>
      <c r="D62" s="35">
        <v>259634</v>
      </c>
      <c r="E62" s="35">
        <v>234674</v>
      </c>
      <c r="F62" s="35">
        <f t="shared" si="0"/>
        <v>90.386467103692127</v>
      </c>
    </row>
    <row r="63" spans="1:6" x14ac:dyDescent="0.2">
      <c r="A63" s="89" t="s">
        <v>94</v>
      </c>
      <c r="B63" s="3" t="s">
        <v>38</v>
      </c>
      <c r="C63" s="3" t="s">
        <v>8</v>
      </c>
      <c r="D63" s="31">
        <v>259634</v>
      </c>
      <c r="E63" s="31">
        <v>234674</v>
      </c>
      <c r="F63" s="31">
        <f t="shared" si="0"/>
        <v>90.386467103692127</v>
      </c>
    </row>
    <row r="64" spans="1:6" s="21" customFormat="1" ht="15.75" x14ac:dyDescent="0.25">
      <c r="A64" s="91" t="s">
        <v>67</v>
      </c>
      <c r="B64" s="4" t="s">
        <v>19</v>
      </c>
      <c r="C64" s="4" t="s">
        <v>0</v>
      </c>
      <c r="D64" s="35">
        <v>44732.2</v>
      </c>
      <c r="E64" s="35">
        <v>44625</v>
      </c>
      <c r="F64" s="35">
        <f t="shared" si="0"/>
        <v>99.760351603542858</v>
      </c>
    </row>
    <row r="65" spans="1:6" x14ac:dyDescent="0.2">
      <c r="A65" s="89" t="s">
        <v>68</v>
      </c>
      <c r="B65" s="3" t="s">
        <v>19</v>
      </c>
      <c r="C65" s="3" t="s">
        <v>9</v>
      </c>
      <c r="D65" s="31">
        <v>44732.2</v>
      </c>
      <c r="E65" s="31">
        <v>44625</v>
      </c>
      <c r="F65" s="31">
        <f t="shared" si="0"/>
        <v>99.760351603542858</v>
      </c>
    </row>
    <row r="66" spans="1:6" s="21" customFormat="1" ht="30" x14ac:dyDescent="0.25">
      <c r="A66" s="91" t="s">
        <v>42</v>
      </c>
      <c r="B66" s="4" t="s">
        <v>16</v>
      </c>
      <c r="C66" s="4" t="s">
        <v>0</v>
      </c>
      <c r="D66" s="35">
        <v>274961.5</v>
      </c>
      <c r="E66" s="35">
        <v>259397.1</v>
      </c>
      <c r="F66" s="35">
        <f t="shared" si="0"/>
        <v>94.339425701416374</v>
      </c>
    </row>
    <row r="67" spans="1:6" ht="28.5" x14ac:dyDescent="0.2">
      <c r="A67" s="89" t="s">
        <v>43</v>
      </c>
      <c r="B67" s="3" t="s">
        <v>16</v>
      </c>
      <c r="C67" s="3" t="s">
        <v>8</v>
      </c>
      <c r="D67" s="31">
        <v>274961.5</v>
      </c>
      <c r="E67" s="31">
        <v>259397.1</v>
      </c>
      <c r="F67" s="31">
        <f t="shared" si="0"/>
        <v>94.339425701416374</v>
      </c>
    </row>
    <row r="68" spans="1:6" s="21" customFormat="1" ht="60" x14ac:dyDescent="0.25">
      <c r="A68" s="91" t="s">
        <v>581</v>
      </c>
      <c r="B68" s="4" t="s">
        <v>46</v>
      </c>
      <c r="C68" s="4" t="s">
        <v>0</v>
      </c>
      <c r="D68" s="35">
        <v>3050448.3</v>
      </c>
      <c r="E68" s="35">
        <v>3021485.9</v>
      </c>
      <c r="F68" s="35">
        <f t="shared" si="0"/>
        <v>99.050552667947201</v>
      </c>
    </row>
    <row r="69" spans="1:6" ht="42.75" x14ac:dyDescent="0.2">
      <c r="A69" s="89" t="s">
        <v>47</v>
      </c>
      <c r="B69" s="3" t="s">
        <v>46</v>
      </c>
      <c r="C69" s="3" t="s">
        <v>8</v>
      </c>
      <c r="D69" s="31">
        <v>629963</v>
      </c>
      <c r="E69" s="31">
        <v>629963</v>
      </c>
      <c r="F69" s="31">
        <f t="shared" si="0"/>
        <v>100</v>
      </c>
    </row>
    <row r="70" spans="1:6" x14ac:dyDescent="0.2">
      <c r="A70" s="89" t="s">
        <v>51</v>
      </c>
      <c r="B70" s="3" t="s">
        <v>46</v>
      </c>
      <c r="C70" s="3" t="s">
        <v>9</v>
      </c>
      <c r="D70" s="31">
        <v>314450</v>
      </c>
      <c r="E70" s="31">
        <v>286173.40000000002</v>
      </c>
      <c r="F70" s="31">
        <f t="shared" si="0"/>
        <v>91.007600572428061</v>
      </c>
    </row>
    <row r="71" spans="1:6" ht="28.5" x14ac:dyDescent="0.2">
      <c r="A71" s="89" t="s">
        <v>55</v>
      </c>
      <c r="B71" s="3" t="s">
        <v>46</v>
      </c>
      <c r="C71" s="3" t="s">
        <v>11</v>
      </c>
      <c r="D71" s="31">
        <v>2106035.2999999998</v>
      </c>
      <c r="E71" s="31">
        <v>2105349.5</v>
      </c>
      <c r="F71" s="31">
        <f t="shared" si="0"/>
        <v>99.967436443254314</v>
      </c>
    </row>
    <row r="72" spans="1:6" x14ac:dyDescent="0.2">
      <c r="A72" s="91" t="s">
        <v>128</v>
      </c>
      <c r="B72" s="213"/>
      <c r="C72" s="214"/>
      <c r="D72" s="15">
        <f>D8+D17+D20+D29+D34+D37+D44+D48+D56+D62+D66+D68+D64</f>
        <v>30226987.499999996</v>
      </c>
      <c r="E72" s="15">
        <f>E8+E17+E20+E29+E34+E37+E44+E48+E56+E62+E66+E68+E64</f>
        <v>27236432.400000002</v>
      </c>
      <c r="F72" s="35">
        <f t="shared" si="0"/>
        <v>90.10634089817917</v>
      </c>
    </row>
  </sheetData>
  <mergeCells count="10">
    <mergeCell ref="B72:C72"/>
    <mergeCell ref="A2:F2"/>
    <mergeCell ref="B4:C4"/>
    <mergeCell ref="D4:F4"/>
    <mergeCell ref="A5:A7"/>
    <mergeCell ref="B5:B7"/>
    <mergeCell ref="C5:C7"/>
    <mergeCell ref="D5:D7"/>
    <mergeCell ref="E5:E7"/>
    <mergeCell ref="F5:F7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6"/>
  <sheetViews>
    <sheetView topLeftCell="A1077" workbookViewId="0">
      <selection activeCell="L1079" sqref="L1079"/>
    </sheetView>
  </sheetViews>
  <sheetFormatPr defaultRowHeight="14.25" x14ac:dyDescent="0.2"/>
  <cols>
    <col min="1" max="1" width="66.1640625" style="88" customWidth="1"/>
    <col min="2" max="2" width="4" style="53" customWidth="1"/>
    <col min="3" max="3" width="4.83203125" style="53" customWidth="1"/>
    <col min="4" max="4" width="14.6640625" style="53" customWidth="1"/>
    <col min="5" max="5" width="5.83203125" style="53" customWidth="1"/>
    <col min="6" max="6" width="18.1640625" style="53" customWidth="1"/>
    <col min="7" max="7" width="18" style="53" customWidth="1"/>
    <col min="8" max="8" width="16.1640625" style="53" customWidth="1"/>
    <col min="9" max="16384" width="9.33203125" style="53"/>
  </cols>
  <sheetData>
    <row r="1" spans="1:12" x14ac:dyDescent="0.2">
      <c r="A1" s="84"/>
      <c r="B1" s="228"/>
      <c r="C1" s="228"/>
      <c r="D1" s="228"/>
      <c r="E1" s="228"/>
      <c r="F1" s="228"/>
      <c r="G1" s="228"/>
      <c r="H1" s="228"/>
      <c r="I1" s="85"/>
      <c r="J1" s="85"/>
      <c r="K1" s="85"/>
      <c r="L1" s="85"/>
    </row>
    <row r="2" spans="1:12" ht="66.75" customHeight="1" x14ac:dyDescent="0.25">
      <c r="A2" s="229" t="s">
        <v>1714</v>
      </c>
      <c r="B2" s="229"/>
      <c r="C2" s="229"/>
      <c r="D2" s="229"/>
      <c r="E2" s="229"/>
      <c r="F2" s="229"/>
      <c r="G2" s="229"/>
      <c r="H2" s="229"/>
      <c r="I2" s="86"/>
      <c r="J2" s="86"/>
      <c r="K2" s="86"/>
      <c r="L2" s="86"/>
    </row>
    <row r="3" spans="1:12" x14ac:dyDescent="0.2">
      <c r="A3" s="84"/>
      <c r="B3" s="228"/>
      <c r="C3" s="228"/>
      <c r="D3" s="228"/>
      <c r="E3" s="228"/>
      <c r="F3" s="230" t="s">
        <v>130</v>
      </c>
      <c r="G3" s="230"/>
      <c r="H3" s="230"/>
      <c r="I3" s="86"/>
      <c r="J3" s="86"/>
      <c r="K3" s="86"/>
      <c r="L3" s="86"/>
    </row>
    <row r="4" spans="1:12" x14ac:dyDescent="0.2">
      <c r="A4" s="233" t="s">
        <v>1</v>
      </c>
      <c r="B4" s="233" t="s">
        <v>3</v>
      </c>
      <c r="C4" s="233" t="s">
        <v>4</v>
      </c>
      <c r="D4" s="233" t="s">
        <v>5</v>
      </c>
      <c r="E4" s="233" t="s">
        <v>6</v>
      </c>
      <c r="F4" s="231" t="s">
        <v>251</v>
      </c>
      <c r="G4" s="231" t="s">
        <v>252</v>
      </c>
      <c r="H4" s="231" t="s">
        <v>253</v>
      </c>
      <c r="I4" s="87"/>
      <c r="J4" s="86"/>
      <c r="K4" s="86"/>
      <c r="L4" s="86"/>
    </row>
    <row r="5" spans="1:12" x14ac:dyDescent="0.2">
      <c r="A5" s="234"/>
      <c r="B5" s="234"/>
      <c r="C5" s="234"/>
      <c r="D5" s="234"/>
      <c r="E5" s="234"/>
      <c r="F5" s="232"/>
      <c r="G5" s="232"/>
      <c r="H5" s="232"/>
      <c r="I5" s="87"/>
      <c r="J5" s="86"/>
      <c r="K5" s="86"/>
      <c r="L5" s="86"/>
    </row>
    <row r="6" spans="1:12" ht="3" customHeight="1" x14ac:dyDescent="0.2">
      <c r="A6" s="234"/>
      <c r="B6" s="234"/>
      <c r="C6" s="234"/>
      <c r="D6" s="234"/>
      <c r="E6" s="234"/>
      <c r="F6" s="232"/>
      <c r="G6" s="232"/>
      <c r="H6" s="232"/>
      <c r="I6" s="87"/>
      <c r="J6" s="86"/>
      <c r="K6" s="86"/>
      <c r="L6" s="86"/>
    </row>
    <row r="7" spans="1:12" ht="15" x14ac:dyDescent="0.2">
      <c r="A7" s="91" t="s">
        <v>7</v>
      </c>
      <c r="B7" s="4" t="s">
        <v>8</v>
      </c>
      <c r="C7" s="4" t="s">
        <v>0</v>
      </c>
      <c r="D7" s="4" t="s">
        <v>0</v>
      </c>
      <c r="E7" s="4" t="s">
        <v>0</v>
      </c>
      <c r="F7" s="35">
        <v>1213242</v>
      </c>
      <c r="G7" s="35">
        <v>1052975.6000000001</v>
      </c>
      <c r="H7" s="35">
        <f>G7/F7*100</f>
        <v>86.790236407905439</v>
      </c>
      <c r="I7" s="90"/>
      <c r="J7" s="86"/>
      <c r="K7" s="86"/>
      <c r="L7" s="86"/>
    </row>
    <row r="8" spans="1:12" s="28" customFormat="1" ht="42.75" x14ac:dyDescent="0.25">
      <c r="A8" s="89" t="s">
        <v>577</v>
      </c>
      <c r="B8" s="3" t="s">
        <v>8</v>
      </c>
      <c r="C8" s="3" t="s">
        <v>9</v>
      </c>
      <c r="D8" s="3" t="s">
        <v>0</v>
      </c>
      <c r="E8" s="3" t="s">
        <v>0</v>
      </c>
      <c r="F8" s="31">
        <v>6333</v>
      </c>
      <c r="G8" s="31">
        <v>6310.5</v>
      </c>
      <c r="H8" s="31">
        <f t="shared" ref="H8:H71" si="0">G8/F8*100</f>
        <v>99.64471814306016</v>
      </c>
    </row>
    <row r="9" spans="1:12" ht="57" x14ac:dyDescent="0.2">
      <c r="A9" s="89" t="s">
        <v>583</v>
      </c>
      <c r="B9" s="3" t="s">
        <v>8</v>
      </c>
      <c r="C9" s="3" t="s">
        <v>9</v>
      </c>
      <c r="D9" s="3" t="s">
        <v>584</v>
      </c>
      <c r="E9" s="19" t="s">
        <v>0</v>
      </c>
      <c r="F9" s="31">
        <v>6333</v>
      </c>
      <c r="G9" s="31">
        <v>6310.5</v>
      </c>
      <c r="H9" s="31">
        <f t="shared" si="0"/>
        <v>99.64471814306016</v>
      </c>
    </row>
    <row r="10" spans="1:12" x14ac:dyDescent="0.2">
      <c r="A10" s="89" t="s">
        <v>586</v>
      </c>
      <c r="B10" s="3" t="s">
        <v>8</v>
      </c>
      <c r="C10" s="3" t="s">
        <v>9</v>
      </c>
      <c r="D10" s="3" t="s">
        <v>587</v>
      </c>
      <c r="E10" s="3" t="s">
        <v>0</v>
      </c>
      <c r="F10" s="31">
        <v>6333</v>
      </c>
      <c r="G10" s="31">
        <v>6310.5</v>
      </c>
      <c r="H10" s="31">
        <f t="shared" si="0"/>
        <v>99.64471814306016</v>
      </c>
    </row>
    <row r="11" spans="1:12" ht="42.75" x14ac:dyDescent="0.2">
      <c r="A11" s="89" t="s">
        <v>588</v>
      </c>
      <c r="B11" s="3" t="s">
        <v>8</v>
      </c>
      <c r="C11" s="3" t="s">
        <v>9</v>
      </c>
      <c r="D11" s="3" t="s">
        <v>589</v>
      </c>
      <c r="E11" s="3" t="s">
        <v>0</v>
      </c>
      <c r="F11" s="31">
        <v>6333</v>
      </c>
      <c r="G11" s="31">
        <v>6310.5</v>
      </c>
      <c r="H11" s="31">
        <f t="shared" si="0"/>
        <v>99.64471814306016</v>
      </c>
    </row>
    <row r="12" spans="1:12" ht="71.25" x14ac:dyDescent="0.2">
      <c r="A12" s="89" t="s">
        <v>590</v>
      </c>
      <c r="B12" s="3" t="s">
        <v>8</v>
      </c>
      <c r="C12" s="3" t="s">
        <v>9</v>
      </c>
      <c r="D12" s="3" t="s">
        <v>589</v>
      </c>
      <c r="E12" s="3" t="s">
        <v>585</v>
      </c>
      <c r="F12" s="31">
        <v>6333</v>
      </c>
      <c r="G12" s="31">
        <v>6310.5</v>
      </c>
      <c r="H12" s="31">
        <f t="shared" si="0"/>
        <v>99.64471814306016</v>
      </c>
    </row>
    <row r="13" spans="1:12" ht="57" x14ac:dyDescent="0.2">
      <c r="A13" s="89" t="s">
        <v>10</v>
      </c>
      <c r="B13" s="3" t="s">
        <v>8</v>
      </c>
      <c r="C13" s="3" t="s">
        <v>11</v>
      </c>
      <c r="D13" s="3" t="s">
        <v>0</v>
      </c>
      <c r="E13" s="3" t="s">
        <v>0</v>
      </c>
      <c r="F13" s="31">
        <v>122090.9</v>
      </c>
      <c r="G13" s="31">
        <v>116294.39999999999</v>
      </c>
      <c r="H13" s="31">
        <f t="shared" si="0"/>
        <v>95.252307911564245</v>
      </c>
    </row>
    <row r="14" spans="1:12" ht="28.5" x14ac:dyDescent="0.2">
      <c r="A14" s="89" t="s">
        <v>591</v>
      </c>
      <c r="B14" s="3" t="s">
        <v>8</v>
      </c>
      <c r="C14" s="3" t="s">
        <v>11</v>
      </c>
      <c r="D14" s="3" t="s">
        <v>592</v>
      </c>
      <c r="E14" s="19" t="s">
        <v>0</v>
      </c>
      <c r="F14" s="31">
        <v>118065</v>
      </c>
      <c r="G14" s="31">
        <v>112624.4</v>
      </c>
      <c r="H14" s="31">
        <f t="shared" si="0"/>
        <v>95.391860415872614</v>
      </c>
    </row>
    <row r="15" spans="1:12" ht="57" x14ac:dyDescent="0.2">
      <c r="A15" s="89" t="s">
        <v>593</v>
      </c>
      <c r="B15" s="3" t="s">
        <v>8</v>
      </c>
      <c r="C15" s="3" t="s">
        <v>11</v>
      </c>
      <c r="D15" s="3" t="s">
        <v>594</v>
      </c>
      <c r="E15" s="3" t="s">
        <v>0</v>
      </c>
      <c r="F15" s="31">
        <v>5589.8</v>
      </c>
      <c r="G15" s="31">
        <v>5556.6</v>
      </c>
      <c r="H15" s="31">
        <f t="shared" si="0"/>
        <v>99.406061039750981</v>
      </c>
    </row>
    <row r="16" spans="1:12" ht="42.75" x14ac:dyDescent="0.2">
      <c r="A16" s="89" t="s">
        <v>588</v>
      </c>
      <c r="B16" s="3" t="s">
        <v>8</v>
      </c>
      <c r="C16" s="3" t="s">
        <v>11</v>
      </c>
      <c r="D16" s="3" t="s">
        <v>595</v>
      </c>
      <c r="E16" s="3" t="s">
        <v>0</v>
      </c>
      <c r="F16" s="31">
        <v>5589.8</v>
      </c>
      <c r="G16" s="31">
        <v>5556.6</v>
      </c>
      <c r="H16" s="31">
        <f t="shared" si="0"/>
        <v>99.406061039750981</v>
      </c>
    </row>
    <row r="17" spans="1:8" ht="71.25" x14ac:dyDescent="0.2">
      <c r="A17" s="89" t="s">
        <v>590</v>
      </c>
      <c r="B17" s="3" t="s">
        <v>8</v>
      </c>
      <c r="C17" s="3" t="s">
        <v>11</v>
      </c>
      <c r="D17" s="3" t="s">
        <v>595</v>
      </c>
      <c r="E17" s="3" t="s">
        <v>585</v>
      </c>
      <c r="F17" s="31">
        <v>5589.8</v>
      </c>
      <c r="G17" s="31">
        <v>5556.6</v>
      </c>
      <c r="H17" s="31">
        <f t="shared" si="0"/>
        <v>99.406061039750981</v>
      </c>
    </row>
    <row r="18" spans="1:8" ht="28.5" x14ac:dyDescent="0.2">
      <c r="A18" s="89" t="s">
        <v>596</v>
      </c>
      <c r="B18" s="3" t="s">
        <v>8</v>
      </c>
      <c r="C18" s="3" t="s">
        <v>11</v>
      </c>
      <c r="D18" s="3" t="s">
        <v>597</v>
      </c>
      <c r="E18" s="3" t="s">
        <v>0</v>
      </c>
      <c r="F18" s="31">
        <v>102234.6</v>
      </c>
      <c r="G18" s="31">
        <v>97045.7</v>
      </c>
      <c r="H18" s="31">
        <f t="shared" si="0"/>
        <v>94.924516748732813</v>
      </c>
    </row>
    <row r="19" spans="1:8" ht="42.75" x14ac:dyDescent="0.2">
      <c r="A19" s="89" t="s">
        <v>588</v>
      </c>
      <c r="B19" s="3" t="s">
        <v>8</v>
      </c>
      <c r="C19" s="3" t="s">
        <v>11</v>
      </c>
      <c r="D19" s="3" t="s">
        <v>598</v>
      </c>
      <c r="E19" s="3" t="s">
        <v>0</v>
      </c>
      <c r="F19" s="31">
        <v>68824</v>
      </c>
      <c r="G19" s="31">
        <v>67024.2</v>
      </c>
      <c r="H19" s="31">
        <f t="shared" si="0"/>
        <v>97.384923863768449</v>
      </c>
    </row>
    <row r="20" spans="1:8" ht="71.25" x14ac:dyDescent="0.2">
      <c r="A20" s="89" t="s">
        <v>590</v>
      </c>
      <c r="B20" s="3" t="s">
        <v>8</v>
      </c>
      <c r="C20" s="3" t="s">
        <v>11</v>
      </c>
      <c r="D20" s="3" t="s">
        <v>598</v>
      </c>
      <c r="E20" s="3" t="s">
        <v>585</v>
      </c>
      <c r="F20" s="31">
        <v>68824</v>
      </c>
      <c r="G20" s="31">
        <v>67024.2</v>
      </c>
      <c r="H20" s="31">
        <f t="shared" si="0"/>
        <v>97.384923863768449</v>
      </c>
    </row>
    <row r="21" spans="1:8" ht="42.75" x14ac:dyDescent="0.2">
      <c r="A21" s="89" t="s">
        <v>599</v>
      </c>
      <c r="B21" s="3" t="s">
        <v>8</v>
      </c>
      <c r="C21" s="3" t="s">
        <v>11</v>
      </c>
      <c r="D21" s="3" t="s">
        <v>600</v>
      </c>
      <c r="E21" s="3" t="s">
        <v>0</v>
      </c>
      <c r="F21" s="31">
        <v>33410.6</v>
      </c>
      <c r="G21" s="31">
        <v>30021.5</v>
      </c>
      <c r="H21" s="31">
        <f t="shared" si="0"/>
        <v>89.856213297576232</v>
      </c>
    </row>
    <row r="22" spans="1:8" ht="28.5" x14ac:dyDescent="0.2">
      <c r="A22" s="89" t="s">
        <v>601</v>
      </c>
      <c r="B22" s="3" t="s">
        <v>8</v>
      </c>
      <c r="C22" s="3" t="s">
        <v>11</v>
      </c>
      <c r="D22" s="3" t="s">
        <v>600</v>
      </c>
      <c r="E22" s="3" t="s">
        <v>602</v>
      </c>
      <c r="F22" s="31">
        <v>33379.1</v>
      </c>
      <c r="G22" s="31">
        <v>30013.4</v>
      </c>
      <c r="H22" s="31">
        <f t="shared" si="0"/>
        <v>89.916744310062285</v>
      </c>
    </row>
    <row r="23" spans="1:8" x14ac:dyDescent="0.2">
      <c r="A23" s="89" t="s">
        <v>603</v>
      </c>
      <c r="B23" s="3" t="s">
        <v>8</v>
      </c>
      <c r="C23" s="3" t="s">
        <v>11</v>
      </c>
      <c r="D23" s="3" t="s">
        <v>600</v>
      </c>
      <c r="E23" s="3" t="s">
        <v>604</v>
      </c>
      <c r="F23" s="31">
        <v>31.5</v>
      </c>
      <c r="G23" s="31">
        <v>8.1</v>
      </c>
      <c r="H23" s="31">
        <f t="shared" si="0"/>
        <v>25.714285714285712</v>
      </c>
    </row>
    <row r="24" spans="1:8" ht="57" x14ac:dyDescent="0.2">
      <c r="A24" s="89" t="s">
        <v>605</v>
      </c>
      <c r="B24" s="3" t="s">
        <v>8</v>
      </c>
      <c r="C24" s="3" t="s">
        <v>11</v>
      </c>
      <c r="D24" s="3" t="s">
        <v>606</v>
      </c>
      <c r="E24" s="3" t="s">
        <v>0</v>
      </c>
      <c r="F24" s="31">
        <v>10240.6</v>
      </c>
      <c r="G24" s="31">
        <v>10022.1</v>
      </c>
      <c r="H24" s="31">
        <f t="shared" si="0"/>
        <v>97.866335956877521</v>
      </c>
    </row>
    <row r="25" spans="1:8" ht="42.75" x14ac:dyDescent="0.2">
      <c r="A25" s="89" t="s">
        <v>588</v>
      </c>
      <c r="B25" s="3" t="s">
        <v>8</v>
      </c>
      <c r="C25" s="3" t="s">
        <v>11</v>
      </c>
      <c r="D25" s="3" t="s">
        <v>607</v>
      </c>
      <c r="E25" s="3" t="s">
        <v>0</v>
      </c>
      <c r="F25" s="31">
        <v>9534.5</v>
      </c>
      <c r="G25" s="31">
        <v>9321.2000000000007</v>
      </c>
      <c r="H25" s="31">
        <f t="shared" si="0"/>
        <v>97.762861188316123</v>
      </c>
    </row>
    <row r="26" spans="1:8" ht="71.25" x14ac:dyDescent="0.2">
      <c r="A26" s="89" t="s">
        <v>590</v>
      </c>
      <c r="B26" s="3" t="s">
        <v>8</v>
      </c>
      <c r="C26" s="3" t="s">
        <v>11</v>
      </c>
      <c r="D26" s="3" t="s">
        <v>607</v>
      </c>
      <c r="E26" s="3" t="s">
        <v>585</v>
      </c>
      <c r="F26" s="31">
        <v>9534.5</v>
      </c>
      <c r="G26" s="31">
        <v>9321.2000000000007</v>
      </c>
      <c r="H26" s="31">
        <f t="shared" si="0"/>
        <v>97.762861188316123</v>
      </c>
    </row>
    <row r="27" spans="1:8" ht="42.75" x14ac:dyDescent="0.2">
      <c r="A27" s="89" t="s">
        <v>599</v>
      </c>
      <c r="B27" s="3" t="s">
        <v>8</v>
      </c>
      <c r="C27" s="3" t="s">
        <v>11</v>
      </c>
      <c r="D27" s="3" t="s">
        <v>608</v>
      </c>
      <c r="E27" s="3" t="s">
        <v>0</v>
      </c>
      <c r="F27" s="31">
        <v>706.1</v>
      </c>
      <c r="G27" s="31">
        <v>700.9</v>
      </c>
      <c r="H27" s="31">
        <f t="shared" si="0"/>
        <v>99.263560402209322</v>
      </c>
    </row>
    <row r="28" spans="1:8" ht="28.5" x14ac:dyDescent="0.2">
      <c r="A28" s="89" t="s">
        <v>601</v>
      </c>
      <c r="B28" s="3" t="s">
        <v>8</v>
      </c>
      <c r="C28" s="3" t="s">
        <v>11</v>
      </c>
      <c r="D28" s="3" t="s">
        <v>608</v>
      </c>
      <c r="E28" s="3" t="s">
        <v>602</v>
      </c>
      <c r="F28" s="31">
        <v>706.1</v>
      </c>
      <c r="G28" s="31">
        <v>700.9</v>
      </c>
      <c r="H28" s="31">
        <f t="shared" si="0"/>
        <v>99.263560402209322</v>
      </c>
    </row>
    <row r="29" spans="1:8" ht="57" x14ac:dyDescent="0.2">
      <c r="A29" s="89" t="s">
        <v>583</v>
      </c>
      <c r="B29" s="3" t="s">
        <v>8</v>
      </c>
      <c r="C29" s="3" t="s">
        <v>11</v>
      </c>
      <c r="D29" s="3" t="s">
        <v>584</v>
      </c>
      <c r="E29" s="19" t="s">
        <v>0</v>
      </c>
      <c r="F29" s="31">
        <v>4025.9</v>
      </c>
      <c r="G29" s="31">
        <v>3670</v>
      </c>
      <c r="H29" s="31">
        <f t="shared" si="0"/>
        <v>91.159740679102811</v>
      </c>
    </row>
    <row r="30" spans="1:8" ht="28.5" x14ac:dyDescent="0.2">
      <c r="A30" s="89" t="s">
        <v>609</v>
      </c>
      <c r="B30" s="3" t="s">
        <v>8</v>
      </c>
      <c r="C30" s="3" t="s">
        <v>11</v>
      </c>
      <c r="D30" s="3" t="s">
        <v>610</v>
      </c>
      <c r="E30" s="3" t="s">
        <v>0</v>
      </c>
      <c r="F30" s="31">
        <v>1279</v>
      </c>
      <c r="G30" s="31">
        <v>1253.4000000000001</v>
      </c>
      <c r="H30" s="31">
        <f t="shared" si="0"/>
        <v>97.998436278342467</v>
      </c>
    </row>
    <row r="31" spans="1:8" ht="42.75" x14ac:dyDescent="0.2">
      <c r="A31" s="89" t="s">
        <v>611</v>
      </c>
      <c r="B31" s="3" t="s">
        <v>8</v>
      </c>
      <c r="C31" s="3" t="s">
        <v>11</v>
      </c>
      <c r="D31" s="3" t="s">
        <v>612</v>
      </c>
      <c r="E31" s="3" t="s">
        <v>0</v>
      </c>
      <c r="F31" s="31">
        <v>1279</v>
      </c>
      <c r="G31" s="31">
        <v>1253.4000000000001</v>
      </c>
      <c r="H31" s="31">
        <f t="shared" si="0"/>
        <v>97.998436278342467</v>
      </c>
    </row>
    <row r="32" spans="1:8" ht="71.25" x14ac:dyDescent="0.2">
      <c r="A32" s="89" t="s">
        <v>590</v>
      </c>
      <c r="B32" s="3" t="s">
        <v>8</v>
      </c>
      <c r="C32" s="3" t="s">
        <v>11</v>
      </c>
      <c r="D32" s="3" t="s">
        <v>612</v>
      </c>
      <c r="E32" s="3" t="s">
        <v>585</v>
      </c>
      <c r="F32" s="31">
        <v>1259</v>
      </c>
      <c r="G32" s="31">
        <v>1238.3</v>
      </c>
      <c r="H32" s="31">
        <f t="shared" si="0"/>
        <v>98.355837966640195</v>
      </c>
    </row>
    <row r="33" spans="1:8" ht="28.5" x14ac:dyDescent="0.2">
      <c r="A33" s="89" t="s">
        <v>601</v>
      </c>
      <c r="B33" s="3" t="s">
        <v>8</v>
      </c>
      <c r="C33" s="3" t="s">
        <v>11</v>
      </c>
      <c r="D33" s="3" t="s">
        <v>612</v>
      </c>
      <c r="E33" s="3" t="s">
        <v>602</v>
      </c>
      <c r="F33" s="31">
        <v>20</v>
      </c>
      <c r="G33" s="31">
        <v>15.1</v>
      </c>
      <c r="H33" s="31">
        <f t="shared" si="0"/>
        <v>75.5</v>
      </c>
    </row>
    <row r="34" spans="1:8" ht="28.5" x14ac:dyDescent="0.2">
      <c r="A34" s="89" t="s">
        <v>613</v>
      </c>
      <c r="B34" s="3" t="s">
        <v>8</v>
      </c>
      <c r="C34" s="3" t="s">
        <v>11</v>
      </c>
      <c r="D34" s="3" t="s">
        <v>614</v>
      </c>
      <c r="E34" s="3" t="s">
        <v>0</v>
      </c>
      <c r="F34" s="31">
        <v>2746.9</v>
      </c>
      <c r="G34" s="31">
        <v>2416.6</v>
      </c>
      <c r="H34" s="31">
        <f t="shared" si="0"/>
        <v>87.975536058829945</v>
      </c>
    </row>
    <row r="35" spans="1:8" ht="28.5" x14ac:dyDescent="0.2">
      <c r="A35" s="89" t="s">
        <v>615</v>
      </c>
      <c r="B35" s="3" t="s">
        <v>8</v>
      </c>
      <c r="C35" s="3" t="s">
        <v>11</v>
      </c>
      <c r="D35" s="3" t="s">
        <v>616</v>
      </c>
      <c r="E35" s="3" t="s">
        <v>0</v>
      </c>
      <c r="F35" s="31">
        <v>2746.9</v>
      </c>
      <c r="G35" s="31">
        <v>2416.6</v>
      </c>
      <c r="H35" s="31">
        <f t="shared" si="0"/>
        <v>87.975536058829945</v>
      </c>
    </row>
    <row r="36" spans="1:8" ht="71.25" x14ac:dyDescent="0.2">
      <c r="A36" s="89" t="s">
        <v>590</v>
      </c>
      <c r="B36" s="3" t="s">
        <v>8</v>
      </c>
      <c r="C36" s="3" t="s">
        <v>11</v>
      </c>
      <c r="D36" s="3" t="s">
        <v>616</v>
      </c>
      <c r="E36" s="3" t="s">
        <v>585</v>
      </c>
      <c r="F36" s="31">
        <v>2495</v>
      </c>
      <c r="G36" s="31">
        <v>2176.5</v>
      </c>
      <c r="H36" s="31">
        <f t="shared" si="0"/>
        <v>87.234468937875747</v>
      </c>
    </row>
    <row r="37" spans="1:8" ht="28.5" x14ac:dyDescent="0.2">
      <c r="A37" s="89" t="s">
        <v>601</v>
      </c>
      <c r="B37" s="3" t="s">
        <v>8</v>
      </c>
      <c r="C37" s="3" t="s">
        <v>11</v>
      </c>
      <c r="D37" s="3" t="s">
        <v>616</v>
      </c>
      <c r="E37" s="3" t="s">
        <v>602</v>
      </c>
      <c r="F37" s="31">
        <v>251.9</v>
      </c>
      <c r="G37" s="31">
        <v>240.1</v>
      </c>
      <c r="H37" s="31">
        <f t="shared" si="0"/>
        <v>95.315601429138539</v>
      </c>
    </row>
    <row r="38" spans="1:8" ht="57" x14ac:dyDescent="0.2">
      <c r="A38" s="89" t="s">
        <v>12</v>
      </c>
      <c r="B38" s="3" t="s">
        <v>8</v>
      </c>
      <c r="C38" s="3" t="s">
        <v>13</v>
      </c>
      <c r="D38" s="3" t="s">
        <v>0</v>
      </c>
      <c r="E38" s="3" t="s">
        <v>0</v>
      </c>
      <c r="F38" s="31">
        <v>214218.2</v>
      </c>
      <c r="G38" s="31">
        <v>210901.2</v>
      </c>
      <c r="H38" s="31">
        <f t="shared" si="0"/>
        <v>98.451578810763976</v>
      </c>
    </row>
    <row r="39" spans="1:8" ht="57" x14ac:dyDescent="0.2">
      <c r="A39" s="89" t="s">
        <v>583</v>
      </c>
      <c r="B39" s="3" t="s">
        <v>8</v>
      </c>
      <c r="C39" s="3" t="s">
        <v>13</v>
      </c>
      <c r="D39" s="3" t="s">
        <v>584</v>
      </c>
      <c r="E39" s="19" t="s">
        <v>0</v>
      </c>
      <c r="F39" s="31">
        <v>214218.2</v>
      </c>
      <c r="G39" s="31">
        <v>210901.2</v>
      </c>
      <c r="H39" s="31">
        <f t="shared" si="0"/>
        <v>98.451578810763976</v>
      </c>
    </row>
    <row r="40" spans="1:8" x14ac:dyDescent="0.2">
      <c r="A40" s="89" t="s">
        <v>14</v>
      </c>
      <c r="B40" s="3" t="s">
        <v>8</v>
      </c>
      <c r="C40" s="3" t="s">
        <v>13</v>
      </c>
      <c r="D40" s="3" t="s">
        <v>617</v>
      </c>
      <c r="E40" s="3" t="s">
        <v>0</v>
      </c>
      <c r="F40" s="31">
        <v>214218.2</v>
      </c>
      <c r="G40" s="31">
        <v>210901.2</v>
      </c>
      <c r="H40" s="31">
        <f t="shared" si="0"/>
        <v>98.451578810763976</v>
      </c>
    </row>
    <row r="41" spans="1:8" ht="42.75" x14ac:dyDescent="0.2">
      <c r="A41" s="89" t="s">
        <v>588</v>
      </c>
      <c r="B41" s="3" t="s">
        <v>8</v>
      </c>
      <c r="C41" s="3" t="s">
        <v>13</v>
      </c>
      <c r="D41" s="3" t="s">
        <v>618</v>
      </c>
      <c r="E41" s="3" t="s">
        <v>0</v>
      </c>
      <c r="F41" s="31">
        <v>187534.8</v>
      </c>
      <c r="G41" s="31">
        <v>186155.6</v>
      </c>
      <c r="H41" s="31">
        <f t="shared" si="0"/>
        <v>99.264563163743475</v>
      </c>
    </row>
    <row r="42" spans="1:8" ht="71.25" x14ac:dyDescent="0.2">
      <c r="A42" s="89" t="s">
        <v>590</v>
      </c>
      <c r="B42" s="3" t="s">
        <v>8</v>
      </c>
      <c r="C42" s="3" t="s">
        <v>13</v>
      </c>
      <c r="D42" s="3" t="s">
        <v>618</v>
      </c>
      <c r="E42" s="3" t="s">
        <v>585</v>
      </c>
      <c r="F42" s="31">
        <v>187534.8</v>
      </c>
      <c r="G42" s="31">
        <v>186155.6</v>
      </c>
      <c r="H42" s="31">
        <f t="shared" si="0"/>
        <v>99.264563163743475</v>
      </c>
    </row>
    <row r="43" spans="1:8" ht="42.75" x14ac:dyDescent="0.2">
      <c r="A43" s="89" t="s">
        <v>599</v>
      </c>
      <c r="B43" s="3" t="s">
        <v>8</v>
      </c>
      <c r="C43" s="3" t="s">
        <v>13</v>
      </c>
      <c r="D43" s="3" t="s">
        <v>619</v>
      </c>
      <c r="E43" s="3" t="s">
        <v>0</v>
      </c>
      <c r="F43" s="31">
        <v>26683.4</v>
      </c>
      <c r="G43" s="31">
        <v>24745.599999999999</v>
      </c>
      <c r="H43" s="31">
        <f t="shared" si="0"/>
        <v>92.737807026091119</v>
      </c>
    </row>
    <row r="44" spans="1:8" ht="28.5" x14ac:dyDescent="0.2">
      <c r="A44" s="89" t="s">
        <v>601</v>
      </c>
      <c r="B44" s="3" t="s">
        <v>8</v>
      </c>
      <c r="C44" s="3" t="s">
        <v>13</v>
      </c>
      <c r="D44" s="3" t="s">
        <v>619</v>
      </c>
      <c r="E44" s="3" t="s">
        <v>602</v>
      </c>
      <c r="F44" s="31">
        <v>26643.4</v>
      </c>
      <c r="G44" s="31">
        <v>24728.3</v>
      </c>
      <c r="H44" s="31">
        <f t="shared" si="0"/>
        <v>92.812103560356405</v>
      </c>
    </row>
    <row r="45" spans="1:8" x14ac:dyDescent="0.2">
      <c r="A45" s="89" t="s">
        <v>603</v>
      </c>
      <c r="B45" s="3" t="s">
        <v>8</v>
      </c>
      <c r="C45" s="3" t="s">
        <v>13</v>
      </c>
      <c r="D45" s="3" t="s">
        <v>619</v>
      </c>
      <c r="E45" s="3" t="s">
        <v>604</v>
      </c>
      <c r="F45" s="31">
        <v>40</v>
      </c>
      <c r="G45" s="31">
        <v>17.3</v>
      </c>
      <c r="H45" s="31">
        <f t="shared" si="0"/>
        <v>43.25</v>
      </c>
    </row>
    <row r="46" spans="1:8" x14ac:dyDescent="0.2">
      <c r="A46" s="89" t="s">
        <v>28</v>
      </c>
      <c r="B46" s="3" t="s">
        <v>8</v>
      </c>
      <c r="C46" s="3" t="s">
        <v>29</v>
      </c>
      <c r="D46" s="3" t="s">
        <v>0</v>
      </c>
      <c r="E46" s="3" t="s">
        <v>0</v>
      </c>
      <c r="F46" s="31">
        <v>100</v>
      </c>
      <c r="G46" s="31">
        <v>0</v>
      </c>
      <c r="H46" s="31">
        <f t="shared" si="0"/>
        <v>0</v>
      </c>
    </row>
    <row r="47" spans="1:8" x14ac:dyDescent="0.2">
      <c r="A47" s="89" t="s">
        <v>620</v>
      </c>
      <c r="B47" s="3" t="s">
        <v>8</v>
      </c>
      <c r="C47" s="3" t="s">
        <v>29</v>
      </c>
      <c r="D47" s="3" t="s">
        <v>621</v>
      </c>
      <c r="E47" s="19" t="s">
        <v>0</v>
      </c>
      <c r="F47" s="31">
        <v>100</v>
      </c>
      <c r="G47" s="31">
        <v>0</v>
      </c>
      <c r="H47" s="31">
        <f t="shared" si="0"/>
        <v>0</v>
      </c>
    </row>
    <row r="48" spans="1:8" ht="28.5" x14ac:dyDescent="0.2">
      <c r="A48" s="89" t="s">
        <v>622</v>
      </c>
      <c r="B48" s="3" t="s">
        <v>8</v>
      </c>
      <c r="C48" s="3" t="s">
        <v>29</v>
      </c>
      <c r="D48" s="3" t="s">
        <v>623</v>
      </c>
      <c r="E48" s="3" t="s">
        <v>0</v>
      </c>
      <c r="F48" s="31">
        <v>100</v>
      </c>
      <c r="G48" s="31">
        <v>0</v>
      </c>
      <c r="H48" s="31">
        <f t="shared" si="0"/>
        <v>0</v>
      </c>
    </row>
    <row r="49" spans="1:8" x14ac:dyDescent="0.2">
      <c r="A49" s="89" t="s">
        <v>624</v>
      </c>
      <c r="B49" s="3" t="s">
        <v>8</v>
      </c>
      <c r="C49" s="3" t="s">
        <v>29</v>
      </c>
      <c r="D49" s="3" t="s">
        <v>625</v>
      </c>
      <c r="E49" s="3" t="s">
        <v>0</v>
      </c>
      <c r="F49" s="31">
        <v>100</v>
      </c>
      <c r="G49" s="31">
        <v>0</v>
      </c>
      <c r="H49" s="31">
        <f t="shared" si="0"/>
        <v>0</v>
      </c>
    </row>
    <row r="50" spans="1:8" x14ac:dyDescent="0.2">
      <c r="A50" s="89" t="s">
        <v>603</v>
      </c>
      <c r="B50" s="3" t="s">
        <v>8</v>
      </c>
      <c r="C50" s="3" t="s">
        <v>29</v>
      </c>
      <c r="D50" s="3" t="s">
        <v>625</v>
      </c>
      <c r="E50" s="3" t="s">
        <v>604</v>
      </c>
      <c r="F50" s="31">
        <v>100</v>
      </c>
      <c r="G50" s="31">
        <v>0</v>
      </c>
      <c r="H50" s="31">
        <f t="shared" si="0"/>
        <v>0</v>
      </c>
    </row>
    <row r="51" spans="1:8" ht="42.75" x14ac:dyDescent="0.2">
      <c r="A51" s="89" t="s">
        <v>35</v>
      </c>
      <c r="B51" s="3" t="s">
        <v>8</v>
      </c>
      <c r="C51" s="3" t="s">
        <v>26</v>
      </c>
      <c r="D51" s="3" t="s">
        <v>0</v>
      </c>
      <c r="E51" s="3" t="s">
        <v>0</v>
      </c>
      <c r="F51" s="31">
        <v>125176.8</v>
      </c>
      <c r="G51" s="31">
        <v>122064.7</v>
      </c>
      <c r="H51" s="31">
        <f t="shared" si="0"/>
        <v>97.513836429753752</v>
      </c>
    </row>
    <row r="52" spans="1:8" ht="57" x14ac:dyDescent="0.2">
      <c r="A52" s="89" t="s">
        <v>583</v>
      </c>
      <c r="B52" s="3" t="s">
        <v>8</v>
      </c>
      <c r="C52" s="3" t="s">
        <v>26</v>
      </c>
      <c r="D52" s="3" t="s">
        <v>584</v>
      </c>
      <c r="E52" s="19" t="s">
        <v>0</v>
      </c>
      <c r="F52" s="31">
        <v>91515.8</v>
      </c>
      <c r="G52" s="31">
        <v>88964.2</v>
      </c>
      <c r="H52" s="31">
        <f t="shared" si="0"/>
        <v>97.211847571676145</v>
      </c>
    </row>
    <row r="53" spans="1:8" x14ac:dyDescent="0.2">
      <c r="A53" s="89" t="s">
        <v>14</v>
      </c>
      <c r="B53" s="3" t="s">
        <v>8</v>
      </c>
      <c r="C53" s="3" t="s">
        <v>26</v>
      </c>
      <c r="D53" s="3" t="s">
        <v>617</v>
      </c>
      <c r="E53" s="3" t="s">
        <v>0</v>
      </c>
      <c r="F53" s="31">
        <v>91515.8</v>
      </c>
      <c r="G53" s="31">
        <v>88964.2</v>
      </c>
      <c r="H53" s="31">
        <f t="shared" si="0"/>
        <v>97.211847571676145</v>
      </c>
    </row>
    <row r="54" spans="1:8" ht="42.75" x14ac:dyDescent="0.2">
      <c r="A54" s="89" t="s">
        <v>588</v>
      </c>
      <c r="B54" s="3" t="s">
        <v>8</v>
      </c>
      <c r="C54" s="3" t="s">
        <v>26</v>
      </c>
      <c r="D54" s="3" t="s">
        <v>618</v>
      </c>
      <c r="E54" s="3" t="s">
        <v>0</v>
      </c>
      <c r="F54" s="31">
        <v>87066.7</v>
      </c>
      <c r="G54" s="31">
        <v>85048.9</v>
      </c>
      <c r="H54" s="31">
        <f t="shared" si="0"/>
        <v>97.682466430908704</v>
      </c>
    </row>
    <row r="55" spans="1:8" ht="71.25" x14ac:dyDescent="0.2">
      <c r="A55" s="89" t="s">
        <v>590</v>
      </c>
      <c r="B55" s="3" t="s">
        <v>8</v>
      </c>
      <c r="C55" s="3" t="s">
        <v>26</v>
      </c>
      <c r="D55" s="3" t="s">
        <v>618</v>
      </c>
      <c r="E55" s="3" t="s">
        <v>585</v>
      </c>
      <c r="F55" s="31">
        <v>87066.7</v>
      </c>
      <c r="G55" s="31">
        <v>85048.9</v>
      </c>
      <c r="H55" s="31">
        <f t="shared" si="0"/>
        <v>97.682466430908704</v>
      </c>
    </row>
    <row r="56" spans="1:8" ht="42.75" x14ac:dyDescent="0.2">
      <c r="A56" s="89" t="s">
        <v>599</v>
      </c>
      <c r="B56" s="3" t="s">
        <v>8</v>
      </c>
      <c r="C56" s="3" t="s">
        <v>26</v>
      </c>
      <c r="D56" s="3" t="s">
        <v>619</v>
      </c>
      <c r="E56" s="3" t="s">
        <v>0</v>
      </c>
      <c r="F56" s="31">
        <v>4449.1000000000004</v>
      </c>
      <c r="G56" s="31">
        <v>3915.3</v>
      </c>
      <c r="H56" s="31">
        <f t="shared" si="0"/>
        <v>88.00206783394394</v>
      </c>
    </row>
    <row r="57" spans="1:8" ht="28.5" x14ac:dyDescent="0.2">
      <c r="A57" s="89" t="s">
        <v>601</v>
      </c>
      <c r="B57" s="3" t="s">
        <v>8</v>
      </c>
      <c r="C57" s="3" t="s">
        <v>26</v>
      </c>
      <c r="D57" s="3" t="s">
        <v>619</v>
      </c>
      <c r="E57" s="3" t="s">
        <v>602</v>
      </c>
      <c r="F57" s="31">
        <v>4331.2</v>
      </c>
      <c r="G57" s="31">
        <v>3821.1</v>
      </c>
      <c r="H57" s="31">
        <f t="shared" si="0"/>
        <v>88.222663465090505</v>
      </c>
    </row>
    <row r="58" spans="1:8" x14ac:dyDescent="0.2">
      <c r="A58" s="89" t="s">
        <v>603</v>
      </c>
      <c r="B58" s="3" t="s">
        <v>8</v>
      </c>
      <c r="C58" s="3" t="s">
        <v>26</v>
      </c>
      <c r="D58" s="3" t="s">
        <v>619</v>
      </c>
      <c r="E58" s="3" t="s">
        <v>604</v>
      </c>
      <c r="F58" s="31">
        <v>117.9</v>
      </c>
      <c r="G58" s="31">
        <v>94.2</v>
      </c>
      <c r="H58" s="31">
        <f t="shared" si="0"/>
        <v>79.898218829516537</v>
      </c>
    </row>
    <row r="59" spans="1:8" ht="42.75" x14ac:dyDescent="0.2">
      <c r="A59" s="89" t="s">
        <v>626</v>
      </c>
      <c r="B59" s="3" t="s">
        <v>8</v>
      </c>
      <c r="C59" s="3" t="s">
        <v>26</v>
      </c>
      <c r="D59" s="3" t="s">
        <v>627</v>
      </c>
      <c r="E59" s="19" t="s">
        <v>0</v>
      </c>
      <c r="F59" s="31">
        <v>33661</v>
      </c>
      <c r="G59" s="31">
        <v>33100.5</v>
      </c>
      <c r="H59" s="31">
        <f t="shared" si="0"/>
        <v>98.334868245150176</v>
      </c>
    </row>
    <row r="60" spans="1:8" ht="42.75" x14ac:dyDescent="0.2">
      <c r="A60" s="89" t="s">
        <v>628</v>
      </c>
      <c r="B60" s="3" t="s">
        <v>8</v>
      </c>
      <c r="C60" s="3" t="s">
        <v>26</v>
      </c>
      <c r="D60" s="3" t="s">
        <v>629</v>
      </c>
      <c r="E60" s="3" t="s">
        <v>0</v>
      </c>
      <c r="F60" s="31">
        <v>6986.1</v>
      </c>
      <c r="G60" s="31">
        <v>6907.4</v>
      </c>
      <c r="H60" s="31">
        <f t="shared" si="0"/>
        <v>98.873477333562349</v>
      </c>
    </row>
    <row r="61" spans="1:8" ht="42.75" x14ac:dyDescent="0.2">
      <c r="A61" s="89" t="s">
        <v>588</v>
      </c>
      <c r="B61" s="3" t="s">
        <v>8</v>
      </c>
      <c r="C61" s="3" t="s">
        <v>26</v>
      </c>
      <c r="D61" s="3" t="s">
        <v>630</v>
      </c>
      <c r="E61" s="3" t="s">
        <v>0</v>
      </c>
      <c r="F61" s="31">
        <v>6986.1</v>
      </c>
      <c r="G61" s="31">
        <v>6907.4</v>
      </c>
      <c r="H61" s="31">
        <f t="shared" si="0"/>
        <v>98.873477333562349</v>
      </c>
    </row>
    <row r="62" spans="1:8" ht="71.25" x14ac:dyDescent="0.2">
      <c r="A62" s="89" t="s">
        <v>590</v>
      </c>
      <c r="B62" s="3" t="s">
        <v>8</v>
      </c>
      <c r="C62" s="3" t="s">
        <v>26</v>
      </c>
      <c r="D62" s="3" t="s">
        <v>630</v>
      </c>
      <c r="E62" s="3" t="s">
        <v>585</v>
      </c>
      <c r="F62" s="31">
        <v>6986.1</v>
      </c>
      <c r="G62" s="31">
        <v>6907.4</v>
      </c>
      <c r="H62" s="31">
        <f t="shared" si="0"/>
        <v>98.873477333562349</v>
      </c>
    </row>
    <row r="63" spans="1:8" ht="28.5" x14ac:dyDescent="0.2">
      <c r="A63" s="89" t="s">
        <v>631</v>
      </c>
      <c r="B63" s="3" t="s">
        <v>8</v>
      </c>
      <c r="C63" s="3" t="s">
        <v>26</v>
      </c>
      <c r="D63" s="3" t="s">
        <v>632</v>
      </c>
      <c r="E63" s="3" t="s">
        <v>0</v>
      </c>
      <c r="F63" s="31">
        <v>26674.9</v>
      </c>
      <c r="G63" s="31">
        <v>26193.1</v>
      </c>
      <c r="H63" s="31">
        <f t="shared" si="0"/>
        <v>98.193807661884378</v>
      </c>
    </row>
    <row r="64" spans="1:8" ht="42.75" x14ac:dyDescent="0.2">
      <c r="A64" s="89" t="s">
        <v>588</v>
      </c>
      <c r="B64" s="3" t="s">
        <v>8</v>
      </c>
      <c r="C64" s="3" t="s">
        <v>26</v>
      </c>
      <c r="D64" s="3" t="s">
        <v>633</v>
      </c>
      <c r="E64" s="3" t="s">
        <v>0</v>
      </c>
      <c r="F64" s="31">
        <v>21777.599999999999</v>
      </c>
      <c r="G64" s="31">
        <v>21431</v>
      </c>
      <c r="H64" s="31">
        <f t="shared" si="0"/>
        <v>98.408456395562411</v>
      </c>
    </row>
    <row r="65" spans="1:8" ht="71.25" x14ac:dyDescent="0.2">
      <c r="A65" s="89" t="s">
        <v>590</v>
      </c>
      <c r="B65" s="3" t="s">
        <v>8</v>
      </c>
      <c r="C65" s="3" t="s">
        <v>26</v>
      </c>
      <c r="D65" s="3" t="s">
        <v>633</v>
      </c>
      <c r="E65" s="3" t="s">
        <v>585</v>
      </c>
      <c r="F65" s="31">
        <v>21777.599999999999</v>
      </c>
      <c r="G65" s="31">
        <v>21431</v>
      </c>
      <c r="H65" s="31">
        <f t="shared" si="0"/>
        <v>98.408456395562411</v>
      </c>
    </row>
    <row r="66" spans="1:8" ht="42.75" x14ac:dyDescent="0.2">
      <c r="A66" s="89" t="s">
        <v>599</v>
      </c>
      <c r="B66" s="3" t="s">
        <v>8</v>
      </c>
      <c r="C66" s="3" t="s">
        <v>26</v>
      </c>
      <c r="D66" s="3" t="s">
        <v>634</v>
      </c>
      <c r="E66" s="3" t="s">
        <v>0</v>
      </c>
      <c r="F66" s="31">
        <v>4897.3</v>
      </c>
      <c r="G66" s="31">
        <v>4762.1000000000004</v>
      </c>
      <c r="H66" s="31">
        <f t="shared" si="0"/>
        <v>97.239295121801817</v>
      </c>
    </row>
    <row r="67" spans="1:8" ht="28.5" x14ac:dyDescent="0.2">
      <c r="A67" s="89" t="s">
        <v>601</v>
      </c>
      <c r="B67" s="3" t="s">
        <v>8</v>
      </c>
      <c r="C67" s="3" t="s">
        <v>26</v>
      </c>
      <c r="D67" s="3" t="s">
        <v>634</v>
      </c>
      <c r="E67" s="3" t="s">
        <v>602</v>
      </c>
      <c r="F67" s="31">
        <v>4839</v>
      </c>
      <c r="G67" s="31">
        <v>4718.7</v>
      </c>
      <c r="H67" s="31">
        <f t="shared" si="0"/>
        <v>97.513949163050214</v>
      </c>
    </row>
    <row r="68" spans="1:8" x14ac:dyDescent="0.2">
      <c r="A68" s="89" t="s">
        <v>603</v>
      </c>
      <c r="B68" s="3" t="s">
        <v>8</v>
      </c>
      <c r="C68" s="3" t="s">
        <v>26</v>
      </c>
      <c r="D68" s="3" t="s">
        <v>634</v>
      </c>
      <c r="E68" s="3" t="s">
        <v>604</v>
      </c>
      <c r="F68" s="31">
        <v>58.3</v>
      </c>
      <c r="G68" s="31">
        <v>43.4</v>
      </c>
      <c r="H68" s="31">
        <f t="shared" si="0"/>
        <v>74.442538593481984</v>
      </c>
    </row>
    <row r="69" spans="1:8" x14ac:dyDescent="0.2">
      <c r="A69" s="89" t="s">
        <v>31</v>
      </c>
      <c r="B69" s="3" t="s">
        <v>8</v>
      </c>
      <c r="C69" s="3" t="s">
        <v>21</v>
      </c>
      <c r="D69" s="3" t="s">
        <v>0</v>
      </c>
      <c r="E69" s="3" t="s">
        <v>0</v>
      </c>
      <c r="F69" s="31">
        <v>31729</v>
      </c>
      <c r="G69" s="31">
        <v>31164.6</v>
      </c>
      <c r="H69" s="31">
        <f t="shared" si="0"/>
        <v>98.221185666109861</v>
      </c>
    </row>
    <row r="70" spans="1:8" ht="42.75" x14ac:dyDescent="0.2">
      <c r="A70" s="89" t="s">
        <v>635</v>
      </c>
      <c r="B70" s="3" t="s">
        <v>8</v>
      </c>
      <c r="C70" s="3" t="s">
        <v>21</v>
      </c>
      <c r="D70" s="3" t="s">
        <v>636</v>
      </c>
      <c r="E70" s="19" t="s">
        <v>0</v>
      </c>
      <c r="F70" s="31">
        <v>31729</v>
      </c>
      <c r="G70" s="31">
        <v>31164.6</v>
      </c>
      <c r="H70" s="31">
        <f t="shared" si="0"/>
        <v>98.221185666109861</v>
      </c>
    </row>
    <row r="71" spans="1:8" ht="28.5" x14ac:dyDescent="0.2">
      <c r="A71" s="89" t="s">
        <v>637</v>
      </c>
      <c r="B71" s="3" t="s">
        <v>8</v>
      </c>
      <c r="C71" s="3" t="s">
        <v>21</v>
      </c>
      <c r="D71" s="3" t="s">
        <v>638</v>
      </c>
      <c r="E71" s="3" t="s">
        <v>0</v>
      </c>
      <c r="F71" s="31">
        <v>5866.1</v>
      </c>
      <c r="G71" s="31">
        <v>5724.7</v>
      </c>
      <c r="H71" s="31">
        <f t="shared" si="0"/>
        <v>97.589539898740213</v>
      </c>
    </row>
    <row r="72" spans="1:8" ht="42.75" x14ac:dyDescent="0.2">
      <c r="A72" s="89" t="s">
        <v>588</v>
      </c>
      <c r="B72" s="3" t="s">
        <v>8</v>
      </c>
      <c r="C72" s="3" t="s">
        <v>21</v>
      </c>
      <c r="D72" s="3" t="s">
        <v>639</v>
      </c>
      <c r="E72" s="3" t="s">
        <v>0</v>
      </c>
      <c r="F72" s="31">
        <v>5866.1</v>
      </c>
      <c r="G72" s="31">
        <v>5724.7</v>
      </c>
      <c r="H72" s="31">
        <f t="shared" ref="H72:H135" si="1">G72/F72*100</f>
        <v>97.589539898740213</v>
      </c>
    </row>
    <row r="73" spans="1:8" ht="71.25" x14ac:dyDescent="0.2">
      <c r="A73" s="89" t="s">
        <v>590</v>
      </c>
      <c r="B73" s="3" t="s">
        <v>8</v>
      </c>
      <c r="C73" s="3" t="s">
        <v>21</v>
      </c>
      <c r="D73" s="3" t="s">
        <v>639</v>
      </c>
      <c r="E73" s="3" t="s">
        <v>585</v>
      </c>
      <c r="F73" s="31">
        <v>5866.1</v>
      </c>
      <c r="G73" s="31">
        <v>5724.7</v>
      </c>
      <c r="H73" s="31">
        <f t="shared" si="1"/>
        <v>97.589539898740213</v>
      </c>
    </row>
    <row r="74" spans="1:8" ht="28.5" x14ac:dyDescent="0.2">
      <c r="A74" s="89" t="s">
        <v>640</v>
      </c>
      <c r="B74" s="3" t="s">
        <v>8</v>
      </c>
      <c r="C74" s="3" t="s">
        <v>21</v>
      </c>
      <c r="D74" s="3" t="s">
        <v>641</v>
      </c>
      <c r="E74" s="3" t="s">
        <v>0</v>
      </c>
      <c r="F74" s="31">
        <v>23737.1</v>
      </c>
      <c r="G74" s="31">
        <v>23315.1</v>
      </c>
      <c r="H74" s="31">
        <f t="shared" si="1"/>
        <v>98.222192264429935</v>
      </c>
    </row>
    <row r="75" spans="1:8" ht="42.75" x14ac:dyDescent="0.2">
      <c r="A75" s="89" t="s">
        <v>588</v>
      </c>
      <c r="B75" s="3" t="s">
        <v>8</v>
      </c>
      <c r="C75" s="3" t="s">
        <v>21</v>
      </c>
      <c r="D75" s="3" t="s">
        <v>642</v>
      </c>
      <c r="E75" s="3" t="s">
        <v>0</v>
      </c>
      <c r="F75" s="31">
        <v>22238.9</v>
      </c>
      <c r="G75" s="31">
        <v>21821</v>
      </c>
      <c r="H75" s="31">
        <f t="shared" si="1"/>
        <v>98.120860294349086</v>
      </c>
    </row>
    <row r="76" spans="1:8" ht="71.25" x14ac:dyDescent="0.2">
      <c r="A76" s="89" t="s">
        <v>590</v>
      </c>
      <c r="B76" s="3" t="s">
        <v>8</v>
      </c>
      <c r="C76" s="3" t="s">
        <v>21</v>
      </c>
      <c r="D76" s="3" t="s">
        <v>642</v>
      </c>
      <c r="E76" s="3" t="s">
        <v>585</v>
      </c>
      <c r="F76" s="31">
        <v>22238.9</v>
      </c>
      <c r="G76" s="31">
        <v>21821</v>
      </c>
      <c r="H76" s="31">
        <f t="shared" si="1"/>
        <v>98.120860294349086</v>
      </c>
    </row>
    <row r="77" spans="1:8" ht="42.75" x14ac:dyDescent="0.2">
      <c r="A77" s="89" t="s">
        <v>599</v>
      </c>
      <c r="B77" s="3" t="s">
        <v>8</v>
      </c>
      <c r="C77" s="3" t="s">
        <v>21</v>
      </c>
      <c r="D77" s="3" t="s">
        <v>643</v>
      </c>
      <c r="E77" s="3" t="s">
        <v>0</v>
      </c>
      <c r="F77" s="31">
        <v>1498.2</v>
      </c>
      <c r="G77" s="31">
        <v>1494.1</v>
      </c>
      <c r="H77" s="31">
        <f t="shared" si="1"/>
        <v>99.726338272593779</v>
      </c>
    </row>
    <row r="78" spans="1:8" ht="28.5" x14ac:dyDescent="0.2">
      <c r="A78" s="89" t="s">
        <v>601</v>
      </c>
      <c r="B78" s="3" t="s">
        <v>8</v>
      </c>
      <c r="C78" s="3" t="s">
        <v>21</v>
      </c>
      <c r="D78" s="3" t="s">
        <v>643</v>
      </c>
      <c r="E78" s="3" t="s">
        <v>602</v>
      </c>
      <c r="F78" s="31">
        <v>1494.2</v>
      </c>
      <c r="G78" s="31">
        <v>1493.2</v>
      </c>
      <c r="H78" s="31">
        <f t="shared" si="1"/>
        <v>99.93307455494579</v>
      </c>
    </row>
    <row r="79" spans="1:8" x14ac:dyDescent="0.2">
      <c r="A79" s="89" t="s">
        <v>603</v>
      </c>
      <c r="B79" s="3" t="s">
        <v>8</v>
      </c>
      <c r="C79" s="3" t="s">
        <v>21</v>
      </c>
      <c r="D79" s="3" t="s">
        <v>643</v>
      </c>
      <c r="E79" s="3" t="s">
        <v>604</v>
      </c>
      <c r="F79" s="31">
        <v>4</v>
      </c>
      <c r="G79" s="31">
        <v>0.9</v>
      </c>
      <c r="H79" s="31">
        <f t="shared" si="1"/>
        <v>22.5</v>
      </c>
    </row>
    <row r="80" spans="1:8" x14ac:dyDescent="0.2">
      <c r="A80" s="89" t="s">
        <v>32</v>
      </c>
      <c r="B80" s="3" t="s">
        <v>8</v>
      </c>
      <c r="C80" s="3" t="s">
        <v>21</v>
      </c>
      <c r="D80" s="3" t="s">
        <v>644</v>
      </c>
      <c r="E80" s="3" t="s">
        <v>0</v>
      </c>
      <c r="F80" s="31">
        <v>2125.8000000000002</v>
      </c>
      <c r="G80" s="31">
        <v>2124.8000000000002</v>
      </c>
      <c r="H80" s="31">
        <f t="shared" si="1"/>
        <v>99.952958886066426</v>
      </c>
    </row>
    <row r="81" spans="1:8" ht="57" x14ac:dyDescent="0.2">
      <c r="A81" s="89" t="s">
        <v>33</v>
      </c>
      <c r="B81" s="3" t="s">
        <v>8</v>
      </c>
      <c r="C81" s="3" t="s">
        <v>21</v>
      </c>
      <c r="D81" s="3" t="s">
        <v>645</v>
      </c>
      <c r="E81" s="3" t="s">
        <v>0</v>
      </c>
      <c r="F81" s="31">
        <v>2125.8000000000002</v>
      </c>
      <c r="G81" s="31">
        <v>2124.8000000000002</v>
      </c>
      <c r="H81" s="31">
        <f t="shared" si="1"/>
        <v>99.952958886066426</v>
      </c>
    </row>
    <row r="82" spans="1:8" ht="28.5" x14ac:dyDescent="0.2">
      <c r="A82" s="89" t="s">
        <v>601</v>
      </c>
      <c r="B82" s="3" t="s">
        <v>8</v>
      </c>
      <c r="C82" s="3" t="s">
        <v>21</v>
      </c>
      <c r="D82" s="3" t="s">
        <v>645</v>
      </c>
      <c r="E82" s="3" t="s">
        <v>602</v>
      </c>
      <c r="F82" s="31">
        <v>2053.8000000000002</v>
      </c>
      <c r="G82" s="31">
        <v>2052.9</v>
      </c>
      <c r="H82" s="31">
        <f t="shared" si="1"/>
        <v>99.956178790534608</v>
      </c>
    </row>
    <row r="83" spans="1:8" x14ac:dyDescent="0.2">
      <c r="A83" s="89" t="s">
        <v>646</v>
      </c>
      <c r="B83" s="3" t="s">
        <v>8</v>
      </c>
      <c r="C83" s="3" t="s">
        <v>21</v>
      </c>
      <c r="D83" s="3" t="s">
        <v>645</v>
      </c>
      <c r="E83" s="3" t="s">
        <v>647</v>
      </c>
      <c r="F83" s="31">
        <v>72</v>
      </c>
      <c r="G83" s="31">
        <v>71.900000000000006</v>
      </c>
      <c r="H83" s="31">
        <f t="shared" si="1"/>
        <v>99.861111111111128</v>
      </c>
    </row>
    <row r="84" spans="1:8" x14ac:dyDescent="0.2">
      <c r="A84" s="89" t="s">
        <v>37</v>
      </c>
      <c r="B84" s="3" t="s">
        <v>8</v>
      </c>
      <c r="C84" s="3" t="s">
        <v>38</v>
      </c>
      <c r="D84" s="3" t="s">
        <v>0</v>
      </c>
      <c r="E84" s="3" t="s">
        <v>0</v>
      </c>
      <c r="F84" s="31">
        <v>127000</v>
      </c>
      <c r="G84" s="31">
        <v>56573</v>
      </c>
      <c r="H84" s="31">
        <f t="shared" si="1"/>
        <v>44.545669291338584</v>
      </c>
    </row>
    <row r="85" spans="1:8" x14ac:dyDescent="0.2">
      <c r="A85" s="89" t="s">
        <v>620</v>
      </c>
      <c r="B85" s="3" t="s">
        <v>8</v>
      </c>
      <c r="C85" s="3" t="s">
        <v>38</v>
      </c>
      <c r="D85" s="3" t="s">
        <v>621</v>
      </c>
      <c r="E85" s="19" t="s">
        <v>0</v>
      </c>
      <c r="F85" s="31">
        <v>127000</v>
      </c>
      <c r="G85" s="31">
        <v>56573</v>
      </c>
      <c r="H85" s="31">
        <f t="shared" si="1"/>
        <v>44.545669291338584</v>
      </c>
    </row>
    <row r="86" spans="1:8" x14ac:dyDescent="0.2">
      <c r="A86" s="89" t="s">
        <v>37</v>
      </c>
      <c r="B86" s="3" t="s">
        <v>8</v>
      </c>
      <c r="C86" s="3" t="s">
        <v>38</v>
      </c>
      <c r="D86" s="3" t="s">
        <v>648</v>
      </c>
      <c r="E86" s="3" t="s">
        <v>0</v>
      </c>
      <c r="F86" s="31">
        <v>127000</v>
      </c>
      <c r="G86" s="31">
        <v>56573</v>
      </c>
      <c r="H86" s="31">
        <f t="shared" si="1"/>
        <v>44.545669291338584</v>
      </c>
    </row>
    <row r="87" spans="1:8" ht="42.75" x14ac:dyDescent="0.2">
      <c r="A87" s="89" t="s">
        <v>39</v>
      </c>
      <c r="B87" s="3" t="s">
        <v>8</v>
      </c>
      <c r="C87" s="3" t="s">
        <v>38</v>
      </c>
      <c r="D87" s="3" t="s">
        <v>649</v>
      </c>
      <c r="E87" s="3" t="s">
        <v>0</v>
      </c>
      <c r="F87" s="31">
        <v>77000</v>
      </c>
      <c r="G87" s="31">
        <v>56573</v>
      </c>
      <c r="H87" s="31">
        <f t="shared" si="1"/>
        <v>73.471428571428575</v>
      </c>
    </row>
    <row r="88" spans="1:8" x14ac:dyDescent="0.2">
      <c r="A88" s="89" t="s">
        <v>603</v>
      </c>
      <c r="B88" s="3" t="s">
        <v>8</v>
      </c>
      <c r="C88" s="3" t="s">
        <v>38</v>
      </c>
      <c r="D88" s="3" t="s">
        <v>649</v>
      </c>
      <c r="E88" s="3" t="s">
        <v>604</v>
      </c>
      <c r="F88" s="31">
        <v>77000</v>
      </c>
      <c r="G88" s="31">
        <v>56573</v>
      </c>
      <c r="H88" s="31">
        <f t="shared" si="1"/>
        <v>73.471428571428575</v>
      </c>
    </row>
    <row r="89" spans="1:8" x14ac:dyDescent="0.2">
      <c r="A89" s="89" t="s">
        <v>40</v>
      </c>
      <c r="B89" s="3" t="s">
        <v>8</v>
      </c>
      <c r="C89" s="3" t="s">
        <v>38</v>
      </c>
      <c r="D89" s="3" t="s">
        <v>650</v>
      </c>
      <c r="E89" s="3" t="s">
        <v>0</v>
      </c>
      <c r="F89" s="31">
        <v>50000</v>
      </c>
      <c r="G89" s="31">
        <v>0</v>
      </c>
      <c r="H89" s="31">
        <f t="shared" si="1"/>
        <v>0</v>
      </c>
    </row>
    <row r="90" spans="1:8" x14ac:dyDescent="0.2">
      <c r="A90" s="89" t="s">
        <v>603</v>
      </c>
      <c r="B90" s="3" t="s">
        <v>8</v>
      </c>
      <c r="C90" s="3" t="s">
        <v>38</v>
      </c>
      <c r="D90" s="3" t="s">
        <v>650</v>
      </c>
      <c r="E90" s="3" t="s">
        <v>604</v>
      </c>
      <c r="F90" s="31">
        <v>50000</v>
      </c>
      <c r="G90" s="31">
        <v>0</v>
      </c>
      <c r="H90" s="31">
        <f t="shared" si="1"/>
        <v>0</v>
      </c>
    </row>
    <row r="91" spans="1:8" x14ac:dyDescent="0.2">
      <c r="A91" s="89" t="s">
        <v>15</v>
      </c>
      <c r="B91" s="3" t="s">
        <v>8</v>
      </c>
      <c r="C91" s="3" t="s">
        <v>16</v>
      </c>
      <c r="D91" s="3" t="s">
        <v>0</v>
      </c>
      <c r="E91" s="3" t="s">
        <v>0</v>
      </c>
      <c r="F91" s="31">
        <v>586594.1</v>
      </c>
      <c r="G91" s="31">
        <v>509667.2</v>
      </c>
      <c r="H91" s="31">
        <f t="shared" si="1"/>
        <v>86.885838094859807</v>
      </c>
    </row>
    <row r="92" spans="1:8" ht="42.75" x14ac:dyDescent="0.2">
      <c r="A92" s="89" t="s">
        <v>651</v>
      </c>
      <c r="B92" s="3" t="s">
        <v>8</v>
      </c>
      <c r="C92" s="3" t="s">
        <v>16</v>
      </c>
      <c r="D92" s="3" t="s">
        <v>652</v>
      </c>
      <c r="E92" s="19" t="s">
        <v>0</v>
      </c>
      <c r="F92" s="31">
        <v>2783.1</v>
      </c>
      <c r="G92" s="31">
        <v>2783.1</v>
      </c>
      <c r="H92" s="31">
        <f t="shared" si="1"/>
        <v>100</v>
      </c>
    </row>
    <row r="93" spans="1:8" ht="42.75" x14ac:dyDescent="0.2">
      <c r="A93" s="89" t="s">
        <v>653</v>
      </c>
      <c r="B93" s="3" t="s">
        <v>8</v>
      </c>
      <c r="C93" s="3" t="s">
        <v>16</v>
      </c>
      <c r="D93" s="3" t="s">
        <v>654</v>
      </c>
      <c r="E93" s="3" t="s">
        <v>0</v>
      </c>
      <c r="F93" s="31">
        <v>2783.1</v>
      </c>
      <c r="G93" s="31">
        <v>2783.1</v>
      </c>
      <c r="H93" s="31">
        <f t="shared" si="1"/>
        <v>100</v>
      </c>
    </row>
    <row r="94" spans="1:8" ht="28.5" x14ac:dyDescent="0.2">
      <c r="A94" s="89" t="s">
        <v>655</v>
      </c>
      <c r="B94" s="3" t="s">
        <v>8</v>
      </c>
      <c r="C94" s="3" t="s">
        <v>16</v>
      </c>
      <c r="D94" s="3" t="s">
        <v>656</v>
      </c>
      <c r="E94" s="3" t="s">
        <v>0</v>
      </c>
      <c r="F94" s="31">
        <v>2783.1</v>
      </c>
      <c r="G94" s="31">
        <v>2783.1</v>
      </c>
      <c r="H94" s="31">
        <f t="shared" si="1"/>
        <v>100</v>
      </c>
    </row>
    <row r="95" spans="1:8" ht="28.5" x14ac:dyDescent="0.2">
      <c r="A95" s="89" t="s">
        <v>601</v>
      </c>
      <c r="B95" s="3" t="s">
        <v>8</v>
      </c>
      <c r="C95" s="3" t="s">
        <v>16</v>
      </c>
      <c r="D95" s="3" t="s">
        <v>656</v>
      </c>
      <c r="E95" s="3" t="s">
        <v>602</v>
      </c>
      <c r="F95" s="31">
        <v>2783.1</v>
      </c>
      <c r="G95" s="31">
        <v>2783.1</v>
      </c>
      <c r="H95" s="31">
        <f t="shared" si="1"/>
        <v>100</v>
      </c>
    </row>
    <row r="96" spans="1:8" ht="71.25" x14ac:dyDescent="0.2">
      <c r="A96" s="89" t="s">
        <v>657</v>
      </c>
      <c r="B96" s="3" t="s">
        <v>8</v>
      </c>
      <c r="C96" s="3" t="s">
        <v>16</v>
      </c>
      <c r="D96" s="3" t="s">
        <v>658</v>
      </c>
      <c r="E96" s="19" t="s">
        <v>0</v>
      </c>
      <c r="F96" s="31">
        <v>491.7</v>
      </c>
      <c r="G96" s="31">
        <v>462.1</v>
      </c>
      <c r="H96" s="31">
        <f t="shared" si="1"/>
        <v>93.980069147854394</v>
      </c>
    </row>
    <row r="97" spans="1:8" ht="42.75" x14ac:dyDescent="0.2">
      <c r="A97" s="89" t="s">
        <v>659</v>
      </c>
      <c r="B97" s="3" t="s">
        <v>8</v>
      </c>
      <c r="C97" s="3" t="s">
        <v>16</v>
      </c>
      <c r="D97" s="3" t="s">
        <v>660</v>
      </c>
      <c r="E97" s="3" t="s">
        <v>0</v>
      </c>
      <c r="F97" s="31">
        <v>14.1</v>
      </c>
      <c r="G97" s="31">
        <v>14</v>
      </c>
      <c r="H97" s="31">
        <f t="shared" si="1"/>
        <v>99.290780141843967</v>
      </c>
    </row>
    <row r="98" spans="1:8" ht="28.5" x14ac:dyDescent="0.2">
      <c r="A98" s="89" t="s">
        <v>655</v>
      </c>
      <c r="B98" s="3" t="s">
        <v>8</v>
      </c>
      <c r="C98" s="3" t="s">
        <v>16</v>
      </c>
      <c r="D98" s="3" t="s">
        <v>661</v>
      </c>
      <c r="E98" s="3" t="s">
        <v>0</v>
      </c>
      <c r="F98" s="31">
        <v>14.1</v>
      </c>
      <c r="G98" s="31">
        <v>14</v>
      </c>
      <c r="H98" s="31">
        <f t="shared" si="1"/>
        <v>99.290780141843967</v>
      </c>
    </row>
    <row r="99" spans="1:8" ht="28.5" x14ac:dyDescent="0.2">
      <c r="A99" s="89" t="s">
        <v>601</v>
      </c>
      <c r="B99" s="3" t="s">
        <v>8</v>
      </c>
      <c r="C99" s="3" t="s">
        <v>16</v>
      </c>
      <c r="D99" s="3" t="s">
        <v>661</v>
      </c>
      <c r="E99" s="3" t="s">
        <v>602</v>
      </c>
      <c r="F99" s="31">
        <v>14.1</v>
      </c>
      <c r="G99" s="31">
        <v>14</v>
      </c>
      <c r="H99" s="31">
        <f t="shared" si="1"/>
        <v>99.290780141843967</v>
      </c>
    </row>
    <row r="100" spans="1:8" ht="28.5" x14ac:dyDescent="0.2">
      <c r="A100" s="89" t="s">
        <v>662</v>
      </c>
      <c r="B100" s="3" t="s">
        <v>8</v>
      </c>
      <c r="C100" s="3" t="s">
        <v>16</v>
      </c>
      <c r="D100" s="3" t="s">
        <v>663</v>
      </c>
      <c r="E100" s="3" t="s">
        <v>0</v>
      </c>
      <c r="F100" s="31">
        <v>477.6</v>
      </c>
      <c r="G100" s="31">
        <v>448.1</v>
      </c>
      <c r="H100" s="31">
        <f t="shared" si="1"/>
        <v>93.82328308207704</v>
      </c>
    </row>
    <row r="101" spans="1:8" ht="28.5" x14ac:dyDescent="0.2">
      <c r="A101" s="89" t="s">
        <v>655</v>
      </c>
      <c r="B101" s="3" t="s">
        <v>8</v>
      </c>
      <c r="C101" s="3" t="s">
        <v>16</v>
      </c>
      <c r="D101" s="3" t="s">
        <v>664</v>
      </c>
      <c r="E101" s="3" t="s">
        <v>0</v>
      </c>
      <c r="F101" s="31">
        <v>477.6</v>
      </c>
      <c r="G101" s="31">
        <v>448.1</v>
      </c>
      <c r="H101" s="31">
        <f t="shared" si="1"/>
        <v>93.82328308207704</v>
      </c>
    </row>
    <row r="102" spans="1:8" ht="28.5" x14ac:dyDescent="0.2">
      <c r="A102" s="89" t="s">
        <v>601</v>
      </c>
      <c r="B102" s="3" t="s">
        <v>8</v>
      </c>
      <c r="C102" s="3" t="s">
        <v>16</v>
      </c>
      <c r="D102" s="3" t="s">
        <v>664</v>
      </c>
      <c r="E102" s="3" t="s">
        <v>602</v>
      </c>
      <c r="F102" s="31">
        <v>477.6</v>
      </c>
      <c r="G102" s="31">
        <v>448.1</v>
      </c>
      <c r="H102" s="31">
        <f t="shared" si="1"/>
        <v>93.82328308207704</v>
      </c>
    </row>
    <row r="103" spans="1:8" ht="57" x14ac:dyDescent="0.2">
      <c r="A103" s="89" t="s">
        <v>665</v>
      </c>
      <c r="B103" s="3" t="s">
        <v>8</v>
      </c>
      <c r="C103" s="3" t="s">
        <v>16</v>
      </c>
      <c r="D103" s="3" t="s">
        <v>666</v>
      </c>
      <c r="E103" s="19" t="s">
        <v>0</v>
      </c>
      <c r="F103" s="31">
        <v>2886.7</v>
      </c>
      <c r="G103" s="31">
        <v>2695</v>
      </c>
      <c r="H103" s="31">
        <f t="shared" si="1"/>
        <v>93.359199085460915</v>
      </c>
    </row>
    <row r="104" spans="1:8" ht="42.75" x14ac:dyDescent="0.2">
      <c r="A104" s="89" t="s">
        <v>667</v>
      </c>
      <c r="B104" s="3" t="s">
        <v>8</v>
      </c>
      <c r="C104" s="3" t="s">
        <v>16</v>
      </c>
      <c r="D104" s="3" t="s">
        <v>668</v>
      </c>
      <c r="E104" s="3" t="s">
        <v>0</v>
      </c>
      <c r="F104" s="31">
        <v>2407.4</v>
      </c>
      <c r="G104" s="31">
        <v>2326.8000000000002</v>
      </c>
      <c r="H104" s="31">
        <f t="shared" si="1"/>
        <v>96.651989698429844</v>
      </c>
    </row>
    <row r="105" spans="1:8" ht="28.5" x14ac:dyDescent="0.2">
      <c r="A105" s="89" t="s">
        <v>655</v>
      </c>
      <c r="B105" s="3" t="s">
        <v>8</v>
      </c>
      <c r="C105" s="3" t="s">
        <v>16</v>
      </c>
      <c r="D105" s="3" t="s">
        <v>669</v>
      </c>
      <c r="E105" s="3" t="s">
        <v>0</v>
      </c>
      <c r="F105" s="31">
        <v>2176.5</v>
      </c>
      <c r="G105" s="31">
        <v>2097.4</v>
      </c>
      <c r="H105" s="31">
        <f t="shared" si="1"/>
        <v>96.36572478750287</v>
      </c>
    </row>
    <row r="106" spans="1:8" ht="28.5" x14ac:dyDescent="0.2">
      <c r="A106" s="89" t="s">
        <v>601</v>
      </c>
      <c r="B106" s="3" t="s">
        <v>8</v>
      </c>
      <c r="C106" s="3" t="s">
        <v>16</v>
      </c>
      <c r="D106" s="3" t="s">
        <v>669</v>
      </c>
      <c r="E106" s="3" t="s">
        <v>602</v>
      </c>
      <c r="F106" s="31">
        <v>2176.5</v>
      </c>
      <c r="G106" s="31">
        <v>2097.4</v>
      </c>
      <c r="H106" s="31">
        <f t="shared" si="1"/>
        <v>96.36572478750287</v>
      </c>
    </row>
    <row r="107" spans="1:8" ht="85.5" x14ac:dyDescent="0.2">
      <c r="A107" s="89" t="s">
        <v>670</v>
      </c>
      <c r="B107" s="3" t="s">
        <v>8</v>
      </c>
      <c r="C107" s="3" t="s">
        <v>16</v>
      </c>
      <c r="D107" s="3" t="s">
        <v>671</v>
      </c>
      <c r="E107" s="3" t="s">
        <v>0</v>
      </c>
      <c r="F107" s="31">
        <v>230.9</v>
      </c>
      <c r="G107" s="31">
        <v>229.4</v>
      </c>
      <c r="H107" s="31">
        <f t="shared" si="1"/>
        <v>99.350368124729314</v>
      </c>
    </row>
    <row r="108" spans="1:8" x14ac:dyDescent="0.2">
      <c r="A108" s="89" t="s">
        <v>58</v>
      </c>
      <c r="B108" s="3" t="s">
        <v>8</v>
      </c>
      <c r="C108" s="3" t="s">
        <v>16</v>
      </c>
      <c r="D108" s="3" t="s">
        <v>671</v>
      </c>
      <c r="E108" s="3" t="s">
        <v>672</v>
      </c>
      <c r="F108" s="31">
        <v>230.9</v>
      </c>
      <c r="G108" s="31">
        <v>229.4</v>
      </c>
      <c r="H108" s="31">
        <f t="shared" si="1"/>
        <v>99.350368124729314</v>
      </c>
    </row>
    <row r="109" spans="1:8" ht="42.75" x14ac:dyDescent="0.2">
      <c r="A109" s="89" t="s">
        <v>673</v>
      </c>
      <c r="B109" s="3" t="s">
        <v>8</v>
      </c>
      <c r="C109" s="3" t="s">
        <v>16</v>
      </c>
      <c r="D109" s="3" t="s">
        <v>674</v>
      </c>
      <c r="E109" s="3" t="s">
        <v>0</v>
      </c>
      <c r="F109" s="31">
        <v>99.5</v>
      </c>
      <c r="G109" s="31">
        <v>64.5</v>
      </c>
      <c r="H109" s="31">
        <f t="shared" si="1"/>
        <v>64.824120603015075</v>
      </c>
    </row>
    <row r="110" spans="1:8" ht="57" x14ac:dyDescent="0.2">
      <c r="A110" s="89" t="s">
        <v>675</v>
      </c>
      <c r="B110" s="3" t="s">
        <v>8</v>
      </c>
      <c r="C110" s="3" t="s">
        <v>16</v>
      </c>
      <c r="D110" s="3" t="s">
        <v>676</v>
      </c>
      <c r="E110" s="3" t="s">
        <v>0</v>
      </c>
      <c r="F110" s="31">
        <v>99.5</v>
      </c>
      <c r="G110" s="31">
        <v>64.5</v>
      </c>
      <c r="H110" s="31">
        <f t="shared" si="1"/>
        <v>64.824120603015075</v>
      </c>
    </row>
    <row r="111" spans="1:8" x14ac:dyDescent="0.2">
      <c r="A111" s="89" t="s">
        <v>58</v>
      </c>
      <c r="B111" s="3" t="s">
        <v>8</v>
      </c>
      <c r="C111" s="3" t="s">
        <v>16</v>
      </c>
      <c r="D111" s="3" t="s">
        <v>676</v>
      </c>
      <c r="E111" s="3" t="s">
        <v>672</v>
      </c>
      <c r="F111" s="31">
        <v>99.5</v>
      </c>
      <c r="G111" s="31">
        <v>64.5</v>
      </c>
      <c r="H111" s="31">
        <f t="shared" si="1"/>
        <v>64.824120603015075</v>
      </c>
    </row>
    <row r="112" spans="1:8" ht="42.75" x14ac:dyDescent="0.2">
      <c r="A112" s="89" t="s">
        <v>677</v>
      </c>
      <c r="B112" s="3" t="s">
        <v>8</v>
      </c>
      <c r="C112" s="3" t="s">
        <v>16</v>
      </c>
      <c r="D112" s="3" t="s">
        <v>678</v>
      </c>
      <c r="E112" s="3" t="s">
        <v>0</v>
      </c>
      <c r="F112" s="31">
        <v>379.8</v>
      </c>
      <c r="G112" s="31">
        <v>303.7</v>
      </c>
      <c r="H112" s="31">
        <f t="shared" si="1"/>
        <v>79.963138493944172</v>
      </c>
    </row>
    <row r="113" spans="1:8" ht="28.5" x14ac:dyDescent="0.2">
      <c r="A113" s="89" t="s">
        <v>655</v>
      </c>
      <c r="B113" s="3" t="s">
        <v>8</v>
      </c>
      <c r="C113" s="3" t="s">
        <v>16</v>
      </c>
      <c r="D113" s="3" t="s">
        <v>679</v>
      </c>
      <c r="E113" s="3" t="s">
        <v>0</v>
      </c>
      <c r="F113" s="31">
        <v>257.89999999999998</v>
      </c>
      <c r="G113" s="31">
        <v>181.8</v>
      </c>
      <c r="H113" s="31">
        <f t="shared" si="1"/>
        <v>70.492438929817766</v>
      </c>
    </row>
    <row r="114" spans="1:8" ht="28.5" x14ac:dyDescent="0.2">
      <c r="A114" s="89" t="s">
        <v>601</v>
      </c>
      <c r="B114" s="3" t="s">
        <v>8</v>
      </c>
      <c r="C114" s="3" t="s">
        <v>16</v>
      </c>
      <c r="D114" s="3" t="s">
        <v>679</v>
      </c>
      <c r="E114" s="3" t="s">
        <v>602</v>
      </c>
      <c r="F114" s="31">
        <v>162.30000000000001</v>
      </c>
      <c r="G114" s="31">
        <v>134.80000000000001</v>
      </c>
      <c r="H114" s="31">
        <f t="shared" si="1"/>
        <v>83.056069008009857</v>
      </c>
    </row>
    <row r="115" spans="1:8" ht="28.5" x14ac:dyDescent="0.2">
      <c r="A115" s="89" t="s">
        <v>680</v>
      </c>
      <c r="B115" s="3" t="s">
        <v>8</v>
      </c>
      <c r="C115" s="3" t="s">
        <v>16</v>
      </c>
      <c r="D115" s="3" t="s">
        <v>679</v>
      </c>
      <c r="E115" s="3" t="s">
        <v>681</v>
      </c>
      <c r="F115" s="31">
        <v>95.6</v>
      </c>
      <c r="G115" s="31">
        <v>47</v>
      </c>
      <c r="H115" s="31">
        <f t="shared" si="1"/>
        <v>49.163179916317993</v>
      </c>
    </row>
    <row r="116" spans="1:8" ht="42.75" x14ac:dyDescent="0.2">
      <c r="A116" s="89" t="s">
        <v>682</v>
      </c>
      <c r="B116" s="3" t="s">
        <v>8</v>
      </c>
      <c r="C116" s="3" t="s">
        <v>16</v>
      </c>
      <c r="D116" s="3" t="s">
        <v>683</v>
      </c>
      <c r="E116" s="3" t="s">
        <v>0</v>
      </c>
      <c r="F116" s="31">
        <v>121.9</v>
      </c>
      <c r="G116" s="31">
        <v>121.9</v>
      </c>
      <c r="H116" s="31">
        <f t="shared" si="1"/>
        <v>100</v>
      </c>
    </row>
    <row r="117" spans="1:8" x14ac:dyDescent="0.2">
      <c r="A117" s="89" t="s">
        <v>58</v>
      </c>
      <c r="B117" s="3" t="s">
        <v>8</v>
      </c>
      <c r="C117" s="3" t="s">
        <v>16</v>
      </c>
      <c r="D117" s="3" t="s">
        <v>683</v>
      </c>
      <c r="E117" s="3" t="s">
        <v>672</v>
      </c>
      <c r="F117" s="31">
        <v>121.9</v>
      </c>
      <c r="G117" s="31">
        <v>121.9</v>
      </c>
      <c r="H117" s="31">
        <f t="shared" si="1"/>
        <v>100</v>
      </c>
    </row>
    <row r="118" spans="1:8" ht="71.25" x14ac:dyDescent="0.2">
      <c r="A118" s="89" t="s">
        <v>684</v>
      </c>
      <c r="B118" s="3" t="s">
        <v>8</v>
      </c>
      <c r="C118" s="3" t="s">
        <v>16</v>
      </c>
      <c r="D118" s="3" t="s">
        <v>685</v>
      </c>
      <c r="E118" s="19" t="s">
        <v>0</v>
      </c>
      <c r="F118" s="31">
        <v>22733.5</v>
      </c>
      <c r="G118" s="31">
        <v>22590.400000000001</v>
      </c>
      <c r="H118" s="31">
        <f t="shared" si="1"/>
        <v>99.370532474102106</v>
      </c>
    </row>
    <row r="119" spans="1:8" ht="42.75" x14ac:dyDescent="0.2">
      <c r="A119" s="89" t="s">
        <v>686</v>
      </c>
      <c r="B119" s="3" t="s">
        <v>8</v>
      </c>
      <c r="C119" s="3" t="s">
        <v>16</v>
      </c>
      <c r="D119" s="3" t="s">
        <v>687</v>
      </c>
      <c r="E119" s="3" t="s">
        <v>0</v>
      </c>
      <c r="F119" s="31">
        <v>9007</v>
      </c>
      <c r="G119" s="31">
        <v>8875.2999999999993</v>
      </c>
      <c r="H119" s="31">
        <f t="shared" si="1"/>
        <v>98.537803930276453</v>
      </c>
    </row>
    <row r="120" spans="1:8" ht="28.5" x14ac:dyDescent="0.2">
      <c r="A120" s="89" t="s">
        <v>655</v>
      </c>
      <c r="B120" s="3" t="s">
        <v>8</v>
      </c>
      <c r="C120" s="3" t="s">
        <v>16</v>
      </c>
      <c r="D120" s="3" t="s">
        <v>688</v>
      </c>
      <c r="E120" s="3" t="s">
        <v>0</v>
      </c>
      <c r="F120" s="31">
        <v>8757</v>
      </c>
      <c r="G120" s="31">
        <v>8625.2999999999993</v>
      </c>
      <c r="H120" s="31">
        <f t="shared" si="1"/>
        <v>98.496060294621429</v>
      </c>
    </row>
    <row r="121" spans="1:8" ht="28.5" x14ac:dyDescent="0.2">
      <c r="A121" s="89" t="s">
        <v>601</v>
      </c>
      <c r="B121" s="3" t="s">
        <v>8</v>
      </c>
      <c r="C121" s="3" t="s">
        <v>16</v>
      </c>
      <c r="D121" s="3" t="s">
        <v>688</v>
      </c>
      <c r="E121" s="3" t="s">
        <v>602</v>
      </c>
      <c r="F121" s="31">
        <v>450</v>
      </c>
      <c r="G121" s="31">
        <v>445.3</v>
      </c>
      <c r="H121" s="31">
        <f t="shared" si="1"/>
        <v>98.955555555555563</v>
      </c>
    </row>
    <row r="122" spans="1:8" ht="28.5" x14ac:dyDescent="0.2">
      <c r="A122" s="89" t="s">
        <v>680</v>
      </c>
      <c r="B122" s="3" t="s">
        <v>8</v>
      </c>
      <c r="C122" s="3" t="s">
        <v>16</v>
      </c>
      <c r="D122" s="3" t="s">
        <v>688</v>
      </c>
      <c r="E122" s="3" t="s">
        <v>681</v>
      </c>
      <c r="F122" s="31">
        <v>8307</v>
      </c>
      <c r="G122" s="31">
        <v>8180</v>
      </c>
      <c r="H122" s="31">
        <f t="shared" si="1"/>
        <v>98.471168893704103</v>
      </c>
    </row>
    <row r="123" spans="1:8" ht="42.75" x14ac:dyDescent="0.2">
      <c r="A123" s="89" t="s">
        <v>689</v>
      </c>
      <c r="B123" s="3" t="s">
        <v>8</v>
      </c>
      <c r="C123" s="3" t="s">
        <v>16</v>
      </c>
      <c r="D123" s="3" t="s">
        <v>690</v>
      </c>
      <c r="E123" s="3" t="s">
        <v>0</v>
      </c>
      <c r="F123" s="31">
        <v>250</v>
      </c>
      <c r="G123" s="31">
        <v>250</v>
      </c>
      <c r="H123" s="31">
        <f t="shared" si="1"/>
        <v>100</v>
      </c>
    </row>
    <row r="124" spans="1:8" x14ac:dyDescent="0.2">
      <c r="A124" s="89" t="s">
        <v>58</v>
      </c>
      <c r="B124" s="3" t="s">
        <v>8</v>
      </c>
      <c r="C124" s="3" t="s">
        <v>16</v>
      </c>
      <c r="D124" s="3" t="s">
        <v>690</v>
      </c>
      <c r="E124" s="3" t="s">
        <v>672</v>
      </c>
      <c r="F124" s="31">
        <v>250</v>
      </c>
      <c r="G124" s="31">
        <v>250</v>
      </c>
      <c r="H124" s="31">
        <f t="shared" si="1"/>
        <v>100</v>
      </c>
    </row>
    <row r="125" spans="1:8" ht="28.5" x14ac:dyDescent="0.2">
      <c r="A125" s="89" t="s">
        <v>691</v>
      </c>
      <c r="B125" s="3" t="s">
        <v>8</v>
      </c>
      <c r="C125" s="3" t="s">
        <v>16</v>
      </c>
      <c r="D125" s="3" t="s">
        <v>692</v>
      </c>
      <c r="E125" s="3" t="s">
        <v>0</v>
      </c>
      <c r="F125" s="31">
        <v>13726.5</v>
      </c>
      <c r="G125" s="31">
        <v>13715.1</v>
      </c>
      <c r="H125" s="31">
        <f t="shared" si="1"/>
        <v>99.916948967325979</v>
      </c>
    </row>
    <row r="126" spans="1:8" ht="28.5" x14ac:dyDescent="0.2">
      <c r="A126" s="89" t="s">
        <v>655</v>
      </c>
      <c r="B126" s="3" t="s">
        <v>8</v>
      </c>
      <c r="C126" s="3" t="s">
        <v>16</v>
      </c>
      <c r="D126" s="3" t="s">
        <v>693</v>
      </c>
      <c r="E126" s="3" t="s">
        <v>0</v>
      </c>
      <c r="F126" s="31">
        <v>201</v>
      </c>
      <c r="G126" s="31">
        <v>189.6</v>
      </c>
      <c r="H126" s="31">
        <f t="shared" si="1"/>
        <v>94.328358208955223</v>
      </c>
    </row>
    <row r="127" spans="1:8" ht="28.5" x14ac:dyDescent="0.2">
      <c r="A127" s="89" t="s">
        <v>601</v>
      </c>
      <c r="B127" s="3" t="s">
        <v>8</v>
      </c>
      <c r="C127" s="3" t="s">
        <v>16</v>
      </c>
      <c r="D127" s="3" t="s">
        <v>693</v>
      </c>
      <c r="E127" s="3" t="s">
        <v>602</v>
      </c>
      <c r="F127" s="31">
        <v>201</v>
      </c>
      <c r="G127" s="31">
        <v>189.6</v>
      </c>
      <c r="H127" s="31">
        <f t="shared" si="1"/>
        <v>94.328358208955223</v>
      </c>
    </row>
    <row r="128" spans="1:8" ht="71.25" x14ac:dyDescent="0.2">
      <c r="A128" s="89" t="s">
        <v>694</v>
      </c>
      <c r="B128" s="3" t="s">
        <v>8</v>
      </c>
      <c r="C128" s="3" t="s">
        <v>16</v>
      </c>
      <c r="D128" s="3" t="s">
        <v>695</v>
      </c>
      <c r="E128" s="3" t="s">
        <v>0</v>
      </c>
      <c r="F128" s="31">
        <v>13525.5</v>
      </c>
      <c r="G128" s="31">
        <v>13525.5</v>
      </c>
      <c r="H128" s="31">
        <f t="shared" si="1"/>
        <v>100</v>
      </c>
    </row>
    <row r="129" spans="1:8" x14ac:dyDescent="0.2">
      <c r="A129" s="89" t="s">
        <v>58</v>
      </c>
      <c r="B129" s="3" t="s">
        <v>8</v>
      </c>
      <c r="C129" s="3" t="s">
        <v>16</v>
      </c>
      <c r="D129" s="3" t="s">
        <v>695</v>
      </c>
      <c r="E129" s="3" t="s">
        <v>672</v>
      </c>
      <c r="F129" s="31">
        <v>13525.5</v>
      </c>
      <c r="G129" s="31">
        <v>13525.5</v>
      </c>
      <c r="H129" s="31">
        <f t="shared" si="1"/>
        <v>100</v>
      </c>
    </row>
    <row r="130" spans="1:8" ht="42.75" x14ac:dyDescent="0.2">
      <c r="A130" s="89" t="s">
        <v>696</v>
      </c>
      <c r="B130" s="3" t="s">
        <v>8</v>
      </c>
      <c r="C130" s="3" t="s">
        <v>16</v>
      </c>
      <c r="D130" s="3" t="s">
        <v>697</v>
      </c>
      <c r="E130" s="19" t="s">
        <v>0</v>
      </c>
      <c r="F130" s="31">
        <v>4189.6000000000004</v>
      </c>
      <c r="G130" s="31">
        <v>2794.6</v>
      </c>
      <c r="H130" s="31">
        <f t="shared" si="1"/>
        <v>66.703265228184065</v>
      </c>
    </row>
    <row r="131" spans="1:8" ht="42.75" x14ac:dyDescent="0.2">
      <c r="A131" s="89" t="s">
        <v>698</v>
      </c>
      <c r="B131" s="3" t="s">
        <v>8</v>
      </c>
      <c r="C131" s="3" t="s">
        <v>16</v>
      </c>
      <c r="D131" s="3" t="s">
        <v>699</v>
      </c>
      <c r="E131" s="3" t="s">
        <v>0</v>
      </c>
      <c r="F131" s="31">
        <v>590.6</v>
      </c>
      <c r="G131" s="31">
        <v>590.6</v>
      </c>
      <c r="H131" s="31">
        <f t="shared" si="1"/>
        <v>100</v>
      </c>
    </row>
    <row r="132" spans="1:8" ht="28.5" x14ac:dyDescent="0.2">
      <c r="A132" s="89" t="s">
        <v>700</v>
      </c>
      <c r="B132" s="3" t="s">
        <v>8</v>
      </c>
      <c r="C132" s="3" t="s">
        <v>16</v>
      </c>
      <c r="D132" s="3" t="s">
        <v>701</v>
      </c>
      <c r="E132" s="3" t="s">
        <v>0</v>
      </c>
      <c r="F132" s="31">
        <v>590.6</v>
      </c>
      <c r="G132" s="31">
        <v>590.6</v>
      </c>
      <c r="H132" s="31">
        <f t="shared" si="1"/>
        <v>100</v>
      </c>
    </row>
    <row r="133" spans="1:8" ht="28.5" x14ac:dyDescent="0.2">
      <c r="A133" s="89" t="s">
        <v>601</v>
      </c>
      <c r="B133" s="3" t="s">
        <v>8</v>
      </c>
      <c r="C133" s="3" t="s">
        <v>16</v>
      </c>
      <c r="D133" s="3" t="s">
        <v>701</v>
      </c>
      <c r="E133" s="3" t="s">
        <v>602</v>
      </c>
      <c r="F133" s="31">
        <v>590.6</v>
      </c>
      <c r="G133" s="31">
        <v>590.6</v>
      </c>
      <c r="H133" s="31">
        <f t="shared" si="1"/>
        <v>100</v>
      </c>
    </row>
    <row r="134" spans="1:8" ht="28.5" x14ac:dyDescent="0.2">
      <c r="A134" s="89" t="s">
        <v>702</v>
      </c>
      <c r="B134" s="3" t="s">
        <v>8</v>
      </c>
      <c r="C134" s="3" t="s">
        <v>16</v>
      </c>
      <c r="D134" s="3" t="s">
        <v>703</v>
      </c>
      <c r="E134" s="3" t="s">
        <v>0</v>
      </c>
      <c r="F134" s="31">
        <v>450</v>
      </c>
      <c r="G134" s="31">
        <v>207.2</v>
      </c>
      <c r="H134" s="31">
        <f t="shared" si="1"/>
        <v>46.044444444444444</v>
      </c>
    </row>
    <row r="135" spans="1:8" ht="28.5" x14ac:dyDescent="0.2">
      <c r="A135" s="89" t="s">
        <v>655</v>
      </c>
      <c r="B135" s="3" t="s">
        <v>8</v>
      </c>
      <c r="C135" s="3" t="s">
        <v>16</v>
      </c>
      <c r="D135" s="3" t="s">
        <v>704</v>
      </c>
      <c r="E135" s="3" t="s">
        <v>0</v>
      </c>
      <c r="F135" s="31">
        <v>450</v>
      </c>
      <c r="G135" s="31">
        <v>207.2</v>
      </c>
      <c r="H135" s="31">
        <f t="shared" si="1"/>
        <v>46.044444444444444</v>
      </c>
    </row>
    <row r="136" spans="1:8" ht="28.5" x14ac:dyDescent="0.2">
      <c r="A136" s="89" t="s">
        <v>601</v>
      </c>
      <c r="B136" s="3" t="s">
        <v>8</v>
      </c>
      <c r="C136" s="3" t="s">
        <v>16</v>
      </c>
      <c r="D136" s="3" t="s">
        <v>704</v>
      </c>
      <c r="E136" s="3" t="s">
        <v>602</v>
      </c>
      <c r="F136" s="31">
        <v>207.2</v>
      </c>
      <c r="G136" s="31">
        <v>207.2</v>
      </c>
      <c r="H136" s="31">
        <f t="shared" ref="H136:H199" si="2">G136/F136*100</f>
        <v>100</v>
      </c>
    </row>
    <row r="137" spans="1:8" x14ac:dyDescent="0.2">
      <c r="A137" s="89" t="s">
        <v>58</v>
      </c>
      <c r="B137" s="3" t="s">
        <v>8</v>
      </c>
      <c r="C137" s="3" t="s">
        <v>16</v>
      </c>
      <c r="D137" s="3" t="s">
        <v>704</v>
      </c>
      <c r="E137" s="3" t="s">
        <v>672</v>
      </c>
      <c r="F137" s="31">
        <v>242.8</v>
      </c>
      <c r="G137" s="31">
        <v>0</v>
      </c>
      <c r="H137" s="31">
        <f t="shared" si="2"/>
        <v>0</v>
      </c>
    </row>
    <row r="138" spans="1:8" ht="28.5" x14ac:dyDescent="0.2">
      <c r="A138" s="89" t="s">
        <v>705</v>
      </c>
      <c r="B138" s="3" t="s">
        <v>8</v>
      </c>
      <c r="C138" s="3" t="s">
        <v>16</v>
      </c>
      <c r="D138" s="3" t="s">
        <v>706</v>
      </c>
      <c r="E138" s="3" t="s">
        <v>0</v>
      </c>
      <c r="F138" s="31">
        <v>2140</v>
      </c>
      <c r="G138" s="31">
        <v>1164</v>
      </c>
      <c r="H138" s="31">
        <f t="shared" si="2"/>
        <v>54.392523364485982</v>
      </c>
    </row>
    <row r="139" spans="1:8" ht="28.5" x14ac:dyDescent="0.2">
      <c r="A139" s="89" t="s">
        <v>655</v>
      </c>
      <c r="B139" s="3" t="s">
        <v>8</v>
      </c>
      <c r="C139" s="3" t="s">
        <v>16</v>
      </c>
      <c r="D139" s="3" t="s">
        <v>707</v>
      </c>
      <c r="E139" s="3" t="s">
        <v>0</v>
      </c>
      <c r="F139" s="31">
        <v>2140</v>
      </c>
      <c r="G139" s="31">
        <v>1164</v>
      </c>
      <c r="H139" s="31">
        <f t="shared" si="2"/>
        <v>54.392523364485982</v>
      </c>
    </row>
    <row r="140" spans="1:8" ht="71.25" x14ac:dyDescent="0.2">
      <c r="A140" s="89" t="s">
        <v>590</v>
      </c>
      <c r="B140" s="3" t="s">
        <v>8</v>
      </c>
      <c r="C140" s="3" t="s">
        <v>16</v>
      </c>
      <c r="D140" s="3" t="s">
        <v>707</v>
      </c>
      <c r="E140" s="3" t="s">
        <v>585</v>
      </c>
      <c r="F140" s="31">
        <v>200</v>
      </c>
      <c r="G140" s="31">
        <v>181.9</v>
      </c>
      <c r="H140" s="31">
        <f t="shared" si="2"/>
        <v>90.95</v>
      </c>
    </row>
    <row r="141" spans="1:8" ht="28.5" x14ac:dyDescent="0.2">
      <c r="A141" s="89" t="s">
        <v>601</v>
      </c>
      <c r="B141" s="3" t="s">
        <v>8</v>
      </c>
      <c r="C141" s="3" t="s">
        <v>16</v>
      </c>
      <c r="D141" s="3" t="s">
        <v>707</v>
      </c>
      <c r="E141" s="3" t="s">
        <v>602</v>
      </c>
      <c r="F141" s="31">
        <v>1240</v>
      </c>
      <c r="G141" s="31">
        <v>982.1</v>
      </c>
      <c r="H141" s="31">
        <f t="shared" si="2"/>
        <v>79.201612903225808</v>
      </c>
    </row>
    <row r="142" spans="1:8" ht="28.5" x14ac:dyDescent="0.2">
      <c r="A142" s="89" t="s">
        <v>680</v>
      </c>
      <c r="B142" s="3" t="s">
        <v>8</v>
      </c>
      <c r="C142" s="3" t="s">
        <v>16</v>
      </c>
      <c r="D142" s="3" t="s">
        <v>707</v>
      </c>
      <c r="E142" s="3" t="s">
        <v>681</v>
      </c>
      <c r="F142" s="31">
        <v>700</v>
      </c>
      <c r="G142" s="31">
        <v>0</v>
      </c>
      <c r="H142" s="31">
        <f t="shared" si="2"/>
        <v>0</v>
      </c>
    </row>
    <row r="143" spans="1:8" ht="42.75" x14ac:dyDescent="0.2">
      <c r="A143" s="89" t="s">
        <v>708</v>
      </c>
      <c r="B143" s="3" t="s">
        <v>8</v>
      </c>
      <c r="C143" s="3" t="s">
        <v>16</v>
      </c>
      <c r="D143" s="3" t="s">
        <v>709</v>
      </c>
      <c r="E143" s="3" t="s">
        <v>0</v>
      </c>
      <c r="F143" s="31">
        <v>1009</v>
      </c>
      <c r="G143" s="31">
        <v>832.8</v>
      </c>
      <c r="H143" s="31">
        <f t="shared" si="2"/>
        <v>82.537165510406339</v>
      </c>
    </row>
    <row r="144" spans="1:8" ht="28.5" x14ac:dyDescent="0.2">
      <c r="A144" s="89" t="s">
        <v>655</v>
      </c>
      <c r="B144" s="3" t="s">
        <v>8</v>
      </c>
      <c r="C144" s="3" t="s">
        <v>16</v>
      </c>
      <c r="D144" s="3" t="s">
        <v>710</v>
      </c>
      <c r="E144" s="3" t="s">
        <v>0</v>
      </c>
      <c r="F144" s="31">
        <v>1009</v>
      </c>
      <c r="G144" s="31">
        <v>832.8</v>
      </c>
      <c r="H144" s="31">
        <f t="shared" si="2"/>
        <v>82.537165510406339</v>
      </c>
    </row>
    <row r="145" spans="1:8" ht="28.5" x14ac:dyDescent="0.2">
      <c r="A145" s="89" t="s">
        <v>601</v>
      </c>
      <c r="B145" s="3" t="s">
        <v>8</v>
      </c>
      <c r="C145" s="3" t="s">
        <v>16</v>
      </c>
      <c r="D145" s="3" t="s">
        <v>710</v>
      </c>
      <c r="E145" s="3" t="s">
        <v>602</v>
      </c>
      <c r="F145" s="31">
        <v>1009</v>
      </c>
      <c r="G145" s="31">
        <v>832.8</v>
      </c>
      <c r="H145" s="31">
        <f t="shared" si="2"/>
        <v>82.537165510406339</v>
      </c>
    </row>
    <row r="146" spans="1:8" ht="42.75" x14ac:dyDescent="0.2">
      <c r="A146" s="89" t="s">
        <v>711</v>
      </c>
      <c r="B146" s="3" t="s">
        <v>8</v>
      </c>
      <c r="C146" s="3" t="s">
        <v>16</v>
      </c>
      <c r="D146" s="3" t="s">
        <v>712</v>
      </c>
      <c r="E146" s="19" t="s">
        <v>0</v>
      </c>
      <c r="F146" s="31">
        <v>113338.3</v>
      </c>
      <c r="G146" s="31">
        <v>69341</v>
      </c>
      <c r="H146" s="31">
        <f t="shared" si="2"/>
        <v>61.180554146303592</v>
      </c>
    </row>
    <row r="147" spans="1:8" ht="28.5" x14ac:dyDescent="0.2">
      <c r="A147" s="89" t="s">
        <v>655</v>
      </c>
      <c r="B147" s="3" t="s">
        <v>8</v>
      </c>
      <c r="C147" s="3" t="s">
        <v>16</v>
      </c>
      <c r="D147" s="3" t="s">
        <v>713</v>
      </c>
      <c r="E147" s="3" t="s">
        <v>0</v>
      </c>
      <c r="F147" s="31">
        <v>113338.3</v>
      </c>
      <c r="G147" s="31">
        <v>69341</v>
      </c>
      <c r="H147" s="31">
        <f t="shared" si="2"/>
        <v>61.180554146303592</v>
      </c>
    </row>
    <row r="148" spans="1:8" ht="28.5" x14ac:dyDescent="0.2">
      <c r="A148" s="89" t="s">
        <v>601</v>
      </c>
      <c r="B148" s="3" t="s">
        <v>8</v>
      </c>
      <c r="C148" s="3" t="s">
        <v>16</v>
      </c>
      <c r="D148" s="3" t="s">
        <v>713</v>
      </c>
      <c r="E148" s="3" t="s">
        <v>602</v>
      </c>
      <c r="F148" s="31">
        <v>113338.3</v>
      </c>
      <c r="G148" s="31">
        <v>69341</v>
      </c>
      <c r="H148" s="31">
        <f t="shared" si="2"/>
        <v>61.180554146303592</v>
      </c>
    </row>
    <row r="149" spans="1:8" ht="71.25" x14ac:dyDescent="0.2">
      <c r="A149" s="89" t="s">
        <v>714</v>
      </c>
      <c r="B149" s="3" t="s">
        <v>8</v>
      </c>
      <c r="C149" s="3" t="s">
        <v>16</v>
      </c>
      <c r="D149" s="3" t="s">
        <v>715</v>
      </c>
      <c r="E149" s="19" t="s">
        <v>0</v>
      </c>
      <c r="F149" s="31">
        <v>1480</v>
      </c>
      <c r="G149" s="31">
        <v>1018.1</v>
      </c>
      <c r="H149" s="31">
        <f t="shared" si="2"/>
        <v>68.790540540540547</v>
      </c>
    </row>
    <row r="150" spans="1:8" ht="42.75" x14ac:dyDescent="0.2">
      <c r="A150" s="89" t="s">
        <v>716</v>
      </c>
      <c r="B150" s="3" t="s">
        <v>8</v>
      </c>
      <c r="C150" s="3" t="s">
        <v>16</v>
      </c>
      <c r="D150" s="3" t="s">
        <v>717</v>
      </c>
      <c r="E150" s="3" t="s">
        <v>0</v>
      </c>
      <c r="F150" s="31">
        <v>1480</v>
      </c>
      <c r="G150" s="31">
        <v>1018.1</v>
      </c>
      <c r="H150" s="31">
        <f t="shared" si="2"/>
        <v>68.790540540540547</v>
      </c>
    </row>
    <row r="151" spans="1:8" ht="28.5" x14ac:dyDescent="0.2">
      <c r="A151" s="89" t="s">
        <v>655</v>
      </c>
      <c r="B151" s="3" t="s">
        <v>8</v>
      </c>
      <c r="C151" s="3" t="s">
        <v>16</v>
      </c>
      <c r="D151" s="3" t="s">
        <v>718</v>
      </c>
      <c r="E151" s="3" t="s">
        <v>0</v>
      </c>
      <c r="F151" s="31">
        <v>1480</v>
      </c>
      <c r="G151" s="31">
        <v>1018.1</v>
      </c>
      <c r="H151" s="31">
        <f t="shared" si="2"/>
        <v>68.790540540540547</v>
      </c>
    </row>
    <row r="152" spans="1:8" ht="71.25" x14ac:dyDescent="0.2">
      <c r="A152" s="89" t="s">
        <v>590</v>
      </c>
      <c r="B152" s="3" t="s">
        <v>8</v>
      </c>
      <c r="C152" s="3" t="s">
        <v>16</v>
      </c>
      <c r="D152" s="3" t="s">
        <v>718</v>
      </c>
      <c r="E152" s="3" t="s">
        <v>585</v>
      </c>
      <c r="F152" s="31">
        <v>289</v>
      </c>
      <c r="G152" s="31">
        <v>281.10000000000002</v>
      </c>
      <c r="H152" s="31">
        <f t="shared" si="2"/>
        <v>97.266435986159166</v>
      </c>
    </row>
    <row r="153" spans="1:8" ht="28.5" x14ac:dyDescent="0.2">
      <c r="A153" s="89" t="s">
        <v>601</v>
      </c>
      <c r="B153" s="3" t="s">
        <v>8</v>
      </c>
      <c r="C153" s="3" t="s">
        <v>16</v>
      </c>
      <c r="D153" s="3" t="s">
        <v>718</v>
      </c>
      <c r="E153" s="3" t="s">
        <v>602</v>
      </c>
      <c r="F153" s="31">
        <v>1191</v>
      </c>
      <c r="G153" s="31">
        <v>737</v>
      </c>
      <c r="H153" s="31">
        <f t="shared" si="2"/>
        <v>61.880772460117548</v>
      </c>
    </row>
    <row r="154" spans="1:8" ht="57" x14ac:dyDescent="0.2">
      <c r="A154" s="89" t="s">
        <v>583</v>
      </c>
      <c r="B154" s="3" t="s">
        <v>8</v>
      </c>
      <c r="C154" s="3" t="s">
        <v>16</v>
      </c>
      <c r="D154" s="3" t="s">
        <v>584</v>
      </c>
      <c r="E154" s="19" t="s">
        <v>0</v>
      </c>
      <c r="F154" s="31">
        <v>210733.1</v>
      </c>
      <c r="G154" s="31">
        <v>203699.4</v>
      </c>
      <c r="H154" s="31">
        <f t="shared" si="2"/>
        <v>96.662270900964302</v>
      </c>
    </row>
    <row r="155" spans="1:8" x14ac:dyDescent="0.2">
      <c r="A155" s="89" t="s">
        <v>14</v>
      </c>
      <c r="B155" s="3" t="s">
        <v>8</v>
      </c>
      <c r="C155" s="3" t="s">
        <v>16</v>
      </c>
      <c r="D155" s="3" t="s">
        <v>617</v>
      </c>
      <c r="E155" s="3" t="s">
        <v>0</v>
      </c>
      <c r="F155" s="31">
        <v>210733.1</v>
      </c>
      <c r="G155" s="31">
        <v>203699.4</v>
      </c>
      <c r="H155" s="31">
        <f t="shared" si="2"/>
        <v>96.662270900964302</v>
      </c>
    </row>
    <row r="156" spans="1:8" ht="42.75" x14ac:dyDescent="0.2">
      <c r="A156" s="89" t="s">
        <v>588</v>
      </c>
      <c r="B156" s="3" t="s">
        <v>8</v>
      </c>
      <c r="C156" s="3" t="s">
        <v>16</v>
      </c>
      <c r="D156" s="3" t="s">
        <v>618</v>
      </c>
      <c r="E156" s="3" t="s">
        <v>0</v>
      </c>
      <c r="F156" s="31">
        <v>164719.70000000001</v>
      </c>
      <c r="G156" s="31">
        <v>162365.20000000001</v>
      </c>
      <c r="H156" s="31">
        <f t="shared" si="2"/>
        <v>98.570602059134387</v>
      </c>
    </row>
    <row r="157" spans="1:8" ht="71.25" x14ac:dyDescent="0.2">
      <c r="A157" s="89" t="s">
        <v>590</v>
      </c>
      <c r="B157" s="3" t="s">
        <v>8</v>
      </c>
      <c r="C157" s="3" t="s">
        <v>16</v>
      </c>
      <c r="D157" s="3" t="s">
        <v>618</v>
      </c>
      <c r="E157" s="3" t="s">
        <v>585</v>
      </c>
      <c r="F157" s="31">
        <v>164719.70000000001</v>
      </c>
      <c r="G157" s="31">
        <v>162365.20000000001</v>
      </c>
      <c r="H157" s="31">
        <f t="shared" si="2"/>
        <v>98.570602059134387</v>
      </c>
    </row>
    <row r="158" spans="1:8" ht="42.75" x14ac:dyDescent="0.2">
      <c r="A158" s="89" t="s">
        <v>599</v>
      </c>
      <c r="B158" s="3" t="s">
        <v>8</v>
      </c>
      <c r="C158" s="3" t="s">
        <v>16</v>
      </c>
      <c r="D158" s="3" t="s">
        <v>619</v>
      </c>
      <c r="E158" s="3" t="s">
        <v>0</v>
      </c>
      <c r="F158" s="31">
        <v>46013.4</v>
      </c>
      <c r="G158" s="31">
        <v>41334.199999999997</v>
      </c>
      <c r="H158" s="31">
        <f t="shared" si="2"/>
        <v>89.830788422503005</v>
      </c>
    </row>
    <row r="159" spans="1:8" ht="28.5" x14ac:dyDescent="0.2">
      <c r="A159" s="89" t="s">
        <v>601</v>
      </c>
      <c r="B159" s="3" t="s">
        <v>8</v>
      </c>
      <c r="C159" s="3" t="s">
        <v>16</v>
      </c>
      <c r="D159" s="3" t="s">
        <v>619</v>
      </c>
      <c r="E159" s="3" t="s">
        <v>602</v>
      </c>
      <c r="F159" s="31">
        <v>45980.2</v>
      </c>
      <c r="G159" s="31">
        <v>41310.6</v>
      </c>
      <c r="H159" s="31">
        <f t="shared" si="2"/>
        <v>89.844324296110074</v>
      </c>
    </row>
    <row r="160" spans="1:8" x14ac:dyDescent="0.2">
      <c r="A160" s="89" t="s">
        <v>603</v>
      </c>
      <c r="B160" s="3" t="s">
        <v>8</v>
      </c>
      <c r="C160" s="3" t="s">
        <v>16</v>
      </c>
      <c r="D160" s="3" t="s">
        <v>619</v>
      </c>
      <c r="E160" s="3" t="s">
        <v>604</v>
      </c>
      <c r="F160" s="31">
        <v>33.200000000000003</v>
      </c>
      <c r="G160" s="31">
        <v>23.6</v>
      </c>
      <c r="H160" s="31">
        <f t="shared" si="2"/>
        <v>71.084337349397586</v>
      </c>
    </row>
    <row r="161" spans="1:8" x14ac:dyDescent="0.2">
      <c r="A161" s="89" t="s">
        <v>620</v>
      </c>
      <c r="B161" s="3" t="s">
        <v>8</v>
      </c>
      <c r="C161" s="3" t="s">
        <v>16</v>
      </c>
      <c r="D161" s="3" t="s">
        <v>621</v>
      </c>
      <c r="E161" s="19" t="s">
        <v>0</v>
      </c>
      <c r="F161" s="31">
        <v>227958.1</v>
      </c>
      <c r="G161" s="31">
        <v>204283.5</v>
      </c>
      <c r="H161" s="31">
        <f t="shared" si="2"/>
        <v>89.614494944465676</v>
      </c>
    </row>
    <row r="162" spans="1:8" ht="42.75" x14ac:dyDescent="0.2">
      <c r="A162" s="89" t="s">
        <v>719</v>
      </c>
      <c r="B162" s="3" t="s">
        <v>8</v>
      </c>
      <c r="C162" s="3" t="s">
        <v>16</v>
      </c>
      <c r="D162" s="3" t="s">
        <v>720</v>
      </c>
      <c r="E162" s="3" t="s">
        <v>0</v>
      </c>
      <c r="F162" s="31">
        <v>170724.7</v>
      </c>
      <c r="G162" s="31">
        <v>148309.9</v>
      </c>
      <c r="H162" s="31">
        <f t="shared" si="2"/>
        <v>86.870792568386406</v>
      </c>
    </row>
    <row r="163" spans="1:8" ht="28.5" x14ac:dyDescent="0.2">
      <c r="A163" s="89" t="s">
        <v>721</v>
      </c>
      <c r="B163" s="3" t="s">
        <v>8</v>
      </c>
      <c r="C163" s="3" t="s">
        <v>16</v>
      </c>
      <c r="D163" s="3" t="s">
        <v>722</v>
      </c>
      <c r="E163" s="3" t="s">
        <v>0</v>
      </c>
      <c r="F163" s="31">
        <v>35474.300000000003</v>
      </c>
      <c r="G163" s="31">
        <v>34059.4</v>
      </c>
      <c r="H163" s="31">
        <f t="shared" si="2"/>
        <v>96.011478732490843</v>
      </c>
    </row>
    <row r="164" spans="1:8" ht="71.25" x14ac:dyDescent="0.2">
      <c r="A164" s="89" t="s">
        <v>590</v>
      </c>
      <c r="B164" s="3" t="s">
        <v>8</v>
      </c>
      <c r="C164" s="3" t="s">
        <v>16</v>
      </c>
      <c r="D164" s="3" t="s">
        <v>722</v>
      </c>
      <c r="E164" s="3" t="s">
        <v>585</v>
      </c>
      <c r="F164" s="31">
        <v>30337.599999999999</v>
      </c>
      <c r="G164" s="31">
        <v>29432.5</v>
      </c>
      <c r="H164" s="31">
        <f t="shared" si="2"/>
        <v>97.016573492959239</v>
      </c>
    </row>
    <row r="165" spans="1:8" ht="28.5" x14ac:dyDescent="0.2">
      <c r="A165" s="89" t="s">
        <v>601</v>
      </c>
      <c r="B165" s="3" t="s">
        <v>8</v>
      </c>
      <c r="C165" s="3" t="s">
        <v>16</v>
      </c>
      <c r="D165" s="3" t="s">
        <v>722</v>
      </c>
      <c r="E165" s="3" t="s">
        <v>602</v>
      </c>
      <c r="F165" s="31">
        <v>5087.3999999999996</v>
      </c>
      <c r="G165" s="31">
        <v>4578.8</v>
      </c>
      <c r="H165" s="31">
        <f t="shared" si="2"/>
        <v>90.002751896843193</v>
      </c>
    </row>
    <row r="166" spans="1:8" x14ac:dyDescent="0.2">
      <c r="A166" s="89" t="s">
        <v>603</v>
      </c>
      <c r="B166" s="3" t="s">
        <v>8</v>
      </c>
      <c r="C166" s="3" t="s">
        <v>16</v>
      </c>
      <c r="D166" s="3" t="s">
        <v>722</v>
      </c>
      <c r="E166" s="3" t="s">
        <v>604</v>
      </c>
      <c r="F166" s="31">
        <v>49.3</v>
      </c>
      <c r="G166" s="31">
        <v>48.1</v>
      </c>
      <c r="H166" s="31">
        <f t="shared" si="2"/>
        <v>97.565922920892504</v>
      </c>
    </row>
    <row r="167" spans="1:8" ht="42.75" x14ac:dyDescent="0.2">
      <c r="A167" s="89" t="s">
        <v>723</v>
      </c>
      <c r="B167" s="3" t="s">
        <v>8</v>
      </c>
      <c r="C167" s="3" t="s">
        <v>16</v>
      </c>
      <c r="D167" s="3" t="s">
        <v>724</v>
      </c>
      <c r="E167" s="3" t="s">
        <v>0</v>
      </c>
      <c r="F167" s="31">
        <v>123693.4</v>
      </c>
      <c r="G167" s="31">
        <v>112401</v>
      </c>
      <c r="H167" s="31">
        <f t="shared" si="2"/>
        <v>90.870652759160961</v>
      </c>
    </row>
    <row r="168" spans="1:8" ht="28.5" x14ac:dyDescent="0.2">
      <c r="A168" s="89" t="s">
        <v>680</v>
      </c>
      <c r="B168" s="3" t="s">
        <v>8</v>
      </c>
      <c r="C168" s="3" t="s">
        <v>16</v>
      </c>
      <c r="D168" s="3" t="s">
        <v>724</v>
      </c>
      <c r="E168" s="3" t="s">
        <v>681</v>
      </c>
      <c r="F168" s="31">
        <v>123693.4</v>
      </c>
      <c r="G168" s="31">
        <v>112401</v>
      </c>
      <c r="H168" s="31">
        <f t="shared" si="2"/>
        <v>90.870652759160961</v>
      </c>
    </row>
    <row r="169" spans="1:8" x14ac:dyDescent="0.2">
      <c r="A169" s="89" t="s">
        <v>725</v>
      </c>
      <c r="B169" s="3" t="s">
        <v>8</v>
      </c>
      <c r="C169" s="3" t="s">
        <v>16</v>
      </c>
      <c r="D169" s="3" t="s">
        <v>726</v>
      </c>
      <c r="E169" s="3" t="s">
        <v>0</v>
      </c>
      <c r="F169" s="31">
        <v>11557</v>
      </c>
      <c r="G169" s="31">
        <v>1849.5</v>
      </c>
      <c r="H169" s="31">
        <f t="shared" si="2"/>
        <v>16.003288050532145</v>
      </c>
    </row>
    <row r="170" spans="1:8" ht="28.5" x14ac:dyDescent="0.2">
      <c r="A170" s="89" t="s">
        <v>680</v>
      </c>
      <c r="B170" s="3" t="s">
        <v>8</v>
      </c>
      <c r="C170" s="3" t="s">
        <v>16</v>
      </c>
      <c r="D170" s="3" t="s">
        <v>726</v>
      </c>
      <c r="E170" s="3" t="s">
        <v>681</v>
      </c>
      <c r="F170" s="31">
        <v>11557</v>
      </c>
      <c r="G170" s="31">
        <v>1849.5</v>
      </c>
      <c r="H170" s="31">
        <f t="shared" si="2"/>
        <v>16.003288050532145</v>
      </c>
    </row>
    <row r="171" spans="1:8" ht="28.5" x14ac:dyDescent="0.2">
      <c r="A171" s="89" t="s">
        <v>727</v>
      </c>
      <c r="B171" s="3" t="s">
        <v>8</v>
      </c>
      <c r="C171" s="3" t="s">
        <v>16</v>
      </c>
      <c r="D171" s="3" t="s">
        <v>728</v>
      </c>
      <c r="E171" s="3" t="s">
        <v>0</v>
      </c>
      <c r="F171" s="31">
        <v>1542.5</v>
      </c>
      <c r="G171" s="31">
        <v>1542.5</v>
      </c>
      <c r="H171" s="31">
        <f t="shared" si="2"/>
        <v>100</v>
      </c>
    </row>
    <row r="172" spans="1:8" ht="42.75" x14ac:dyDescent="0.2">
      <c r="A172" s="89" t="s">
        <v>729</v>
      </c>
      <c r="B172" s="3" t="s">
        <v>8</v>
      </c>
      <c r="C172" s="3" t="s">
        <v>16</v>
      </c>
      <c r="D172" s="3" t="s">
        <v>730</v>
      </c>
      <c r="E172" s="3" t="s">
        <v>0</v>
      </c>
      <c r="F172" s="31">
        <v>1542.5</v>
      </c>
      <c r="G172" s="31">
        <v>1542.5</v>
      </c>
      <c r="H172" s="31">
        <f t="shared" si="2"/>
        <v>100</v>
      </c>
    </row>
    <row r="173" spans="1:8" ht="99.75" x14ac:dyDescent="0.2">
      <c r="A173" s="89" t="s">
        <v>731</v>
      </c>
      <c r="B173" s="3" t="s">
        <v>8</v>
      </c>
      <c r="C173" s="3" t="s">
        <v>16</v>
      </c>
      <c r="D173" s="3" t="s">
        <v>732</v>
      </c>
      <c r="E173" s="3" t="s">
        <v>0</v>
      </c>
      <c r="F173" s="31">
        <v>1542.5</v>
      </c>
      <c r="G173" s="31">
        <v>1542.5</v>
      </c>
      <c r="H173" s="31">
        <f t="shared" si="2"/>
        <v>100</v>
      </c>
    </row>
    <row r="174" spans="1:8" ht="28.5" x14ac:dyDescent="0.2">
      <c r="A174" s="89" t="s">
        <v>680</v>
      </c>
      <c r="B174" s="3" t="s">
        <v>8</v>
      </c>
      <c r="C174" s="3" t="s">
        <v>16</v>
      </c>
      <c r="D174" s="3" t="s">
        <v>732</v>
      </c>
      <c r="E174" s="3" t="s">
        <v>681</v>
      </c>
      <c r="F174" s="31">
        <v>1542.5</v>
      </c>
      <c r="G174" s="31">
        <v>1542.5</v>
      </c>
      <c r="H174" s="31">
        <f t="shared" si="2"/>
        <v>100</v>
      </c>
    </row>
    <row r="175" spans="1:8" ht="42.75" x14ac:dyDescent="0.2">
      <c r="A175" s="89" t="s">
        <v>733</v>
      </c>
      <c r="B175" s="3" t="s">
        <v>8</v>
      </c>
      <c r="C175" s="3" t="s">
        <v>16</v>
      </c>
      <c r="D175" s="3" t="s">
        <v>734</v>
      </c>
      <c r="E175" s="3" t="s">
        <v>0</v>
      </c>
      <c r="F175" s="31">
        <v>30862.400000000001</v>
      </c>
      <c r="G175" s="31">
        <v>30862.1</v>
      </c>
      <c r="H175" s="31">
        <f t="shared" si="2"/>
        <v>99.999027943387404</v>
      </c>
    </row>
    <row r="176" spans="1:8" ht="42.75" x14ac:dyDescent="0.2">
      <c r="A176" s="89" t="s">
        <v>735</v>
      </c>
      <c r="B176" s="3" t="s">
        <v>8</v>
      </c>
      <c r="C176" s="3" t="s">
        <v>16</v>
      </c>
      <c r="D176" s="3" t="s">
        <v>736</v>
      </c>
      <c r="E176" s="3" t="s">
        <v>0</v>
      </c>
      <c r="F176" s="31">
        <v>3</v>
      </c>
      <c r="G176" s="31">
        <v>2.8</v>
      </c>
      <c r="H176" s="31">
        <f t="shared" si="2"/>
        <v>93.333333333333329</v>
      </c>
    </row>
    <row r="177" spans="1:8" ht="28.5" x14ac:dyDescent="0.2">
      <c r="A177" s="89" t="s">
        <v>601</v>
      </c>
      <c r="B177" s="3" t="s">
        <v>8</v>
      </c>
      <c r="C177" s="3" t="s">
        <v>16</v>
      </c>
      <c r="D177" s="3" t="s">
        <v>736</v>
      </c>
      <c r="E177" s="3" t="s">
        <v>602</v>
      </c>
      <c r="F177" s="31">
        <v>3</v>
      </c>
      <c r="G177" s="31">
        <v>2.8</v>
      </c>
      <c r="H177" s="31">
        <f t="shared" si="2"/>
        <v>93.333333333333329</v>
      </c>
    </row>
    <row r="178" spans="1:8" ht="28.5" x14ac:dyDescent="0.2">
      <c r="A178" s="89" t="s">
        <v>737</v>
      </c>
      <c r="B178" s="3" t="s">
        <v>8</v>
      </c>
      <c r="C178" s="3" t="s">
        <v>16</v>
      </c>
      <c r="D178" s="3" t="s">
        <v>738</v>
      </c>
      <c r="E178" s="3" t="s">
        <v>0</v>
      </c>
      <c r="F178" s="31">
        <v>30859.4</v>
      </c>
      <c r="G178" s="31">
        <v>30859.3</v>
      </c>
      <c r="H178" s="31">
        <f t="shared" si="2"/>
        <v>99.999675949629605</v>
      </c>
    </row>
    <row r="179" spans="1:8" ht="28.5" x14ac:dyDescent="0.2">
      <c r="A179" s="89" t="s">
        <v>601</v>
      </c>
      <c r="B179" s="3" t="s">
        <v>8</v>
      </c>
      <c r="C179" s="3" t="s">
        <v>16</v>
      </c>
      <c r="D179" s="3" t="s">
        <v>738</v>
      </c>
      <c r="E179" s="3" t="s">
        <v>602</v>
      </c>
      <c r="F179" s="31">
        <v>30859.4</v>
      </c>
      <c r="G179" s="31">
        <v>30859.3</v>
      </c>
      <c r="H179" s="31">
        <f t="shared" si="2"/>
        <v>99.999675949629605</v>
      </c>
    </row>
    <row r="180" spans="1:8" ht="28.5" x14ac:dyDescent="0.2">
      <c r="A180" s="89" t="s">
        <v>622</v>
      </c>
      <c r="B180" s="3" t="s">
        <v>8</v>
      </c>
      <c r="C180" s="3" t="s">
        <v>16</v>
      </c>
      <c r="D180" s="3" t="s">
        <v>623</v>
      </c>
      <c r="E180" s="3" t="s">
        <v>0</v>
      </c>
      <c r="F180" s="31">
        <v>4993.8999999999996</v>
      </c>
      <c r="G180" s="31">
        <v>3734.6</v>
      </c>
      <c r="H180" s="31">
        <f t="shared" si="2"/>
        <v>74.783235547367781</v>
      </c>
    </row>
    <row r="181" spans="1:8" x14ac:dyDescent="0.2">
      <c r="A181" s="89" t="s">
        <v>624</v>
      </c>
      <c r="B181" s="3" t="s">
        <v>8</v>
      </c>
      <c r="C181" s="3" t="s">
        <v>16</v>
      </c>
      <c r="D181" s="3" t="s">
        <v>625</v>
      </c>
      <c r="E181" s="3" t="s">
        <v>0</v>
      </c>
      <c r="F181" s="31">
        <v>4993.8999999999996</v>
      </c>
      <c r="G181" s="31">
        <v>3734.6</v>
      </c>
      <c r="H181" s="31">
        <f t="shared" si="2"/>
        <v>74.783235547367781</v>
      </c>
    </row>
    <row r="182" spans="1:8" ht="28.5" x14ac:dyDescent="0.2">
      <c r="A182" s="89" t="s">
        <v>601</v>
      </c>
      <c r="B182" s="3" t="s">
        <v>8</v>
      </c>
      <c r="C182" s="3" t="s">
        <v>16</v>
      </c>
      <c r="D182" s="3" t="s">
        <v>625</v>
      </c>
      <c r="E182" s="3" t="s">
        <v>602</v>
      </c>
      <c r="F182" s="31">
        <v>4906.2</v>
      </c>
      <c r="G182" s="31">
        <v>3646.9</v>
      </c>
      <c r="H182" s="31">
        <f t="shared" si="2"/>
        <v>74.332477273653751</v>
      </c>
    </row>
    <row r="183" spans="1:8" x14ac:dyDescent="0.2">
      <c r="A183" s="89" t="s">
        <v>646</v>
      </c>
      <c r="B183" s="3" t="s">
        <v>8</v>
      </c>
      <c r="C183" s="3" t="s">
        <v>16</v>
      </c>
      <c r="D183" s="3" t="s">
        <v>625</v>
      </c>
      <c r="E183" s="3" t="s">
        <v>647</v>
      </c>
      <c r="F183" s="31">
        <v>87.7</v>
      </c>
      <c r="G183" s="31">
        <v>87.7</v>
      </c>
      <c r="H183" s="31">
        <f t="shared" si="2"/>
        <v>100</v>
      </c>
    </row>
    <row r="184" spans="1:8" x14ac:dyDescent="0.2">
      <c r="A184" s="89" t="s">
        <v>58</v>
      </c>
      <c r="B184" s="3" t="s">
        <v>8</v>
      </c>
      <c r="C184" s="3" t="s">
        <v>16</v>
      </c>
      <c r="D184" s="3" t="s">
        <v>739</v>
      </c>
      <c r="E184" s="3" t="s">
        <v>0</v>
      </c>
      <c r="F184" s="31">
        <v>19834.599999999999</v>
      </c>
      <c r="G184" s="31">
        <v>19834.400000000001</v>
      </c>
      <c r="H184" s="31">
        <f t="shared" si="2"/>
        <v>99.998991661036783</v>
      </c>
    </row>
    <row r="185" spans="1:8" ht="99.75" x14ac:dyDescent="0.2">
      <c r="A185" s="89" t="s">
        <v>740</v>
      </c>
      <c r="B185" s="3" t="s">
        <v>8</v>
      </c>
      <c r="C185" s="3" t="s">
        <v>16</v>
      </c>
      <c r="D185" s="3" t="s">
        <v>741</v>
      </c>
      <c r="E185" s="3" t="s">
        <v>0</v>
      </c>
      <c r="F185" s="31">
        <v>19834.599999999999</v>
      </c>
      <c r="G185" s="31">
        <v>19834.400000000001</v>
      </c>
      <c r="H185" s="31">
        <f t="shared" si="2"/>
        <v>99.998991661036783</v>
      </c>
    </row>
    <row r="186" spans="1:8" x14ac:dyDescent="0.2">
      <c r="A186" s="89" t="s">
        <v>58</v>
      </c>
      <c r="B186" s="3" t="s">
        <v>8</v>
      </c>
      <c r="C186" s="3" t="s">
        <v>16</v>
      </c>
      <c r="D186" s="3" t="s">
        <v>741</v>
      </c>
      <c r="E186" s="3" t="s">
        <v>672</v>
      </c>
      <c r="F186" s="31">
        <v>19834.599999999999</v>
      </c>
      <c r="G186" s="31">
        <v>19834.400000000001</v>
      </c>
      <c r="H186" s="31">
        <f t="shared" si="2"/>
        <v>99.998991661036783</v>
      </c>
    </row>
    <row r="187" spans="1:8" s="28" customFormat="1" ht="30" x14ac:dyDescent="0.25">
      <c r="A187" s="91" t="s">
        <v>95</v>
      </c>
      <c r="B187" s="4" t="s">
        <v>11</v>
      </c>
      <c r="C187" s="4" t="s">
        <v>0</v>
      </c>
      <c r="D187" s="4" t="s">
        <v>0</v>
      </c>
      <c r="E187" s="4" t="s">
        <v>0</v>
      </c>
      <c r="F187" s="35">
        <v>724273.5</v>
      </c>
      <c r="G187" s="35">
        <v>657169.6</v>
      </c>
      <c r="H187" s="35">
        <f t="shared" si="2"/>
        <v>90.73500549170997</v>
      </c>
    </row>
    <row r="188" spans="1:8" s="28" customFormat="1" ht="15" x14ac:dyDescent="0.25">
      <c r="A188" s="89" t="s">
        <v>100</v>
      </c>
      <c r="B188" s="3" t="s">
        <v>11</v>
      </c>
      <c r="C188" s="3" t="s">
        <v>9</v>
      </c>
      <c r="D188" s="3" t="s">
        <v>0</v>
      </c>
      <c r="E188" s="3" t="s">
        <v>0</v>
      </c>
      <c r="F188" s="31">
        <v>190</v>
      </c>
      <c r="G188" s="31">
        <v>188.5</v>
      </c>
      <c r="H188" s="31">
        <f t="shared" si="2"/>
        <v>99.210526315789465</v>
      </c>
    </row>
    <row r="189" spans="1:8" ht="71.25" x14ac:dyDescent="0.2">
      <c r="A189" s="89" t="s">
        <v>657</v>
      </c>
      <c r="B189" s="3" t="s">
        <v>11</v>
      </c>
      <c r="C189" s="3" t="s">
        <v>9</v>
      </c>
      <c r="D189" s="3" t="s">
        <v>658</v>
      </c>
      <c r="E189" s="19" t="s">
        <v>0</v>
      </c>
      <c r="F189" s="31">
        <v>190</v>
      </c>
      <c r="G189" s="31">
        <v>188.5</v>
      </c>
      <c r="H189" s="31">
        <f t="shared" si="2"/>
        <v>99.210526315789465</v>
      </c>
    </row>
    <row r="190" spans="1:8" ht="42.75" x14ac:dyDescent="0.2">
      <c r="A190" s="89" t="s">
        <v>659</v>
      </c>
      <c r="B190" s="3" t="s">
        <v>11</v>
      </c>
      <c r="C190" s="3" t="s">
        <v>9</v>
      </c>
      <c r="D190" s="3" t="s">
        <v>660</v>
      </c>
      <c r="E190" s="3" t="s">
        <v>0</v>
      </c>
      <c r="F190" s="31">
        <v>190</v>
      </c>
      <c r="G190" s="31">
        <v>188.5</v>
      </c>
      <c r="H190" s="31">
        <f t="shared" si="2"/>
        <v>99.210526315789465</v>
      </c>
    </row>
    <row r="191" spans="1:8" ht="28.5" x14ac:dyDescent="0.2">
      <c r="A191" s="89" t="s">
        <v>655</v>
      </c>
      <c r="B191" s="3" t="s">
        <v>11</v>
      </c>
      <c r="C191" s="3" t="s">
        <v>9</v>
      </c>
      <c r="D191" s="3" t="s">
        <v>661</v>
      </c>
      <c r="E191" s="3" t="s">
        <v>0</v>
      </c>
      <c r="F191" s="31">
        <v>190</v>
      </c>
      <c r="G191" s="31">
        <v>188.5</v>
      </c>
      <c r="H191" s="31">
        <f t="shared" si="2"/>
        <v>99.210526315789465</v>
      </c>
    </row>
    <row r="192" spans="1:8" ht="71.25" x14ac:dyDescent="0.2">
      <c r="A192" s="89" t="s">
        <v>590</v>
      </c>
      <c r="B192" s="3" t="s">
        <v>11</v>
      </c>
      <c r="C192" s="3" t="s">
        <v>9</v>
      </c>
      <c r="D192" s="3" t="s">
        <v>661</v>
      </c>
      <c r="E192" s="3" t="s">
        <v>585</v>
      </c>
      <c r="F192" s="31">
        <v>120</v>
      </c>
      <c r="G192" s="31">
        <v>120</v>
      </c>
      <c r="H192" s="31">
        <f t="shared" si="2"/>
        <v>100</v>
      </c>
    </row>
    <row r="193" spans="1:8" ht="28.5" x14ac:dyDescent="0.2">
      <c r="A193" s="89" t="s">
        <v>601</v>
      </c>
      <c r="B193" s="3" t="s">
        <v>11</v>
      </c>
      <c r="C193" s="3" t="s">
        <v>9</v>
      </c>
      <c r="D193" s="3" t="s">
        <v>661</v>
      </c>
      <c r="E193" s="3" t="s">
        <v>602</v>
      </c>
      <c r="F193" s="31">
        <v>1.1000000000000001</v>
      </c>
      <c r="G193" s="31">
        <v>1</v>
      </c>
      <c r="H193" s="31">
        <f t="shared" si="2"/>
        <v>90.909090909090907</v>
      </c>
    </row>
    <row r="194" spans="1:8" x14ac:dyDescent="0.2">
      <c r="A194" s="89" t="s">
        <v>646</v>
      </c>
      <c r="B194" s="3" t="s">
        <v>11</v>
      </c>
      <c r="C194" s="3" t="s">
        <v>9</v>
      </c>
      <c r="D194" s="3" t="s">
        <v>661</v>
      </c>
      <c r="E194" s="3" t="s">
        <v>647</v>
      </c>
      <c r="F194" s="31">
        <v>68.900000000000006</v>
      </c>
      <c r="G194" s="31">
        <v>67.5</v>
      </c>
      <c r="H194" s="31">
        <f t="shared" si="2"/>
        <v>97.96806966618287</v>
      </c>
    </row>
    <row r="195" spans="1:8" x14ac:dyDescent="0.2">
      <c r="A195" s="89" t="s">
        <v>96</v>
      </c>
      <c r="B195" s="3" t="s">
        <v>11</v>
      </c>
      <c r="C195" s="3" t="s">
        <v>24</v>
      </c>
      <c r="D195" s="3" t="s">
        <v>0</v>
      </c>
      <c r="E195" s="3" t="s">
        <v>0</v>
      </c>
      <c r="F195" s="31">
        <v>724083.5</v>
      </c>
      <c r="G195" s="31">
        <v>656981.1</v>
      </c>
      <c r="H195" s="31">
        <f t="shared" si="2"/>
        <v>90.732781509314876</v>
      </c>
    </row>
    <row r="196" spans="1:8" ht="57" x14ac:dyDescent="0.2">
      <c r="A196" s="89" t="s">
        <v>742</v>
      </c>
      <c r="B196" s="3" t="s">
        <v>11</v>
      </c>
      <c r="C196" s="3" t="s">
        <v>24</v>
      </c>
      <c r="D196" s="3" t="s">
        <v>743</v>
      </c>
      <c r="E196" s="19" t="s">
        <v>0</v>
      </c>
      <c r="F196" s="31">
        <v>718358.4</v>
      </c>
      <c r="G196" s="31">
        <v>654553.5</v>
      </c>
      <c r="H196" s="31">
        <f t="shared" si="2"/>
        <v>91.117957275922436</v>
      </c>
    </row>
    <row r="197" spans="1:8" ht="71.25" x14ac:dyDescent="0.2">
      <c r="A197" s="89" t="s">
        <v>744</v>
      </c>
      <c r="B197" s="3" t="s">
        <v>11</v>
      </c>
      <c r="C197" s="3" t="s">
        <v>24</v>
      </c>
      <c r="D197" s="3" t="s">
        <v>745</v>
      </c>
      <c r="E197" s="3" t="s">
        <v>0</v>
      </c>
      <c r="F197" s="31">
        <v>26527.5</v>
      </c>
      <c r="G197" s="31">
        <v>2731.7</v>
      </c>
      <c r="H197" s="31">
        <f t="shared" si="2"/>
        <v>10.2976156818396</v>
      </c>
    </row>
    <row r="198" spans="1:8" ht="28.5" x14ac:dyDescent="0.2">
      <c r="A198" s="89" t="s">
        <v>655</v>
      </c>
      <c r="B198" s="3" t="s">
        <v>11</v>
      </c>
      <c r="C198" s="3" t="s">
        <v>24</v>
      </c>
      <c r="D198" s="3" t="s">
        <v>746</v>
      </c>
      <c r="E198" s="3" t="s">
        <v>0</v>
      </c>
      <c r="F198" s="31">
        <v>26527.5</v>
      </c>
      <c r="G198" s="31">
        <v>2731.7</v>
      </c>
      <c r="H198" s="31">
        <f t="shared" si="2"/>
        <v>10.2976156818396</v>
      </c>
    </row>
    <row r="199" spans="1:8" ht="28.5" x14ac:dyDescent="0.2">
      <c r="A199" s="89" t="s">
        <v>601</v>
      </c>
      <c r="B199" s="3" t="s">
        <v>11</v>
      </c>
      <c r="C199" s="3" t="s">
        <v>24</v>
      </c>
      <c r="D199" s="3" t="s">
        <v>746</v>
      </c>
      <c r="E199" s="3" t="s">
        <v>602</v>
      </c>
      <c r="F199" s="31">
        <v>26527.5</v>
      </c>
      <c r="G199" s="31">
        <v>2731.7</v>
      </c>
      <c r="H199" s="31">
        <f t="shared" si="2"/>
        <v>10.2976156818396</v>
      </c>
    </row>
    <row r="200" spans="1:8" ht="28.5" x14ac:dyDescent="0.2">
      <c r="A200" s="89" t="s">
        <v>747</v>
      </c>
      <c r="B200" s="3" t="s">
        <v>11</v>
      </c>
      <c r="C200" s="3" t="s">
        <v>24</v>
      </c>
      <c r="D200" s="3" t="s">
        <v>748</v>
      </c>
      <c r="E200" s="3" t="s">
        <v>0</v>
      </c>
      <c r="F200" s="31">
        <v>19790.599999999999</v>
      </c>
      <c r="G200" s="31">
        <v>19790.599999999999</v>
      </c>
      <c r="H200" s="31">
        <f t="shared" ref="H200:H263" si="3">G200/F200*100</f>
        <v>100</v>
      </c>
    </row>
    <row r="201" spans="1:8" ht="28.5" x14ac:dyDescent="0.2">
      <c r="A201" s="89" t="s">
        <v>655</v>
      </c>
      <c r="B201" s="3" t="s">
        <v>11</v>
      </c>
      <c r="C201" s="3" t="s">
        <v>24</v>
      </c>
      <c r="D201" s="3" t="s">
        <v>749</v>
      </c>
      <c r="E201" s="3" t="s">
        <v>0</v>
      </c>
      <c r="F201" s="31">
        <v>19790.599999999999</v>
      </c>
      <c r="G201" s="31">
        <v>19790.599999999999</v>
      </c>
      <c r="H201" s="31">
        <f t="shared" si="3"/>
        <v>100</v>
      </c>
    </row>
    <row r="202" spans="1:8" ht="28.5" x14ac:dyDescent="0.2">
      <c r="A202" s="89" t="s">
        <v>601</v>
      </c>
      <c r="B202" s="3" t="s">
        <v>11</v>
      </c>
      <c r="C202" s="3" t="s">
        <v>24</v>
      </c>
      <c r="D202" s="3" t="s">
        <v>749</v>
      </c>
      <c r="E202" s="3" t="s">
        <v>602</v>
      </c>
      <c r="F202" s="31">
        <v>19790.599999999999</v>
      </c>
      <c r="G202" s="31">
        <v>19790.599999999999</v>
      </c>
      <c r="H202" s="31">
        <f t="shared" si="3"/>
        <v>100</v>
      </c>
    </row>
    <row r="203" spans="1:8" ht="28.5" x14ac:dyDescent="0.2">
      <c r="A203" s="89" t="s">
        <v>750</v>
      </c>
      <c r="B203" s="3" t="s">
        <v>11</v>
      </c>
      <c r="C203" s="3" t="s">
        <v>24</v>
      </c>
      <c r="D203" s="3" t="s">
        <v>751</v>
      </c>
      <c r="E203" s="3" t="s">
        <v>0</v>
      </c>
      <c r="F203" s="31">
        <v>672040.3</v>
      </c>
      <c r="G203" s="31">
        <v>632031.19999999995</v>
      </c>
      <c r="H203" s="31">
        <f t="shared" si="3"/>
        <v>94.046621906454106</v>
      </c>
    </row>
    <row r="204" spans="1:8" ht="28.5" x14ac:dyDescent="0.2">
      <c r="A204" s="89" t="s">
        <v>752</v>
      </c>
      <c r="B204" s="3" t="s">
        <v>11</v>
      </c>
      <c r="C204" s="3" t="s">
        <v>24</v>
      </c>
      <c r="D204" s="3" t="s">
        <v>753</v>
      </c>
      <c r="E204" s="3" t="s">
        <v>0</v>
      </c>
      <c r="F204" s="31">
        <v>644735.80000000005</v>
      </c>
      <c r="G204" s="31">
        <v>610267.6</v>
      </c>
      <c r="H204" s="31">
        <f t="shared" si="3"/>
        <v>94.653903195696586</v>
      </c>
    </row>
    <row r="205" spans="1:8" ht="71.25" x14ac:dyDescent="0.2">
      <c r="A205" s="89" t="s">
        <v>590</v>
      </c>
      <c r="B205" s="3" t="s">
        <v>11</v>
      </c>
      <c r="C205" s="3" t="s">
        <v>24</v>
      </c>
      <c r="D205" s="3" t="s">
        <v>753</v>
      </c>
      <c r="E205" s="3" t="s">
        <v>585</v>
      </c>
      <c r="F205" s="31">
        <v>518517.3</v>
      </c>
      <c r="G205" s="31">
        <v>512844.1</v>
      </c>
      <c r="H205" s="31">
        <f t="shared" si="3"/>
        <v>98.90588028596153</v>
      </c>
    </row>
    <row r="206" spans="1:8" ht="28.5" x14ac:dyDescent="0.2">
      <c r="A206" s="89" t="s">
        <v>601</v>
      </c>
      <c r="B206" s="3" t="s">
        <v>11</v>
      </c>
      <c r="C206" s="3" t="s">
        <v>24</v>
      </c>
      <c r="D206" s="3" t="s">
        <v>753</v>
      </c>
      <c r="E206" s="3" t="s">
        <v>602</v>
      </c>
      <c r="F206" s="31">
        <v>125660</v>
      </c>
      <c r="G206" s="31">
        <v>96960.1</v>
      </c>
      <c r="H206" s="31">
        <f t="shared" si="3"/>
        <v>77.160671653668629</v>
      </c>
    </row>
    <row r="207" spans="1:8" x14ac:dyDescent="0.2">
      <c r="A207" s="89" t="s">
        <v>603</v>
      </c>
      <c r="B207" s="3" t="s">
        <v>11</v>
      </c>
      <c r="C207" s="3" t="s">
        <v>24</v>
      </c>
      <c r="D207" s="3" t="s">
        <v>753</v>
      </c>
      <c r="E207" s="3" t="s">
        <v>604</v>
      </c>
      <c r="F207" s="31">
        <v>558.5</v>
      </c>
      <c r="G207" s="31">
        <v>463.4</v>
      </c>
      <c r="H207" s="31">
        <f t="shared" si="3"/>
        <v>82.972247090420765</v>
      </c>
    </row>
    <row r="208" spans="1:8" ht="28.5" x14ac:dyDescent="0.2">
      <c r="A208" s="89" t="s">
        <v>754</v>
      </c>
      <c r="B208" s="3" t="s">
        <v>11</v>
      </c>
      <c r="C208" s="3" t="s">
        <v>24</v>
      </c>
      <c r="D208" s="3" t="s">
        <v>755</v>
      </c>
      <c r="E208" s="3" t="s">
        <v>0</v>
      </c>
      <c r="F208" s="31">
        <v>18444.599999999999</v>
      </c>
      <c r="G208" s="31">
        <v>18444.599999999999</v>
      </c>
      <c r="H208" s="31">
        <f t="shared" si="3"/>
        <v>100</v>
      </c>
    </row>
    <row r="209" spans="1:8" ht="28.5" x14ac:dyDescent="0.2">
      <c r="A209" s="89" t="s">
        <v>680</v>
      </c>
      <c r="B209" s="3" t="s">
        <v>11</v>
      </c>
      <c r="C209" s="3" t="s">
        <v>24</v>
      </c>
      <c r="D209" s="3" t="s">
        <v>755</v>
      </c>
      <c r="E209" s="3" t="s">
        <v>681</v>
      </c>
      <c r="F209" s="31">
        <v>18444.599999999999</v>
      </c>
      <c r="G209" s="31">
        <v>18444.599999999999</v>
      </c>
      <c r="H209" s="31">
        <f t="shared" si="3"/>
        <v>100</v>
      </c>
    </row>
    <row r="210" spans="1:8" ht="71.25" x14ac:dyDescent="0.2">
      <c r="A210" s="89" t="s">
        <v>756</v>
      </c>
      <c r="B210" s="3" t="s">
        <v>11</v>
      </c>
      <c r="C210" s="3" t="s">
        <v>24</v>
      </c>
      <c r="D210" s="3" t="s">
        <v>757</v>
      </c>
      <c r="E210" s="3" t="s">
        <v>0</v>
      </c>
      <c r="F210" s="31">
        <v>3.5</v>
      </c>
      <c r="G210" s="31">
        <v>3.5</v>
      </c>
      <c r="H210" s="31">
        <f t="shared" si="3"/>
        <v>100</v>
      </c>
    </row>
    <row r="211" spans="1:8" ht="28.5" x14ac:dyDescent="0.2">
      <c r="A211" s="89" t="s">
        <v>680</v>
      </c>
      <c r="B211" s="3" t="s">
        <v>11</v>
      </c>
      <c r="C211" s="3" t="s">
        <v>24</v>
      </c>
      <c r="D211" s="3" t="s">
        <v>757</v>
      </c>
      <c r="E211" s="3" t="s">
        <v>681</v>
      </c>
      <c r="F211" s="31">
        <v>3.5</v>
      </c>
      <c r="G211" s="31">
        <v>3.5</v>
      </c>
      <c r="H211" s="31">
        <f t="shared" si="3"/>
        <v>100</v>
      </c>
    </row>
    <row r="212" spans="1:8" ht="28.5" x14ac:dyDescent="0.2">
      <c r="A212" s="89" t="s">
        <v>758</v>
      </c>
      <c r="B212" s="3" t="s">
        <v>11</v>
      </c>
      <c r="C212" s="3" t="s">
        <v>24</v>
      </c>
      <c r="D212" s="3" t="s">
        <v>759</v>
      </c>
      <c r="E212" s="3" t="s">
        <v>0</v>
      </c>
      <c r="F212" s="31">
        <v>3000</v>
      </c>
      <c r="G212" s="31">
        <v>3000</v>
      </c>
      <c r="H212" s="31">
        <f t="shared" si="3"/>
        <v>100</v>
      </c>
    </row>
    <row r="213" spans="1:8" ht="42.75" x14ac:dyDescent="0.2">
      <c r="A213" s="89" t="s">
        <v>760</v>
      </c>
      <c r="B213" s="3" t="s">
        <v>11</v>
      </c>
      <c r="C213" s="3" t="s">
        <v>24</v>
      </c>
      <c r="D213" s="3" t="s">
        <v>759</v>
      </c>
      <c r="E213" s="3" t="s">
        <v>761</v>
      </c>
      <c r="F213" s="31">
        <v>3000</v>
      </c>
      <c r="G213" s="31">
        <v>3000</v>
      </c>
      <c r="H213" s="31">
        <f t="shared" si="3"/>
        <v>100</v>
      </c>
    </row>
    <row r="214" spans="1:8" ht="28.5" x14ac:dyDescent="0.2">
      <c r="A214" s="89" t="s">
        <v>762</v>
      </c>
      <c r="B214" s="3" t="s">
        <v>11</v>
      </c>
      <c r="C214" s="3" t="s">
        <v>24</v>
      </c>
      <c r="D214" s="3" t="s">
        <v>763</v>
      </c>
      <c r="E214" s="3" t="s">
        <v>0</v>
      </c>
      <c r="F214" s="31">
        <v>5540.9</v>
      </c>
      <c r="G214" s="31">
        <v>0</v>
      </c>
      <c r="H214" s="31">
        <f t="shared" si="3"/>
        <v>0</v>
      </c>
    </row>
    <row r="215" spans="1:8" ht="42.75" x14ac:dyDescent="0.2">
      <c r="A215" s="89" t="s">
        <v>760</v>
      </c>
      <c r="B215" s="3" t="s">
        <v>11</v>
      </c>
      <c r="C215" s="3" t="s">
        <v>24</v>
      </c>
      <c r="D215" s="3" t="s">
        <v>763</v>
      </c>
      <c r="E215" s="3" t="s">
        <v>761</v>
      </c>
      <c r="F215" s="31">
        <v>5540.9</v>
      </c>
      <c r="G215" s="31">
        <v>0</v>
      </c>
      <c r="H215" s="31">
        <f t="shared" si="3"/>
        <v>0</v>
      </c>
    </row>
    <row r="216" spans="1:8" ht="42.75" x14ac:dyDescent="0.2">
      <c r="A216" s="89" t="s">
        <v>764</v>
      </c>
      <c r="B216" s="3" t="s">
        <v>11</v>
      </c>
      <c r="C216" s="3" t="s">
        <v>24</v>
      </c>
      <c r="D216" s="3" t="s">
        <v>765</v>
      </c>
      <c r="E216" s="3" t="s">
        <v>0</v>
      </c>
      <c r="F216" s="31">
        <v>315.5</v>
      </c>
      <c r="G216" s="31">
        <v>315.5</v>
      </c>
      <c r="H216" s="31">
        <f t="shared" si="3"/>
        <v>100</v>
      </c>
    </row>
    <row r="217" spans="1:8" ht="42.75" x14ac:dyDescent="0.2">
      <c r="A217" s="89" t="s">
        <v>760</v>
      </c>
      <c r="B217" s="3" t="s">
        <v>11</v>
      </c>
      <c r="C217" s="3" t="s">
        <v>24</v>
      </c>
      <c r="D217" s="3" t="s">
        <v>765</v>
      </c>
      <c r="E217" s="3" t="s">
        <v>761</v>
      </c>
      <c r="F217" s="31">
        <v>315.5</v>
      </c>
      <c r="G217" s="31">
        <v>315.5</v>
      </c>
      <c r="H217" s="31">
        <f t="shared" si="3"/>
        <v>100</v>
      </c>
    </row>
    <row r="218" spans="1:8" x14ac:dyDescent="0.2">
      <c r="A218" s="89" t="s">
        <v>620</v>
      </c>
      <c r="B218" s="3" t="s">
        <v>11</v>
      </c>
      <c r="C218" s="3" t="s">
        <v>24</v>
      </c>
      <c r="D218" s="3" t="s">
        <v>621</v>
      </c>
      <c r="E218" s="19" t="s">
        <v>0</v>
      </c>
      <c r="F218" s="31">
        <v>5725.1</v>
      </c>
      <c r="G218" s="31">
        <v>2427.6</v>
      </c>
      <c r="H218" s="31">
        <f t="shared" si="3"/>
        <v>42.402752790344266</v>
      </c>
    </row>
    <row r="219" spans="1:8" ht="28.5" x14ac:dyDescent="0.2">
      <c r="A219" s="89" t="s">
        <v>727</v>
      </c>
      <c r="B219" s="3" t="s">
        <v>11</v>
      </c>
      <c r="C219" s="3" t="s">
        <v>24</v>
      </c>
      <c r="D219" s="3" t="s">
        <v>728</v>
      </c>
      <c r="E219" s="3" t="s">
        <v>0</v>
      </c>
      <c r="F219" s="31">
        <v>563.79999999999995</v>
      </c>
      <c r="G219" s="31">
        <v>563.79999999999995</v>
      </c>
      <c r="H219" s="31">
        <f t="shared" si="3"/>
        <v>100</v>
      </c>
    </row>
    <row r="220" spans="1:8" ht="42.75" x14ac:dyDescent="0.2">
      <c r="A220" s="89" t="s">
        <v>729</v>
      </c>
      <c r="B220" s="3" t="s">
        <v>11</v>
      </c>
      <c r="C220" s="3" t="s">
        <v>24</v>
      </c>
      <c r="D220" s="3" t="s">
        <v>730</v>
      </c>
      <c r="E220" s="3" t="s">
        <v>0</v>
      </c>
      <c r="F220" s="31">
        <v>563.79999999999995</v>
      </c>
      <c r="G220" s="31">
        <v>563.79999999999995</v>
      </c>
      <c r="H220" s="31">
        <f t="shared" si="3"/>
        <v>100</v>
      </c>
    </row>
    <row r="221" spans="1:8" ht="99.75" x14ac:dyDescent="0.2">
      <c r="A221" s="89" t="s">
        <v>731</v>
      </c>
      <c r="B221" s="3" t="s">
        <v>11</v>
      </c>
      <c r="C221" s="3" t="s">
        <v>24</v>
      </c>
      <c r="D221" s="3" t="s">
        <v>732</v>
      </c>
      <c r="E221" s="3" t="s">
        <v>0</v>
      </c>
      <c r="F221" s="31">
        <v>563.79999999999995</v>
      </c>
      <c r="G221" s="31">
        <v>563.79999999999995</v>
      </c>
      <c r="H221" s="31">
        <f t="shared" si="3"/>
        <v>100</v>
      </c>
    </row>
    <row r="222" spans="1:8" ht="28.5" x14ac:dyDescent="0.2">
      <c r="A222" s="89" t="s">
        <v>680</v>
      </c>
      <c r="B222" s="3" t="s">
        <v>11</v>
      </c>
      <c r="C222" s="3" t="s">
        <v>24</v>
      </c>
      <c r="D222" s="3" t="s">
        <v>732</v>
      </c>
      <c r="E222" s="3" t="s">
        <v>681</v>
      </c>
      <c r="F222" s="31">
        <v>563.79999999999995</v>
      </c>
      <c r="G222" s="31">
        <v>563.79999999999995</v>
      </c>
      <c r="H222" s="31">
        <f t="shared" si="3"/>
        <v>100</v>
      </c>
    </row>
    <row r="223" spans="1:8" ht="28.5" x14ac:dyDescent="0.2">
      <c r="A223" s="89" t="s">
        <v>766</v>
      </c>
      <c r="B223" s="3" t="s">
        <v>11</v>
      </c>
      <c r="C223" s="3" t="s">
        <v>24</v>
      </c>
      <c r="D223" s="3" t="s">
        <v>767</v>
      </c>
      <c r="E223" s="3" t="s">
        <v>0</v>
      </c>
      <c r="F223" s="31">
        <v>5161.3</v>
      </c>
      <c r="G223" s="31">
        <v>1863.8</v>
      </c>
      <c r="H223" s="31">
        <f t="shared" si="3"/>
        <v>36.111057291767573</v>
      </c>
    </row>
    <row r="224" spans="1:8" x14ac:dyDescent="0.2">
      <c r="A224" s="89" t="s">
        <v>97</v>
      </c>
      <c r="B224" s="3" t="s">
        <v>11</v>
      </c>
      <c r="C224" s="3" t="s">
        <v>24</v>
      </c>
      <c r="D224" s="3" t="s">
        <v>768</v>
      </c>
      <c r="E224" s="3" t="s">
        <v>0</v>
      </c>
      <c r="F224" s="31">
        <v>635.6</v>
      </c>
      <c r="G224" s="31">
        <v>633.79999999999995</v>
      </c>
      <c r="H224" s="31">
        <f t="shared" si="3"/>
        <v>99.71680302076777</v>
      </c>
    </row>
    <row r="225" spans="1:8" ht="28.5" x14ac:dyDescent="0.2">
      <c r="A225" s="89" t="s">
        <v>601</v>
      </c>
      <c r="B225" s="3" t="s">
        <v>11</v>
      </c>
      <c r="C225" s="3" t="s">
        <v>24</v>
      </c>
      <c r="D225" s="3" t="s">
        <v>768</v>
      </c>
      <c r="E225" s="3" t="s">
        <v>602</v>
      </c>
      <c r="F225" s="31">
        <v>635.6</v>
      </c>
      <c r="G225" s="31">
        <v>633.79999999999995</v>
      </c>
      <c r="H225" s="31">
        <f t="shared" si="3"/>
        <v>99.71680302076777</v>
      </c>
    </row>
    <row r="226" spans="1:8" x14ac:dyDescent="0.2">
      <c r="A226" s="89" t="s">
        <v>98</v>
      </c>
      <c r="B226" s="3" t="s">
        <v>11</v>
      </c>
      <c r="C226" s="3" t="s">
        <v>24</v>
      </c>
      <c r="D226" s="3" t="s">
        <v>769</v>
      </c>
      <c r="E226" s="3" t="s">
        <v>0</v>
      </c>
      <c r="F226" s="31">
        <v>4525.7</v>
      </c>
      <c r="G226" s="31">
        <v>1230</v>
      </c>
      <c r="H226" s="31">
        <f t="shared" si="3"/>
        <v>27.178116092538176</v>
      </c>
    </row>
    <row r="227" spans="1:8" ht="28.5" x14ac:dyDescent="0.2">
      <c r="A227" s="89" t="s">
        <v>601</v>
      </c>
      <c r="B227" s="3" t="s">
        <v>11</v>
      </c>
      <c r="C227" s="3" t="s">
        <v>24</v>
      </c>
      <c r="D227" s="3" t="s">
        <v>769</v>
      </c>
      <c r="E227" s="3" t="s">
        <v>602</v>
      </c>
      <c r="F227" s="31">
        <v>4525.7</v>
      </c>
      <c r="G227" s="31">
        <v>1230</v>
      </c>
      <c r="H227" s="31">
        <f t="shared" si="3"/>
        <v>27.178116092538176</v>
      </c>
    </row>
    <row r="228" spans="1:8" s="28" customFormat="1" ht="15" x14ac:dyDescent="0.25">
      <c r="A228" s="91" t="s">
        <v>17</v>
      </c>
      <c r="B228" s="4" t="s">
        <v>13</v>
      </c>
      <c r="C228" s="4" t="s">
        <v>0</v>
      </c>
      <c r="D228" s="4" t="s">
        <v>0</v>
      </c>
      <c r="E228" s="4" t="s">
        <v>0</v>
      </c>
      <c r="F228" s="35">
        <v>3958674.4</v>
      </c>
      <c r="G228" s="35">
        <v>3407535.1</v>
      </c>
      <c r="H228" s="35">
        <f t="shared" si="3"/>
        <v>86.077680447778178</v>
      </c>
    </row>
    <row r="229" spans="1:8" s="28" customFormat="1" ht="15" x14ac:dyDescent="0.25">
      <c r="A229" s="89" t="s">
        <v>36</v>
      </c>
      <c r="B229" s="3" t="s">
        <v>13</v>
      </c>
      <c r="C229" s="3" t="s">
        <v>8</v>
      </c>
      <c r="D229" s="3" t="s">
        <v>0</v>
      </c>
      <c r="E229" s="3" t="s">
        <v>0</v>
      </c>
      <c r="F229" s="31">
        <v>176372.5</v>
      </c>
      <c r="G229" s="31">
        <v>172718.3</v>
      </c>
      <c r="H229" s="31">
        <f t="shared" si="3"/>
        <v>97.928135055068097</v>
      </c>
    </row>
    <row r="230" spans="1:8" ht="42.75" x14ac:dyDescent="0.2">
      <c r="A230" s="89" t="s">
        <v>770</v>
      </c>
      <c r="B230" s="3" t="s">
        <v>13</v>
      </c>
      <c r="C230" s="3" t="s">
        <v>8</v>
      </c>
      <c r="D230" s="3" t="s">
        <v>771</v>
      </c>
      <c r="E230" s="19" t="s">
        <v>0</v>
      </c>
      <c r="F230" s="31">
        <v>169482.2</v>
      </c>
      <c r="G230" s="31">
        <v>166243.20000000001</v>
      </c>
      <c r="H230" s="31">
        <f t="shared" si="3"/>
        <v>98.088884850444472</v>
      </c>
    </row>
    <row r="231" spans="1:8" ht="28.5" x14ac:dyDescent="0.2">
      <c r="A231" s="89" t="s">
        <v>772</v>
      </c>
      <c r="B231" s="3" t="s">
        <v>13</v>
      </c>
      <c r="C231" s="3" t="s">
        <v>8</v>
      </c>
      <c r="D231" s="3" t="s">
        <v>773</v>
      </c>
      <c r="E231" s="3" t="s">
        <v>0</v>
      </c>
      <c r="F231" s="31">
        <v>150124.70000000001</v>
      </c>
      <c r="G231" s="31">
        <v>149022.9</v>
      </c>
      <c r="H231" s="31">
        <f t="shared" si="3"/>
        <v>99.266076801485696</v>
      </c>
    </row>
    <row r="232" spans="1:8" ht="28.5" x14ac:dyDescent="0.2">
      <c r="A232" s="89" t="s">
        <v>752</v>
      </c>
      <c r="B232" s="3" t="s">
        <v>13</v>
      </c>
      <c r="C232" s="3" t="s">
        <v>8</v>
      </c>
      <c r="D232" s="3" t="s">
        <v>774</v>
      </c>
      <c r="E232" s="3" t="s">
        <v>0</v>
      </c>
      <c r="F232" s="31">
        <v>124980.4</v>
      </c>
      <c r="G232" s="31">
        <v>123888.6</v>
      </c>
      <c r="H232" s="31">
        <f t="shared" si="3"/>
        <v>99.126423023130044</v>
      </c>
    </row>
    <row r="233" spans="1:8" ht="71.25" x14ac:dyDescent="0.2">
      <c r="A233" s="89" t="s">
        <v>590</v>
      </c>
      <c r="B233" s="3" t="s">
        <v>13</v>
      </c>
      <c r="C233" s="3" t="s">
        <v>8</v>
      </c>
      <c r="D233" s="3" t="s">
        <v>774</v>
      </c>
      <c r="E233" s="3" t="s">
        <v>585</v>
      </c>
      <c r="F233" s="31">
        <v>102529.2</v>
      </c>
      <c r="G233" s="31">
        <v>102039.1</v>
      </c>
      <c r="H233" s="31">
        <f t="shared" si="3"/>
        <v>99.521989833140225</v>
      </c>
    </row>
    <row r="234" spans="1:8" ht="28.5" x14ac:dyDescent="0.2">
      <c r="A234" s="89" t="s">
        <v>601</v>
      </c>
      <c r="B234" s="3" t="s">
        <v>13</v>
      </c>
      <c r="C234" s="3" t="s">
        <v>8</v>
      </c>
      <c r="D234" s="3" t="s">
        <v>774</v>
      </c>
      <c r="E234" s="3" t="s">
        <v>602</v>
      </c>
      <c r="F234" s="31">
        <v>22330.400000000001</v>
      </c>
      <c r="G234" s="31">
        <v>21744.7</v>
      </c>
      <c r="H234" s="31">
        <f t="shared" si="3"/>
        <v>97.377118188657604</v>
      </c>
    </row>
    <row r="235" spans="1:8" x14ac:dyDescent="0.2">
      <c r="A235" s="89" t="s">
        <v>603</v>
      </c>
      <c r="B235" s="3" t="s">
        <v>13</v>
      </c>
      <c r="C235" s="3" t="s">
        <v>8</v>
      </c>
      <c r="D235" s="3" t="s">
        <v>774</v>
      </c>
      <c r="E235" s="3" t="s">
        <v>604</v>
      </c>
      <c r="F235" s="31">
        <v>120.8</v>
      </c>
      <c r="G235" s="31">
        <v>104.8</v>
      </c>
      <c r="H235" s="31">
        <f t="shared" si="3"/>
        <v>86.754966887417211</v>
      </c>
    </row>
    <row r="236" spans="1:8" ht="28.5" x14ac:dyDescent="0.2">
      <c r="A236" s="89" t="s">
        <v>655</v>
      </c>
      <c r="B236" s="3" t="s">
        <v>13</v>
      </c>
      <c r="C236" s="3" t="s">
        <v>8</v>
      </c>
      <c r="D236" s="3" t="s">
        <v>775</v>
      </c>
      <c r="E236" s="3" t="s">
        <v>0</v>
      </c>
      <c r="F236" s="31">
        <v>25144.3</v>
      </c>
      <c r="G236" s="31">
        <v>25134.3</v>
      </c>
      <c r="H236" s="31">
        <f t="shared" si="3"/>
        <v>99.960229555008496</v>
      </c>
    </row>
    <row r="237" spans="1:8" ht="28.5" x14ac:dyDescent="0.2">
      <c r="A237" s="89" t="s">
        <v>601</v>
      </c>
      <c r="B237" s="3" t="s">
        <v>13</v>
      </c>
      <c r="C237" s="3" t="s">
        <v>8</v>
      </c>
      <c r="D237" s="3" t="s">
        <v>775</v>
      </c>
      <c r="E237" s="3" t="s">
        <v>602</v>
      </c>
      <c r="F237" s="31">
        <v>16173.2</v>
      </c>
      <c r="G237" s="31">
        <v>16171.1</v>
      </c>
      <c r="H237" s="31">
        <f t="shared" si="3"/>
        <v>99.9870155565998</v>
      </c>
    </row>
    <row r="238" spans="1:8" x14ac:dyDescent="0.2">
      <c r="A238" s="89" t="s">
        <v>646</v>
      </c>
      <c r="B238" s="3" t="s">
        <v>13</v>
      </c>
      <c r="C238" s="3" t="s">
        <v>8</v>
      </c>
      <c r="D238" s="3" t="s">
        <v>775</v>
      </c>
      <c r="E238" s="3" t="s">
        <v>647</v>
      </c>
      <c r="F238" s="31">
        <v>8971.1</v>
      </c>
      <c r="G238" s="31">
        <v>8963.2000000000007</v>
      </c>
      <c r="H238" s="31">
        <f t="shared" si="3"/>
        <v>99.911939450011715</v>
      </c>
    </row>
    <row r="239" spans="1:8" ht="42.75" x14ac:dyDescent="0.2">
      <c r="A239" s="89" t="s">
        <v>776</v>
      </c>
      <c r="B239" s="3" t="s">
        <v>13</v>
      </c>
      <c r="C239" s="3" t="s">
        <v>8</v>
      </c>
      <c r="D239" s="3" t="s">
        <v>777</v>
      </c>
      <c r="E239" s="3" t="s">
        <v>0</v>
      </c>
      <c r="F239" s="31">
        <v>805.3</v>
      </c>
      <c r="G239" s="31">
        <v>805.2</v>
      </c>
      <c r="H239" s="31">
        <f t="shared" si="3"/>
        <v>99.987582267477976</v>
      </c>
    </row>
    <row r="240" spans="1:8" ht="28.5" x14ac:dyDescent="0.2">
      <c r="A240" s="89" t="s">
        <v>655</v>
      </c>
      <c r="B240" s="3" t="s">
        <v>13</v>
      </c>
      <c r="C240" s="3" t="s">
        <v>8</v>
      </c>
      <c r="D240" s="3" t="s">
        <v>778</v>
      </c>
      <c r="E240" s="3" t="s">
        <v>0</v>
      </c>
      <c r="F240" s="31">
        <v>40.299999999999997</v>
      </c>
      <c r="G240" s="31">
        <v>40.200000000000003</v>
      </c>
      <c r="H240" s="31">
        <f t="shared" si="3"/>
        <v>99.751861042183634</v>
      </c>
    </row>
    <row r="241" spans="1:8" x14ac:dyDescent="0.2">
      <c r="A241" s="89" t="s">
        <v>603</v>
      </c>
      <c r="B241" s="3" t="s">
        <v>13</v>
      </c>
      <c r="C241" s="3" t="s">
        <v>8</v>
      </c>
      <c r="D241" s="3" t="s">
        <v>778</v>
      </c>
      <c r="E241" s="3" t="s">
        <v>604</v>
      </c>
      <c r="F241" s="31">
        <v>40.299999999999997</v>
      </c>
      <c r="G241" s="31">
        <v>40.200000000000003</v>
      </c>
      <c r="H241" s="31">
        <f t="shared" si="3"/>
        <v>99.751861042183634</v>
      </c>
    </row>
    <row r="242" spans="1:8" ht="57" x14ac:dyDescent="0.2">
      <c r="A242" s="89" t="s">
        <v>779</v>
      </c>
      <c r="B242" s="3" t="s">
        <v>13</v>
      </c>
      <c r="C242" s="3" t="s">
        <v>8</v>
      </c>
      <c r="D242" s="3" t="s">
        <v>780</v>
      </c>
      <c r="E242" s="3" t="s">
        <v>0</v>
      </c>
      <c r="F242" s="31">
        <v>765</v>
      </c>
      <c r="G242" s="31">
        <v>765</v>
      </c>
      <c r="H242" s="31">
        <f t="shared" si="3"/>
        <v>100</v>
      </c>
    </row>
    <row r="243" spans="1:8" x14ac:dyDescent="0.2">
      <c r="A243" s="89" t="s">
        <v>603</v>
      </c>
      <c r="B243" s="3" t="s">
        <v>13</v>
      </c>
      <c r="C243" s="3" t="s">
        <v>8</v>
      </c>
      <c r="D243" s="3" t="s">
        <v>780</v>
      </c>
      <c r="E243" s="3" t="s">
        <v>604</v>
      </c>
      <c r="F243" s="31">
        <v>765</v>
      </c>
      <c r="G243" s="31">
        <v>765</v>
      </c>
      <c r="H243" s="31">
        <f t="shared" si="3"/>
        <v>100</v>
      </c>
    </row>
    <row r="244" spans="1:8" ht="42.75" x14ac:dyDescent="0.2">
      <c r="A244" s="89" t="s">
        <v>781</v>
      </c>
      <c r="B244" s="3" t="s">
        <v>13</v>
      </c>
      <c r="C244" s="3" t="s">
        <v>8</v>
      </c>
      <c r="D244" s="3" t="s">
        <v>782</v>
      </c>
      <c r="E244" s="3" t="s">
        <v>0</v>
      </c>
      <c r="F244" s="31">
        <v>18552.2</v>
      </c>
      <c r="G244" s="31">
        <v>16415.099999999999</v>
      </c>
      <c r="H244" s="31">
        <f t="shared" si="3"/>
        <v>88.480611463869508</v>
      </c>
    </row>
    <row r="245" spans="1:8" ht="28.5" x14ac:dyDescent="0.2">
      <c r="A245" s="89" t="s">
        <v>655</v>
      </c>
      <c r="B245" s="3" t="s">
        <v>13</v>
      </c>
      <c r="C245" s="3" t="s">
        <v>8</v>
      </c>
      <c r="D245" s="3" t="s">
        <v>783</v>
      </c>
      <c r="E245" s="3" t="s">
        <v>0</v>
      </c>
      <c r="F245" s="31">
        <v>14552.2</v>
      </c>
      <c r="G245" s="31">
        <v>12475.1</v>
      </c>
      <c r="H245" s="31">
        <f t="shared" si="3"/>
        <v>85.7265568092797</v>
      </c>
    </row>
    <row r="246" spans="1:8" ht="71.25" x14ac:dyDescent="0.2">
      <c r="A246" s="89" t="s">
        <v>590</v>
      </c>
      <c r="B246" s="3" t="s">
        <v>13</v>
      </c>
      <c r="C246" s="3" t="s">
        <v>8</v>
      </c>
      <c r="D246" s="3" t="s">
        <v>783</v>
      </c>
      <c r="E246" s="3" t="s">
        <v>585</v>
      </c>
      <c r="F246" s="31">
        <v>422.8</v>
      </c>
      <c r="G246" s="31">
        <v>357</v>
      </c>
      <c r="H246" s="31">
        <f t="shared" si="3"/>
        <v>84.437086092715234</v>
      </c>
    </row>
    <row r="247" spans="1:8" ht="28.5" x14ac:dyDescent="0.2">
      <c r="A247" s="89" t="s">
        <v>601</v>
      </c>
      <c r="B247" s="3" t="s">
        <v>13</v>
      </c>
      <c r="C247" s="3" t="s">
        <v>8</v>
      </c>
      <c r="D247" s="3" t="s">
        <v>783</v>
      </c>
      <c r="E247" s="3" t="s">
        <v>602</v>
      </c>
      <c r="F247" s="31">
        <v>803.7</v>
      </c>
      <c r="G247" s="31">
        <v>443.5</v>
      </c>
      <c r="H247" s="31">
        <f t="shared" si="3"/>
        <v>55.182281945999748</v>
      </c>
    </row>
    <row r="248" spans="1:8" x14ac:dyDescent="0.2">
      <c r="A248" s="89" t="s">
        <v>646</v>
      </c>
      <c r="B248" s="3" t="s">
        <v>13</v>
      </c>
      <c r="C248" s="3" t="s">
        <v>8</v>
      </c>
      <c r="D248" s="3" t="s">
        <v>783</v>
      </c>
      <c r="E248" s="3" t="s">
        <v>647</v>
      </c>
      <c r="F248" s="31">
        <v>13325.7</v>
      </c>
      <c r="G248" s="31">
        <v>11674.6</v>
      </c>
      <c r="H248" s="31">
        <f t="shared" si="3"/>
        <v>87.609656528362493</v>
      </c>
    </row>
    <row r="249" spans="1:8" ht="28.5" x14ac:dyDescent="0.2">
      <c r="A249" s="89" t="s">
        <v>784</v>
      </c>
      <c r="B249" s="3" t="s">
        <v>13</v>
      </c>
      <c r="C249" s="3" t="s">
        <v>8</v>
      </c>
      <c r="D249" s="3" t="s">
        <v>785</v>
      </c>
      <c r="E249" s="3" t="s">
        <v>0</v>
      </c>
      <c r="F249" s="31">
        <v>4000</v>
      </c>
      <c r="G249" s="31">
        <v>3940</v>
      </c>
      <c r="H249" s="31">
        <f t="shared" si="3"/>
        <v>98.5</v>
      </c>
    </row>
    <row r="250" spans="1:8" ht="28.5" x14ac:dyDescent="0.2">
      <c r="A250" s="89" t="s">
        <v>786</v>
      </c>
      <c r="B250" s="3" t="s">
        <v>13</v>
      </c>
      <c r="C250" s="3" t="s">
        <v>8</v>
      </c>
      <c r="D250" s="3" t="s">
        <v>787</v>
      </c>
      <c r="E250" s="3" t="s">
        <v>0</v>
      </c>
      <c r="F250" s="31">
        <v>4000</v>
      </c>
      <c r="G250" s="31">
        <v>3940</v>
      </c>
      <c r="H250" s="31">
        <f t="shared" si="3"/>
        <v>98.5</v>
      </c>
    </row>
    <row r="251" spans="1:8" ht="42.75" x14ac:dyDescent="0.2">
      <c r="A251" s="89" t="s">
        <v>760</v>
      </c>
      <c r="B251" s="3" t="s">
        <v>13</v>
      </c>
      <c r="C251" s="3" t="s">
        <v>8</v>
      </c>
      <c r="D251" s="3" t="s">
        <v>787</v>
      </c>
      <c r="E251" s="3" t="s">
        <v>761</v>
      </c>
      <c r="F251" s="31">
        <v>4000</v>
      </c>
      <c r="G251" s="31">
        <v>3940</v>
      </c>
      <c r="H251" s="31">
        <f t="shared" si="3"/>
        <v>98.5</v>
      </c>
    </row>
    <row r="252" spans="1:8" ht="42.75" x14ac:dyDescent="0.2">
      <c r="A252" s="89" t="s">
        <v>788</v>
      </c>
      <c r="B252" s="3" t="s">
        <v>13</v>
      </c>
      <c r="C252" s="3" t="s">
        <v>8</v>
      </c>
      <c r="D252" s="3" t="s">
        <v>789</v>
      </c>
      <c r="E252" s="19" t="s">
        <v>0</v>
      </c>
      <c r="F252" s="31">
        <v>564.70000000000005</v>
      </c>
      <c r="G252" s="31">
        <v>546</v>
      </c>
      <c r="H252" s="31">
        <f t="shared" si="3"/>
        <v>96.688507171949695</v>
      </c>
    </row>
    <row r="253" spans="1:8" ht="28.5" x14ac:dyDescent="0.2">
      <c r="A253" s="89" t="s">
        <v>655</v>
      </c>
      <c r="B253" s="3" t="s">
        <v>13</v>
      </c>
      <c r="C253" s="3" t="s">
        <v>8</v>
      </c>
      <c r="D253" s="3" t="s">
        <v>790</v>
      </c>
      <c r="E253" s="3" t="s">
        <v>0</v>
      </c>
      <c r="F253" s="31">
        <v>564.70000000000005</v>
      </c>
      <c r="G253" s="31">
        <v>546</v>
      </c>
      <c r="H253" s="31">
        <f t="shared" si="3"/>
        <v>96.688507171949695</v>
      </c>
    </row>
    <row r="254" spans="1:8" ht="28.5" x14ac:dyDescent="0.2">
      <c r="A254" s="89" t="s">
        <v>601</v>
      </c>
      <c r="B254" s="3" t="s">
        <v>13</v>
      </c>
      <c r="C254" s="3" t="s">
        <v>8</v>
      </c>
      <c r="D254" s="3" t="s">
        <v>790</v>
      </c>
      <c r="E254" s="3" t="s">
        <v>602</v>
      </c>
      <c r="F254" s="31">
        <v>174.7</v>
      </c>
      <c r="G254" s="31">
        <v>174.5</v>
      </c>
      <c r="H254" s="31">
        <f t="shared" si="3"/>
        <v>99.885518030910134</v>
      </c>
    </row>
    <row r="255" spans="1:8" x14ac:dyDescent="0.2">
      <c r="A255" s="89" t="s">
        <v>646</v>
      </c>
      <c r="B255" s="3" t="s">
        <v>13</v>
      </c>
      <c r="C255" s="3" t="s">
        <v>8</v>
      </c>
      <c r="D255" s="3" t="s">
        <v>790</v>
      </c>
      <c r="E255" s="3" t="s">
        <v>647</v>
      </c>
      <c r="F255" s="31">
        <v>390</v>
      </c>
      <c r="G255" s="31">
        <v>371.5</v>
      </c>
      <c r="H255" s="31">
        <f t="shared" si="3"/>
        <v>95.256410256410248</v>
      </c>
    </row>
    <row r="256" spans="1:8" x14ac:dyDescent="0.2">
      <c r="A256" s="89" t="s">
        <v>620</v>
      </c>
      <c r="B256" s="3" t="s">
        <v>13</v>
      </c>
      <c r="C256" s="3" t="s">
        <v>8</v>
      </c>
      <c r="D256" s="3" t="s">
        <v>621</v>
      </c>
      <c r="E256" s="19" t="s">
        <v>0</v>
      </c>
      <c r="F256" s="31">
        <v>6325.6</v>
      </c>
      <c r="G256" s="31">
        <v>5929.1</v>
      </c>
      <c r="H256" s="31">
        <f t="shared" si="3"/>
        <v>93.731819906412042</v>
      </c>
    </row>
    <row r="257" spans="1:8" ht="28.5" x14ac:dyDescent="0.2">
      <c r="A257" s="89" t="s">
        <v>727</v>
      </c>
      <c r="B257" s="3" t="s">
        <v>13</v>
      </c>
      <c r="C257" s="3" t="s">
        <v>8</v>
      </c>
      <c r="D257" s="3" t="s">
        <v>728</v>
      </c>
      <c r="E257" s="3" t="s">
        <v>0</v>
      </c>
      <c r="F257" s="31">
        <v>6325.6</v>
      </c>
      <c r="G257" s="31">
        <v>5929.1</v>
      </c>
      <c r="H257" s="31">
        <f t="shared" si="3"/>
        <v>93.731819906412042</v>
      </c>
    </row>
    <row r="258" spans="1:8" ht="57" x14ac:dyDescent="0.2">
      <c r="A258" s="89" t="s">
        <v>791</v>
      </c>
      <c r="B258" s="3" t="s">
        <v>13</v>
      </c>
      <c r="C258" s="3" t="s">
        <v>8</v>
      </c>
      <c r="D258" s="3" t="s">
        <v>792</v>
      </c>
      <c r="E258" s="3" t="s">
        <v>0</v>
      </c>
      <c r="F258" s="31">
        <v>948.8</v>
      </c>
      <c r="G258" s="31">
        <v>552.6</v>
      </c>
      <c r="H258" s="31">
        <f t="shared" si="3"/>
        <v>58.241989881956158</v>
      </c>
    </row>
    <row r="259" spans="1:8" x14ac:dyDescent="0.2">
      <c r="A259" s="89" t="s">
        <v>58</v>
      </c>
      <c r="B259" s="3" t="s">
        <v>13</v>
      </c>
      <c r="C259" s="3" t="s">
        <v>8</v>
      </c>
      <c r="D259" s="3" t="s">
        <v>792</v>
      </c>
      <c r="E259" s="3" t="s">
        <v>672</v>
      </c>
      <c r="F259" s="31">
        <v>369.6</v>
      </c>
      <c r="G259" s="31">
        <v>369.6</v>
      </c>
      <c r="H259" s="31">
        <f t="shared" si="3"/>
        <v>100</v>
      </c>
    </row>
    <row r="260" spans="1:8" ht="28.5" x14ac:dyDescent="0.2">
      <c r="A260" s="89" t="s">
        <v>680</v>
      </c>
      <c r="B260" s="3" t="s">
        <v>13</v>
      </c>
      <c r="C260" s="3" t="s">
        <v>8</v>
      </c>
      <c r="D260" s="3" t="s">
        <v>792</v>
      </c>
      <c r="E260" s="3" t="s">
        <v>681</v>
      </c>
      <c r="F260" s="31">
        <v>579.20000000000005</v>
      </c>
      <c r="G260" s="31">
        <v>183</v>
      </c>
      <c r="H260" s="31">
        <f t="shared" si="3"/>
        <v>31.595303867403313</v>
      </c>
    </row>
    <row r="261" spans="1:8" ht="42.75" x14ac:dyDescent="0.2">
      <c r="A261" s="89" t="s">
        <v>729</v>
      </c>
      <c r="B261" s="3" t="s">
        <v>13</v>
      </c>
      <c r="C261" s="3" t="s">
        <v>8</v>
      </c>
      <c r="D261" s="3" t="s">
        <v>730</v>
      </c>
      <c r="E261" s="3" t="s">
        <v>0</v>
      </c>
      <c r="F261" s="31">
        <v>5376.8</v>
      </c>
      <c r="G261" s="31">
        <v>5376.5</v>
      </c>
      <c r="H261" s="31">
        <f t="shared" si="3"/>
        <v>99.994420473143876</v>
      </c>
    </row>
    <row r="262" spans="1:8" ht="99.75" x14ac:dyDescent="0.2">
      <c r="A262" s="89" t="s">
        <v>731</v>
      </c>
      <c r="B262" s="3" t="s">
        <v>13</v>
      </c>
      <c r="C262" s="3" t="s">
        <v>8</v>
      </c>
      <c r="D262" s="3" t="s">
        <v>732</v>
      </c>
      <c r="E262" s="3" t="s">
        <v>0</v>
      </c>
      <c r="F262" s="31">
        <v>5376.8</v>
      </c>
      <c r="G262" s="31">
        <v>5376.5</v>
      </c>
      <c r="H262" s="31">
        <f t="shared" si="3"/>
        <v>99.994420473143876</v>
      </c>
    </row>
    <row r="263" spans="1:8" ht="71.25" x14ac:dyDescent="0.2">
      <c r="A263" s="89" t="s">
        <v>590</v>
      </c>
      <c r="B263" s="3" t="s">
        <v>13</v>
      </c>
      <c r="C263" s="3" t="s">
        <v>8</v>
      </c>
      <c r="D263" s="3" t="s">
        <v>732</v>
      </c>
      <c r="E263" s="3" t="s">
        <v>585</v>
      </c>
      <c r="F263" s="31">
        <v>5376.8</v>
      </c>
      <c r="G263" s="31">
        <v>5376.5</v>
      </c>
      <c r="H263" s="31">
        <f t="shared" si="3"/>
        <v>99.994420473143876</v>
      </c>
    </row>
    <row r="264" spans="1:8" x14ac:dyDescent="0.2">
      <c r="A264" s="89" t="s">
        <v>126</v>
      </c>
      <c r="B264" s="3" t="s">
        <v>13</v>
      </c>
      <c r="C264" s="3" t="s">
        <v>9</v>
      </c>
      <c r="D264" s="3" t="s">
        <v>0</v>
      </c>
      <c r="E264" s="3" t="s">
        <v>0</v>
      </c>
      <c r="F264" s="31">
        <v>32951.5</v>
      </c>
      <c r="G264" s="31">
        <v>32444.9</v>
      </c>
      <c r="H264" s="31">
        <f t="shared" ref="H264:H327" si="4">G264/F264*100</f>
        <v>98.462588956496674</v>
      </c>
    </row>
    <row r="265" spans="1:8" ht="57" x14ac:dyDescent="0.2">
      <c r="A265" s="89" t="s">
        <v>583</v>
      </c>
      <c r="B265" s="3" t="s">
        <v>13</v>
      </c>
      <c r="C265" s="3" t="s">
        <v>9</v>
      </c>
      <c r="D265" s="3" t="s">
        <v>584</v>
      </c>
      <c r="E265" s="19" t="s">
        <v>0</v>
      </c>
      <c r="F265" s="31">
        <v>32951.5</v>
      </c>
      <c r="G265" s="31">
        <v>32444.9</v>
      </c>
      <c r="H265" s="31">
        <f t="shared" si="4"/>
        <v>98.462588956496674</v>
      </c>
    </row>
    <row r="266" spans="1:8" x14ac:dyDescent="0.2">
      <c r="A266" s="89" t="s">
        <v>14</v>
      </c>
      <c r="B266" s="3" t="s">
        <v>13</v>
      </c>
      <c r="C266" s="3" t="s">
        <v>9</v>
      </c>
      <c r="D266" s="3" t="s">
        <v>617</v>
      </c>
      <c r="E266" s="3" t="s">
        <v>0</v>
      </c>
      <c r="F266" s="31">
        <v>32951.5</v>
      </c>
      <c r="G266" s="31">
        <v>32444.9</v>
      </c>
      <c r="H266" s="31">
        <f t="shared" si="4"/>
        <v>98.462588956496674</v>
      </c>
    </row>
    <row r="267" spans="1:8" ht="42.75" x14ac:dyDescent="0.2">
      <c r="A267" s="89" t="s">
        <v>588</v>
      </c>
      <c r="B267" s="3" t="s">
        <v>13</v>
      </c>
      <c r="C267" s="3" t="s">
        <v>9</v>
      </c>
      <c r="D267" s="3" t="s">
        <v>618</v>
      </c>
      <c r="E267" s="3" t="s">
        <v>0</v>
      </c>
      <c r="F267" s="31">
        <v>31806.6</v>
      </c>
      <c r="G267" s="31">
        <v>31308.5</v>
      </c>
      <c r="H267" s="31">
        <f t="shared" si="4"/>
        <v>98.433972823250528</v>
      </c>
    </row>
    <row r="268" spans="1:8" ht="71.25" x14ac:dyDescent="0.2">
      <c r="A268" s="89" t="s">
        <v>590</v>
      </c>
      <c r="B268" s="3" t="s">
        <v>13</v>
      </c>
      <c r="C268" s="3" t="s">
        <v>9</v>
      </c>
      <c r="D268" s="3" t="s">
        <v>618</v>
      </c>
      <c r="E268" s="3" t="s">
        <v>585</v>
      </c>
      <c r="F268" s="31">
        <v>31806.6</v>
      </c>
      <c r="G268" s="31">
        <v>31308.5</v>
      </c>
      <c r="H268" s="31">
        <f t="shared" si="4"/>
        <v>98.433972823250528</v>
      </c>
    </row>
    <row r="269" spans="1:8" ht="42.75" x14ac:dyDescent="0.2">
      <c r="A269" s="89" t="s">
        <v>599</v>
      </c>
      <c r="B269" s="3" t="s">
        <v>13</v>
      </c>
      <c r="C269" s="3" t="s">
        <v>9</v>
      </c>
      <c r="D269" s="3" t="s">
        <v>619</v>
      </c>
      <c r="E269" s="3" t="s">
        <v>0</v>
      </c>
      <c r="F269" s="31">
        <v>1144.9000000000001</v>
      </c>
      <c r="G269" s="31">
        <v>1136.4000000000001</v>
      </c>
      <c r="H269" s="31">
        <f t="shared" si="4"/>
        <v>99.257577080967778</v>
      </c>
    </row>
    <row r="270" spans="1:8" ht="28.5" x14ac:dyDescent="0.2">
      <c r="A270" s="89" t="s">
        <v>601</v>
      </c>
      <c r="B270" s="3" t="s">
        <v>13</v>
      </c>
      <c r="C270" s="3" t="s">
        <v>9</v>
      </c>
      <c r="D270" s="3" t="s">
        <v>619</v>
      </c>
      <c r="E270" s="3" t="s">
        <v>602</v>
      </c>
      <c r="F270" s="31">
        <v>1144</v>
      </c>
      <c r="G270" s="31">
        <v>1135.5</v>
      </c>
      <c r="H270" s="31">
        <f t="shared" si="4"/>
        <v>99.256993006993014</v>
      </c>
    </row>
    <row r="271" spans="1:8" x14ac:dyDescent="0.2">
      <c r="A271" s="89" t="s">
        <v>603</v>
      </c>
      <c r="B271" s="3" t="s">
        <v>13</v>
      </c>
      <c r="C271" s="3" t="s">
        <v>9</v>
      </c>
      <c r="D271" s="3" t="s">
        <v>619</v>
      </c>
      <c r="E271" s="3" t="s">
        <v>604</v>
      </c>
      <c r="F271" s="31">
        <v>0.9</v>
      </c>
      <c r="G271" s="31">
        <v>0.9</v>
      </c>
      <c r="H271" s="31">
        <f t="shared" si="4"/>
        <v>100</v>
      </c>
    </row>
    <row r="272" spans="1:8" x14ac:dyDescent="0.2">
      <c r="A272" s="89" t="s">
        <v>70</v>
      </c>
      <c r="B272" s="3" t="s">
        <v>13</v>
      </c>
      <c r="C272" s="3" t="s">
        <v>29</v>
      </c>
      <c r="D272" s="3" t="s">
        <v>0</v>
      </c>
      <c r="E272" s="3" t="s">
        <v>0</v>
      </c>
      <c r="F272" s="31">
        <v>346579.9</v>
      </c>
      <c r="G272" s="31">
        <v>347650.4</v>
      </c>
      <c r="H272" s="31">
        <f t="shared" si="4"/>
        <v>100.30887538486797</v>
      </c>
    </row>
    <row r="273" spans="1:8" ht="42.75" x14ac:dyDescent="0.2">
      <c r="A273" s="89" t="s">
        <v>793</v>
      </c>
      <c r="B273" s="3" t="s">
        <v>13</v>
      </c>
      <c r="C273" s="3" t="s">
        <v>29</v>
      </c>
      <c r="D273" s="3" t="s">
        <v>794</v>
      </c>
      <c r="E273" s="19" t="s">
        <v>0</v>
      </c>
      <c r="F273" s="31">
        <v>226651</v>
      </c>
      <c r="G273" s="31">
        <v>229100.3</v>
      </c>
      <c r="H273" s="31">
        <f t="shared" si="4"/>
        <v>101.08064822127412</v>
      </c>
    </row>
    <row r="274" spans="1:8" ht="42.75" x14ac:dyDescent="0.2">
      <c r="A274" s="89" t="s">
        <v>795</v>
      </c>
      <c r="B274" s="3" t="s">
        <v>13</v>
      </c>
      <c r="C274" s="3" t="s">
        <v>29</v>
      </c>
      <c r="D274" s="3" t="s">
        <v>796</v>
      </c>
      <c r="E274" s="3" t="s">
        <v>0</v>
      </c>
      <c r="F274" s="31">
        <v>47873.599999999999</v>
      </c>
      <c r="G274" s="31">
        <v>47870.3</v>
      </c>
      <c r="H274" s="31">
        <f t="shared" si="4"/>
        <v>99.993106848033165</v>
      </c>
    </row>
    <row r="275" spans="1:8" x14ac:dyDescent="0.2">
      <c r="A275" s="89" t="s">
        <v>797</v>
      </c>
      <c r="B275" s="3" t="s">
        <v>13</v>
      </c>
      <c r="C275" s="3" t="s">
        <v>29</v>
      </c>
      <c r="D275" s="3" t="s">
        <v>798</v>
      </c>
      <c r="E275" s="3" t="s">
        <v>0</v>
      </c>
      <c r="F275" s="31">
        <v>5277.6</v>
      </c>
      <c r="G275" s="31">
        <v>5277.6</v>
      </c>
      <c r="H275" s="31">
        <f t="shared" si="4"/>
        <v>100</v>
      </c>
    </row>
    <row r="276" spans="1:8" x14ac:dyDescent="0.2">
      <c r="A276" s="89" t="s">
        <v>603</v>
      </c>
      <c r="B276" s="3" t="s">
        <v>13</v>
      </c>
      <c r="C276" s="3" t="s">
        <v>29</v>
      </c>
      <c r="D276" s="3" t="s">
        <v>798</v>
      </c>
      <c r="E276" s="3" t="s">
        <v>604</v>
      </c>
      <c r="F276" s="31">
        <v>5277.6</v>
      </c>
      <c r="G276" s="31">
        <v>5277.6</v>
      </c>
      <c r="H276" s="31">
        <f t="shared" si="4"/>
        <v>100</v>
      </c>
    </row>
    <row r="277" spans="1:8" ht="42.75" x14ac:dyDescent="0.2">
      <c r="A277" s="89" t="s">
        <v>799</v>
      </c>
      <c r="B277" s="3" t="s">
        <v>13</v>
      </c>
      <c r="C277" s="3" t="s">
        <v>29</v>
      </c>
      <c r="D277" s="3" t="s">
        <v>800</v>
      </c>
      <c r="E277" s="3" t="s">
        <v>0</v>
      </c>
      <c r="F277" s="31">
        <v>3064.3</v>
      </c>
      <c r="G277" s="31">
        <v>3064.3</v>
      </c>
      <c r="H277" s="31">
        <f t="shared" si="4"/>
        <v>100</v>
      </c>
    </row>
    <row r="278" spans="1:8" x14ac:dyDescent="0.2">
      <c r="A278" s="89" t="s">
        <v>603</v>
      </c>
      <c r="B278" s="3" t="s">
        <v>13</v>
      </c>
      <c r="C278" s="3" t="s">
        <v>29</v>
      </c>
      <c r="D278" s="3" t="s">
        <v>800</v>
      </c>
      <c r="E278" s="3" t="s">
        <v>604</v>
      </c>
      <c r="F278" s="31">
        <v>3064.3</v>
      </c>
      <c r="G278" s="31">
        <v>3064.3</v>
      </c>
      <c r="H278" s="31">
        <f t="shared" si="4"/>
        <v>100</v>
      </c>
    </row>
    <row r="279" spans="1:8" ht="71.25" x14ac:dyDescent="0.2">
      <c r="A279" s="89" t="s">
        <v>801</v>
      </c>
      <c r="B279" s="3" t="s">
        <v>13</v>
      </c>
      <c r="C279" s="3" t="s">
        <v>29</v>
      </c>
      <c r="D279" s="3" t="s">
        <v>802</v>
      </c>
      <c r="E279" s="3" t="s">
        <v>0</v>
      </c>
      <c r="F279" s="31">
        <v>670.9</v>
      </c>
      <c r="G279" s="31">
        <v>667.6</v>
      </c>
      <c r="H279" s="31">
        <f t="shared" si="4"/>
        <v>99.508123416306461</v>
      </c>
    </row>
    <row r="280" spans="1:8" x14ac:dyDescent="0.2">
      <c r="A280" s="89" t="s">
        <v>603</v>
      </c>
      <c r="B280" s="3" t="s">
        <v>13</v>
      </c>
      <c r="C280" s="3" t="s">
        <v>29</v>
      </c>
      <c r="D280" s="3" t="s">
        <v>802</v>
      </c>
      <c r="E280" s="3" t="s">
        <v>604</v>
      </c>
      <c r="F280" s="31">
        <v>670.9</v>
      </c>
      <c r="G280" s="31">
        <v>667.6</v>
      </c>
      <c r="H280" s="31">
        <f t="shared" si="4"/>
        <v>99.508123416306461</v>
      </c>
    </row>
    <row r="281" spans="1:8" ht="28.5" x14ac:dyDescent="0.2">
      <c r="A281" s="89" t="s">
        <v>803</v>
      </c>
      <c r="B281" s="3" t="s">
        <v>13</v>
      </c>
      <c r="C281" s="3" t="s">
        <v>29</v>
      </c>
      <c r="D281" s="3" t="s">
        <v>804</v>
      </c>
      <c r="E281" s="3" t="s">
        <v>0</v>
      </c>
      <c r="F281" s="31">
        <v>18710.3</v>
      </c>
      <c r="G281" s="31">
        <v>18710.3</v>
      </c>
      <c r="H281" s="31">
        <f t="shared" si="4"/>
        <v>100</v>
      </c>
    </row>
    <row r="282" spans="1:8" x14ac:dyDescent="0.2">
      <c r="A282" s="89" t="s">
        <v>603</v>
      </c>
      <c r="B282" s="3" t="s">
        <v>13</v>
      </c>
      <c r="C282" s="3" t="s">
        <v>29</v>
      </c>
      <c r="D282" s="3" t="s">
        <v>804</v>
      </c>
      <c r="E282" s="3" t="s">
        <v>604</v>
      </c>
      <c r="F282" s="31">
        <v>18710.3</v>
      </c>
      <c r="G282" s="31">
        <v>18710.3</v>
      </c>
      <c r="H282" s="31">
        <f t="shared" si="4"/>
        <v>100</v>
      </c>
    </row>
    <row r="283" spans="1:8" ht="28.5" x14ac:dyDescent="0.2">
      <c r="A283" s="89" t="s">
        <v>700</v>
      </c>
      <c r="B283" s="3" t="s">
        <v>13</v>
      </c>
      <c r="C283" s="3" t="s">
        <v>29</v>
      </c>
      <c r="D283" s="3" t="s">
        <v>805</v>
      </c>
      <c r="E283" s="3" t="s">
        <v>0</v>
      </c>
      <c r="F283" s="31">
        <v>20150.5</v>
      </c>
      <c r="G283" s="31">
        <v>20150.5</v>
      </c>
      <c r="H283" s="31">
        <f t="shared" si="4"/>
        <v>100</v>
      </c>
    </row>
    <row r="284" spans="1:8" x14ac:dyDescent="0.2">
      <c r="A284" s="89" t="s">
        <v>603</v>
      </c>
      <c r="B284" s="3" t="s">
        <v>13</v>
      </c>
      <c r="C284" s="3" t="s">
        <v>29</v>
      </c>
      <c r="D284" s="3" t="s">
        <v>805</v>
      </c>
      <c r="E284" s="3" t="s">
        <v>604</v>
      </c>
      <c r="F284" s="31">
        <v>20150.5</v>
      </c>
      <c r="G284" s="31">
        <v>20150.5</v>
      </c>
      <c r="H284" s="31">
        <f t="shared" si="4"/>
        <v>100</v>
      </c>
    </row>
    <row r="285" spans="1:8" ht="42.75" x14ac:dyDescent="0.2">
      <c r="A285" s="89" t="s">
        <v>806</v>
      </c>
      <c r="B285" s="3" t="s">
        <v>13</v>
      </c>
      <c r="C285" s="3" t="s">
        <v>29</v>
      </c>
      <c r="D285" s="3" t="s">
        <v>807</v>
      </c>
      <c r="E285" s="3" t="s">
        <v>0</v>
      </c>
      <c r="F285" s="31">
        <v>110750.3</v>
      </c>
      <c r="G285" s="31">
        <v>110594.4</v>
      </c>
      <c r="H285" s="31">
        <f t="shared" si="4"/>
        <v>99.859232886953791</v>
      </c>
    </row>
    <row r="286" spans="1:8" x14ac:dyDescent="0.2">
      <c r="A286" s="89" t="s">
        <v>808</v>
      </c>
      <c r="B286" s="3" t="s">
        <v>13</v>
      </c>
      <c r="C286" s="3" t="s">
        <v>29</v>
      </c>
      <c r="D286" s="3" t="s">
        <v>809</v>
      </c>
      <c r="E286" s="3" t="s">
        <v>0</v>
      </c>
      <c r="F286" s="31">
        <v>200</v>
      </c>
      <c r="G286" s="31">
        <v>200</v>
      </c>
      <c r="H286" s="31">
        <f t="shared" si="4"/>
        <v>100</v>
      </c>
    </row>
    <row r="287" spans="1:8" x14ac:dyDescent="0.2">
      <c r="A287" s="89" t="s">
        <v>603</v>
      </c>
      <c r="B287" s="3" t="s">
        <v>13</v>
      </c>
      <c r="C287" s="3" t="s">
        <v>29</v>
      </c>
      <c r="D287" s="3" t="s">
        <v>809</v>
      </c>
      <c r="E287" s="3" t="s">
        <v>604</v>
      </c>
      <c r="F287" s="31">
        <v>200</v>
      </c>
      <c r="G287" s="31">
        <v>200</v>
      </c>
      <c r="H287" s="31">
        <f t="shared" si="4"/>
        <v>100</v>
      </c>
    </row>
    <row r="288" spans="1:8" ht="28.5" x14ac:dyDescent="0.2">
      <c r="A288" s="89" t="s">
        <v>810</v>
      </c>
      <c r="B288" s="3" t="s">
        <v>13</v>
      </c>
      <c r="C288" s="3" t="s">
        <v>29</v>
      </c>
      <c r="D288" s="3" t="s">
        <v>811</v>
      </c>
      <c r="E288" s="3" t="s">
        <v>0</v>
      </c>
      <c r="F288" s="31">
        <v>20251.5</v>
      </c>
      <c r="G288" s="31">
        <v>20251.5</v>
      </c>
      <c r="H288" s="31">
        <f t="shared" si="4"/>
        <v>100</v>
      </c>
    </row>
    <row r="289" spans="1:8" ht="28.5" x14ac:dyDescent="0.2">
      <c r="A289" s="89" t="s">
        <v>680</v>
      </c>
      <c r="B289" s="3" t="s">
        <v>13</v>
      </c>
      <c r="C289" s="3" t="s">
        <v>29</v>
      </c>
      <c r="D289" s="3" t="s">
        <v>811</v>
      </c>
      <c r="E289" s="3" t="s">
        <v>681</v>
      </c>
      <c r="F289" s="31">
        <v>1196.4000000000001</v>
      </c>
      <c r="G289" s="31">
        <v>1196.4000000000001</v>
      </c>
      <c r="H289" s="31">
        <f t="shared" si="4"/>
        <v>100</v>
      </c>
    </row>
    <row r="290" spans="1:8" x14ac:dyDescent="0.2">
      <c r="A290" s="89" t="s">
        <v>603</v>
      </c>
      <c r="B290" s="3" t="s">
        <v>13</v>
      </c>
      <c r="C290" s="3" t="s">
        <v>29</v>
      </c>
      <c r="D290" s="3" t="s">
        <v>811</v>
      </c>
      <c r="E290" s="3" t="s">
        <v>604</v>
      </c>
      <c r="F290" s="31">
        <v>19055.099999999999</v>
      </c>
      <c r="G290" s="31">
        <v>19055.099999999999</v>
      </c>
      <c r="H290" s="31">
        <f t="shared" si="4"/>
        <v>100</v>
      </c>
    </row>
    <row r="291" spans="1:8" ht="71.25" x14ac:dyDescent="0.2">
      <c r="A291" s="89" t="s">
        <v>812</v>
      </c>
      <c r="B291" s="3" t="s">
        <v>13</v>
      </c>
      <c r="C291" s="3" t="s">
        <v>29</v>
      </c>
      <c r="D291" s="3" t="s">
        <v>813</v>
      </c>
      <c r="E291" s="3" t="s">
        <v>0</v>
      </c>
      <c r="F291" s="31">
        <v>1627.1</v>
      </c>
      <c r="G291" s="31">
        <v>1471.2</v>
      </c>
      <c r="H291" s="31">
        <f t="shared" si="4"/>
        <v>90.418536045725531</v>
      </c>
    </row>
    <row r="292" spans="1:8" x14ac:dyDescent="0.2">
      <c r="A292" s="89" t="s">
        <v>603</v>
      </c>
      <c r="B292" s="3" t="s">
        <v>13</v>
      </c>
      <c r="C292" s="3" t="s">
        <v>29</v>
      </c>
      <c r="D292" s="3" t="s">
        <v>813</v>
      </c>
      <c r="E292" s="3" t="s">
        <v>604</v>
      </c>
      <c r="F292" s="31">
        <v>1627.1</v>
      </c>
      <c r="G292" s="31">
        <v>1471.2</v>
      </c>
      <c r="H292" s="31">
        <f t="shared" si="4"/>
        <v>90.418536045725531</v>
      </c>
    </row>
    <row r="293" spans="1:8" ht="28.5" x14ac:dyDescent="0.2">
      <c r="A293" s="89" t="s">
        <v>814</v>
      </c>
      <c r="B293" s="3" t="s">
        <v>13</v>
      </c>
      <c r="C293" s="3" t="s">
        <v>29</v>
      </c>
      <c r="D293" s="3" t="s">
        <v>815</v>
      </c>
      <c r="E293" s="3" t="s">
        <v>0</v>
      </c>
      <c r="F293" s="31">
        <v>88671.7</v>
      </c>
      <c r="G293" s="31">
        <v>88671.7</v>
      </c>
      <c r="H293" s="31">
        <f t="shared" si="4"/>
        <v>100</v>
      </c>
    </row>
    <row r="294" spans="1:8" x14ac:dyDescent="0.2">
      <c r="A294" s="89" t="s">
        <v>603</v>
      </c>
      <c r="B294" s="3" t="s">
        <v>13</v>
      </c>
      <c r="C294" s="3" t="s">
        <v>29</v>
      </c>
      <c r="D294" s="3" t="s">
        <v>815</v>
      </c>
      <c r="E294" s="3" t="s">
        <v>604</v>
      </c>
      <c r="F294" s="31">
        <v>88671.7</v>
      </c>
      <c r="G294" s="31">
        <v>88671.7</v>
      </c>
      <c r="H294" s="31">
        <f t="shared" si="4"/>
        <v>100</v>
      </c>
    </row>
    <row r="295" spans="1:8" ht="28.5" x14ac:dyDescent="0.2">
      <c r="A295" s="89" t="s">
        <v>816</v>
      </c>
      <c r="B295" s="3" t="s">
        <v>13</v>
      </c>
      <c r="C295" s="3" t="s">
        <v>29</v>
      </c>
      <c r="D295" s="3" t="s">
        <v>817</v>
      </c>
      <c r="E295" s="3" t="s">
        <v>0</v>
      </c>
      <c r="F295" s="31">
        <v>1320.9</v>
      </c>
      <c r="G295" s="31">
        <v>1270.2</v>
      </c>
      <c r="H295" s="31">
        <f t="shared" si="4"/>
        <v>96.161707926413811</v>
      </c>
    </row>
    <row r="296" spans="1:8" x14ac:dyDescent="0.2">
      <c r="A296" s="89" t="s">
        <v>818</v>
      </c>
      <c r="B296" s="3" t="s">
        <v>13</v>
      </c>
      <c r="C296" s="3" t="s">
        <v>29</v>
      </c>
      <c r="D296" s="3" t="s">
        <v>819</v>
      </c>
      <c r="E296" s="3" t="s">
        <v>0</v>
      </c>
      <c r="F296" s="31">
        <v>930</v>
      </c>
      <c r="G296" s="31">
        <v>930</v>
      </c>
      <c r="H296" s="31">
        <f t="shared" si="4"/>
        <v>100</v>
      </c>
    </row>
    <row r="297" spans="1:8" x14ac:dyDescent="0.2">
      <c r="A297" s="89" t="s">
        <v>603</v>
      </c>
      <c r="B297" s="3" t="s">
        <v>13</v>
      </c>
      <c r="C297" s="3" t="s">
        <v>29</v>
      </c>
      <c r="D297" s="3" t="s">
        <v>819</v>
      </c>
      <c r="E297" s="3" t="s">
        <v>604</v>
      </c>
      <c r="F297" s="31">
        <v>930</v>
      </c>
      <c r="G297" s="31">
        <v>930</v>
      </c>
      <c r="H297" s="31">
        <f t="shared" si="4"/>
        <v>100</v>
      </c>
    </row>
    <row r="298" spans="1:8" ht="28.5" x14ac:dyDescent="0.2">
      <c r="A298" s="89" t="s">
        <v>820</v>
      </c>
      <c r="B298" s="3" t="s">
        <v>13</v>
      </c>
      <c r="C298" s="3" t="s">
        <v>29</v>
      </c>
      <c r="D298" s="3" t="s">
        <v>821</v>
      </c>
      <c r="E298" s="3" t="s">
        <v>0</v>
      </c>
      <c r="F298" s="31">
        <v>27.4</v>
      </c>
      <c r="G298" s="31">
        <v>26.8</v>
      </c>
      <c r="H298" s="31">
        <f t="shared" si="4"/>
        <v>97.810218978102199</v>
      </c>
    </row>
    <row r="299" spans="1:8" x14ac:dyDescent="0.2">
      <c r="A299" s="89" t="s">
        <v>603</v>
      </c>
      <c r="B299" s="3" t="s">
        <v>13</v>
      </c>
      <c r="C299" s="3" t="s">
        <v>29</v>
      </c>
      <c r="D299" s="3" t="s">
        <v>821</v>
      </c>
      <c r="E299" s="3" t="s">
        <v>604</v>
      </c>
      <c r="F299" s="31">
        <v>27.4</v>
      </c>
      <c r="G299" s="31">
        <v>26.8</v>
      </c>
      <c r="H299" s="31">
        <f t="shared" si="4"/>
        <v>97.810218978102199</v>
      </c>
    </row>
    <row r="300" spans="1:8" ht="28.5" x14ac:dyDescent="0.2">
      <c r="A300" s="89" t="s">
        <v>822</v>
      </c>
      <c r="B300" s="3" t="s">
        <v>13</v>
      </c>
      <c r="C300" s="3" t="s">
        <v>29</v>
      </c>
      <c r="D300" s="3" t="s">
        <v>823</v>
      </c>
      <c r="E300" s="3" t="s">
        <v>0</v>
      </c>
      <c r="F300" s="31">
        <v>50</v>
      </c>
      <c r="G300" s="31">
        <v>0</v>
      </c>
      <c r="H300" s="31">
        <f t="shared" si="4"/>
        <v>0</v>
      </c>
    </row>
    <row r="301" spans="1:8" x14ac:dyDescent="0.2">
      <c r="A301" s="89" t="s">
        <v>603</v>
      </c>
      <c r="B301" s="3" t="s">
        <v>13</v>
      </c>
      <c r="C301" s="3" t="s">
        <v>29</v>
      </c>
      <c r="D301" s="3" t="s">
        <v>823</v>
      </c>
      <c r="E301" s="3" t="s">
        <v>604</v>
      </c>
      <c r="F301" s="31">
        <v>50</v>
      </c>
      <c r="G301" s="31">
        <v>0</v>
      </c>
      <c r="H301" s="31">
        <f t="shared" si="4"/>
        <v>0</v>
      </c>
    </row>
    <row r="302" spans="1:8" ht="28.5" x14ac:dyDescent="0.2">
      <c r="A302" s="89" t="s">
        <v>700</v>
      </c>
      <c r="B302" s="3" t="s">
        <v>13</v>
      </c>
      <c r="C302" s="3" t="s">
        <v>29</v>
      </c>
      <c r="D302" s="3" t="s">
        <v>824</v>
      </c>
      <c r="E302" s="3" t="s">
        <v>0</v>
      </c>
      <c r="F302" s="31">
        <v>313.5</v>
      </c>
      <c r="G302" s="31">
        <v>313.39999999999998</v>
      </c>
      <c r="H302" s="31">
        <f t="shared" si="4"/>
        <v>99.96810207336523</v>
      </c>
    </row>
    <row r="303" spans="1:8" ht="28.5" x14ac:dyDescent="0.2">
      <c r="A303" s="89" t="s">
        <v>601</v>
      </c>
      <c r="B303" s="3" t="s">
        <v>13</v>
      </c>
      <c r="C303" s="3" t="s">
        <v>29</v>
      </c>
      <c r="D303" s="3" t="s">
        <v>824</v>
      </c>
      <c r="E303" s="3" t="s">
        <v>602</v>
      </c>
      <c r="F303" s="31">
        <v>313.5</v>
      </c>
      <c r="G303" s="31">
        <v>313.39999999999998</v>
      </c>
      <c r="H303" s="31">
        <f t="shared" si="4"/>
        <v>99.96810207336523</v>
      </c>
    </row>
    <row r="304" spans="1:8" ht="42.75" x14ac:dyDescent="0.2">
      <c r="A304" s="89" t="s">
        <v>825</v>
      </c>
      <c r="B304" s="3" t="s">
        <v>13</v>
      </c>
      <c r="C304" s="3" t="s">
        <v>29</v>
      </c>
      <c r="D304" s="3" t="s">
        <v>826</v>
      </c>
      <c r="E304" s="3" t="s">
        <v>0</v>
      </c>
      <c r="F304" s="31">
        <v>9000</v>
      </c>
      <c r="G304" s="31">
        <v>9000</v>
      </c>
      <c r="H304" s="31">
        <f t="shared" si="4"/>
        <v>100</v>
      </c>
    </row>
    <row r="305" spans="1:8" ht="28.5" x14ac:dyDescent="0.2">
      <c r="A305" s="89" t="s">
        <v>700</v>
      </c>
      <c r="B305" s="3" t="s">
        <v>13</v>
      </c>
      <c r="C305" s="3" t="s">
        <v>29</v>
      </c>
      <c r="D305" s="3" t="s">
        <v>827</v>
      </c>
      <c r="E305" s="3" t="s">
        <v>0</v>
      </c>
      <c r="F305" s="31">
        <v>9000</v>
      </c>
      <c r="G305" s="31">
        <v>9000</v>
      </c>
      <c r="H305" s="31">
        <f t="shared" si="4"/>
        <v>100</v>
      </c>
    </row>
    <row r="306" spans="1:8" x14ac:dyDescent="0.2">
      <c r="A306" s="89" t="s">
        <v>603</v>
      </c>
      <c r="B306" s="3" t="s">
        <v>13</v>
      </c>
      <c r="C306" s="3" t="s">
        <v>29</v>
      </c>
      <c r="D306" s="3" t="s">
        <v>827</v>
      </c>
      <c r="E306" s="3" t="s">
        <v>604</v>
      </c>
      <c r="F306" s="31">
        <v>9000</v>
      </c>
      <c r="G306" s="31">
        <v>9000</v>
      </c>
      <c r="H306" s="31">
        <f t="shared" si="4"/>
        <v>100</v>
      </c>
    </row>
    <row r="307" spans="1:8" ht="42.75" x14ac:dyDescent="0.2">
      <c r="A307" s="89" t="s">
        <v>828</v>
      </c>
      <c r="B307" s="3" t="s">
        <v>13</v>
      </c>
      <c r="C307" s="3" t="s">
        <v>29</v>
      </c>
      <c r="D307" s="3" t="s">
        <v>829</v>
      </c>
      <c r="E307" s="3" t="s">
        <v>0</v>
      </c>
      <c r="F307" s="31">
        <v>26804</v>
      </c>
      <c r="G307" s="31">
        <v>26753.5</v>
      </c>
      <c r="H307" s="31">
        <f t="shared" si="4"/>
        <v>99.811595284285929</v>
      </c>
    </row>
    <row r="308" spans="1:8" ht="28.5" x14ac:dyDescent="0.2">
      <c r="A308" s="89" t="s">
        <v>700</v>
      </c>
      <c r="B308" s="3" t="s">
        <v>13</v>
      </c>
      <c r="C308" s="3" t="s">
        <v>29</v>
      </c>
      <c r="D308" s="3" t="s">
        <v>830</v>
      </c>
      <c r="E308" s="3" t="s">
        <v>0</v>
      </c>
      <c r="F308" s="31">
        <v>473</v>
      </c>
      <c r="G308" s="31">
        <v>422.5</v>
      </c>
      <c r="H308" s="31">
        <f t="shared" si="4"/>
        <v>89.323467230443981</v>
      </c>
    </row>
    <row r="309" spans="1:8" ht="28.5" x14ac:dyDescent="0.2">
      <c r="A309" s="89" t="s">
        <v>601</v>
      </c>
      <c r="B309" s="3" t="s">
        <v>13</v>
      </c>
      <c r="C309" s="3" t="s">
        <v>29</v>
      </c>
      <c r="D309" s="3" t="s">
        <v>830</v>
      </c>
      <c r="E309" s="3" t="s">
        <v>602</v>
      </c>
      <c r="F309" s="31">
        <v>473</v>
      </c>
      <c r="G309" s="31">
        <v>422.5</v>
      </c>
      <c r="H309" s="31">
        <f t="shared" si="4"/>
        <v>89.323467230443981</v>
      </c>
    </row>
    <row r="310" spans="1:8" ht="28.5" x14ac:dyDescent="0.2">
      <c r="A310" s="89" t="s">
        <v>831</v>
      </c>
      <c r="B310" s="3" t="s">
        <v>13</v>
      </c>
      <c r="C310" s="3" t="s">
        <v>29</v>
      </c>
      <c r="D310" s="3" t="s">
        <v>832</v>
      </c>
      <c r="E310" s="3" t="s">
        <v>0</v>
      </c>
      <c r="F310" s="31">
        <v>24777.599999999999</v>
      </c>
      <c r="G310" s="31">
        <v>24777.599999999999</v>
      </c>
      <c r="H310" s="31">
        <f t="shared" si="4"/>
        <v>100</v>
      </c>
    </row>
    <row r="311" spans="1:8" ht="28.5" x14ac:dyDescent="0.2">
      <c r="A311" s="89" t="s">
        <v>680</v>
      </c>
      <c r="B311" s="3" t="s">
        <v>13</v>
      </c>
      <c r="C311" s="3" t="s">
        <v>29</v>
      </c>
      <c r="D311" s="3" t="s">
        <v>832</v>
      </c>
      <c r="E311" s="3" t="s">
        <v>681</v>
      </c>
      <c r="F311" s="31">
        <v>24777.599999999999</v>
      </c>
      <c r="G311" s="31">
        <v>24777.599999999999</v>
      </c>
      <c r="H311" s="31">
        <f t="shared" si="4"/>
        <v>100</v>
      </c>
    </row>
    <row r="312" spans="1:8" ht="28.5" x14ac:dyDescent="0.2">
      <c r="A312" s="89" t="s">
        <v>833</v>
      </c>
      <c r="B312" s="3" t="s">
        <v>13</v>
      </c>
      <c r="C312" s="3" t="s">
        <v>29</v>
      </c>
      <c r="D312" s="3" t="s">
        <v>834</v>
      </c>
      <c r="E312" s="3" t="s">
        <v>0</v>
      </c>
      <c r="F312" s="31">
        <v>1553.4</v>
      </c>
      <c r="G312" s="31">
        <v>1553.4</v>
      </c>
      <c r="H312" s="31">
        <f t="shared" si="4"/>
        <v>100</v>
      </c>
    </row>
    <row r="313" spans="1:8" ht="28.5" x14ac:dyDescent="0.2">
      <c r="A313" s="89" t="s">
        <v>680</v>
      </c>
      <c r="B313" s="3" t="s">
        <v>13</v>
      </c>
      <c r="C313" s="3" t="s">
        <v>29</v>
      </c>
      <c r="D313" s="3" t="s">
        <v>834</v>
      </c>
      <c r="E313" s="3" t="s">
        <v>681</v>
      </c>
      <c r="F313" s="31">
        <v>1553.4</v>
      </c>
      <c r="G313" s="31">
        <v>1553.4</v>
      </c>
      <c r="H313" s="31">
        <f t="shared" si="4"/>
        <v>100</v>
      </c>
    </row>
    <row r="314" spans="1:8" ht="42.75" x14ac:dyDescent="0.2">
      <c r="A314" s="89" t="s">
        <v>835</v>
      </c>
      <c r="B314" s="3" t="s">
        <v>13</v>
      </c>
      <c r="C314" s="3" t="s">
        <v>29</v>
      </c>
      <c r="D314" s="3" t="s">
        <v>836</v>
      </c>
      <c r="E314" s="3" t="s">
        <v>0</v>
      </c>
      <c r="F314" s="31">
        <v>1623.2</v>
      </c>
      <c r="G314" s="31">
        <v>1623.1</v>
      </c>
      <c r="H314" s="31">
        <f t="shared" si="4"/>
        <v>99.993839329719066</v>
      </c>
    </row>
    <row r="315" spans="1:8" ht="28.5" x14ac:dyDescent="0.2">
      <c r="A315" s="89" t="s">
        <v>837</v>
      </c>
      <c r="B315" s="3" t="s">
        <v>13</v>
      </c>
      <c r="C315" s="3" t="s">
        <v>29</v>
      </c>
      <c r="D315" s="3" t="s">
        <v>838</v>
      </c>
      <c r="E315" s="3" t="s">
        <v>0</v>
      </c>
      <c r="F315" s="31">
        <v>1623.2</v>
      </c>
      <c r="G315" s="31">
        <v>1623.1</v>
      </c>
      <c r="H315" s="31">
        <f t="shared" si="4"/>
        <v>99.993839329719066</v>
      </c>
    </row>
    <row r="316" spans="1:8" x14ac:dyDescent="0.2">
      <c r="A316" s="89" t="s">
        <v>603</v>
      </c>
      <c r="B316" s="3" t="s">
        <v>13</v>
      </c>
      <c r="C316" s="3" t="s">
        <v>29</v>
      </c>
      <c r="D316" s="3" t="s">
        <v>838</v>
      </c>
      <c r="E316" s="3" t="s">
        <v>604</v>
      </c>
      <c r="F316" s="31">
        <v>1623.2</v>
      </c>
      <c r="G316" s="31">
        <v>1623.1</v>
      </c>
      <c r="H316" s="31">
        <f t="shared" si="4"/>
        <v>99.993839329719066</v>
      </c>
    </row>
    <row r="317" spans="1:8" ht="85.5" x14ac:dyDescent="0.2">
      <c r="A317" s="89" t="s">
        <v>839</v>
      </c>
      <c r="B317" s="3" t="s">
        <v>13</v>
      </c>
      <c r="C317" s="3" t="s">
        <v>29</v>
      </c>
      <c r="D317" s="3" t="s">
        <v>840</v>
      </c>
      <c r="E317" s="3" t="s">
        <v>0</v>
      </c>
      <c r="F317" s="31">
        <v>29279</v>
      </c>
      <c r="G317" s="31">
        <v>31988.799999999999</v>
      </c>
      <c r="H317" s="31">
        <f t="shared" si="4"/>
        <v>109.25509751016087</v>
      </c>
    </row>
    <row r="318" spans="1:8" ht="156.75" x14ac:dyDescent="0.2">
      <c r="A318" s="89" t="s">
        <v>841</v>
      </c>
      <c r="B318" s="3" t="s">
        <v>13</v>
      </c>
      <c r="C318" s="3" t="s">
        <v>29</v>
      </c>
      <c r="D318" s="3" t="s">
        <v>842</v>
      </c>
      <c r="E318" s="3" t="s">
        <v>0</v>
      </c>
      <c r="F318" s="31">
        <v>16341</v>
      </c>
      <c r="G318" s="31">
        <v>16341</v>
      </c>
      <c r="H318" s="31">
        <f t="shared" si="4"/>
        <v>100</v>
      </c>
    </row>
    <row r="319" spans="1:8" x14ac:dyDescent="0.2">
      <c r="A319" s="89" t="s">
        <v>603</v>
      </c>
      <c r="B319" s="3" t="s">
        <v>13</v>
      </c>
      <c r="C319" s="3" t="s">
        <v>29</v>
      </c>
      <c r="D319" s="3" t="s">
        <v>842</v>
      </c>
      <c r="E319" s="3" t="s">
        <v>604</v>
      </c>
      <c r="F319" s="31">
        <v>16341</v>
      </c>
      <c r="G319" s="31">
        <v>16341</v>
      </c>
      <c r="H319" s="31">
        <f t="shared" si="4"/>
        <v>100</v>
      </c>
    </row>
    <row r="320" spans="1:8" ht="156.75" x14ac:dyDescent="0.2">
      <c r="A320" s="89" t="s">
        <v>843</v>
      </c>
      <c r="B320" s="3" t="s">
        <v>13</v>
      </c>
      <c r="C320" s="3" t="s">
        <v>29</v>
      </c>
      <c r="D320" s="3" t="s">
        <v>844</v>
      </c>
      <c r="E320" s="3" t="s">
        <v>0</v>
      </c>
      <c r="F320" s="31">
        <v>161.80000000000001</v>
      </c>
      <c r="G320" s="31">
        <v>161.6</v>
      </c>
      <c r="H320" s="31">
        <f t="shared" si="4"/>
        <v>99.876390605686012</v>
      </c>
    </row>
    <row r="321" spans="1:8" x14ac:dyDescent="0.2">
      <c r="A321" s="89" t="s">
        <v>603</v>
      </c>
      <c r="B321" s="3" t="s">
        <v>13</v>
      </c>
      <c r="C321" s="3" t="s">
        <v>29</v>
      </c>
      <c r="D321" s="3" t="s">
        <v>844</v>
      </c>
      <c r="E321" s="3" t="s">
        <v>604</v>
      </c>
      <c r="F321" s="31">
        <v>161.80000000000001</v>
      </c>
      <c r="G321" s="31">
        <v>161.6</v>
      </c>
      <c r="H321" s="31">
        <f t="shared" si="4"/>
        <v>99.876390605686012</v>
      </c>
    </row>
    <row r="322" spans="1:8" ht="185.25" x14ac:dyDescent="0.2">
      <c r="A322" s="89" t="s">
        <v>845</v>
      </c>
      <c r="B322" s="3" t="s">
        <v>13</v>
      </c>
      <c r="C322" s="3" t="s">
        <v>29</v>
      </c>
      <c r="D322" s="3" t="s">
        <v>846</v>
      </c>
      <c r="E322" s="3" t="s">
        <v>0</v>
      </c>
      <c r="F322" s="31">
        <v>1814.4</v>
      </c>
      <c r="G322" s="31">
        <v>1814.3</v>
      </c>
      <c r="H322" s="31">
        <f t="shared" si="4"/>
        <v>99.994488536155188</v>
      </c>
    </row>
    <row r="323" spans="1:8" x14ac:dyDescent="0.2">
      <c r="A323" s="89" t="s">
        <v>603</v>
      </c>
      <c r="B323" s="3" t="s">
        <v>13</v>
      </c>
      <c r="C323" s="3" t="s">
        <v>29</v>
      </c>
      <c r="D323" s="3" t="s">
        <v>846</v>
      </c>
      <c r="E323" s="3" t="s">
        <v>604</v>
      </c>
      <c r="F323" s="31">
        <v>1814.4</v>
      </c>
      <c r="G323" s="31">
        <v>1814.3</v>
      </c>
      <c r="H323" s="31">
        <f t="shared" si="4"/>
        <v>99.994488536155188</v>
      </c>
    </row>
    <row r="324" spans="1:8" ht="142.5" x14ac:dyDescent="0.2">
      <c r="A324" s="89" t="s">
        <v>847</v>
      </c>
      <c r="B324" s="3" t="s">
        <v>13</v>
      </c>
      <c r="C324" s="3" t="s">
        <v>29</v>
      </c>
      <c r="D324" s="3" t="s">
        <v>848</v>
      </c>
      <c r="E324" s="3" t="s">
        <v>0</v>
      </c>
      <c r="F324" s="31">
        <v>1220.9000000000001</v>
      </c>
      <c r="G324" s="31">
        <v>3929.2</v>
      </c>
      <c r="H324" s="31">
        <f t="shared" si="4"/>
        <v>321.82815955442703</v>
      </c>
    </row>
    <row r="325" spans="1:8" x14ac:dyDescent="0.2">
      <c r="A325" s="89" t="s">
        <v>603</v>
      </c>
      <c r="B325" s="3" t="s">
        <v>13</v>
      </c>
      <c r="C325" s="3" t="s">
        <v>29</v>
      </c>
      <c r="D325" s="3" t="s">
        <v>848</v>
      </c>
      <c r="E325" s="3" t="s">
        <v>604</v>
      </c>
      <c r="F325" s="31">
        <v>1220.9000000000001</v>
      </c>
      <c r="G325" s="31">
        <v>3929.2</v>
      </c>
      <c r="H325" s="31">
        <f t="shared" si="4"/>
        <v>321.82815955442703</v>
      </c>
    </row>
    <row r="326" spans="1:8" ht="142.5" x14ac:dyDescent="0.2">
      <c r="A326" s="89" t="s">
        <v>849</v>
      </c>
      <c r="B326" s="3" t="s">
        <v>13</v>
      </c>
      <c r="C326" s="3" t="s">
        <v>29</v>
      </c>
      <c r="D326" s="3" t="s">
        <v>850</v>
      </c>
      <c r="E326" s="3" t="s">
        <v>0</v>
      </c>
      <c r="F326" s="31">
        <v>25.8</v>
      </c>
      <c r="G326" s="31">
        <v>25.8</v>
      </c>
      <c r="H326" s="31">
        <f t="shared" si="4"/>
        <v>100</v>
      </c>
    </row>
    <row r="327" spans="1:8" x14ac:dyDescent="0.2">
      <c r="A327" s="89" t="s">
        <v>603</v>
      </c>
      <c r="B327" s="3" t="s">
        <v>13</v>
      </c>
      <c r="C327" s="3" t="s">
        <v>29</v>
      </c>
      <c r="D327" s="3" t="s">
        <v>850</v>
      </c>
      <c r="E327" s="3" t="s">
        <v>604</v>
      </c>
      <c r="F327" s="31">
        <v>25.8</v>
      </c>
      <c r="G327" s="31">
        <v>25.8</v>
      </c>
      <c r="H327" s="31">
        <f t="shared" si="4"/>
        <v>100</v>
      </c>
    </row>
    <row r="328" spans="1:8" ht="142.5" x14ac:dyDescent="0.2">
      <c r="A328" s="89" t="s">
        <v>851</v>
      </c>
      <c r="B328" s="3" t="s">
        <v>13</v>
      </c>
      <c r="C328" s="3" t="s">
        <v>29</v>
      </c>
      <c r="D328" s="3" t="s">
        <v>852</v>
      </c>
      <c r="E328" s="3" t="s">
        <v>0</v>
      </c>
      <c r="F328" s="31">
        <v>2473.9</v>
      </c>
      <c r="G328" s="31">
        <v>2473.9</v>
      </c>
      <c r="H328" s="31">
        <f t="shared" ref="H328:H391" si="5">G328/F328*100</f>
        <v>100</v>
      </c>
    </row>
    <row r="329" spans="1:8" ht="28.5" x14ac:dyDescent="0.2">
      <c r="A329" s="89" t="s">
        <v>680</v>
      </c>
      <c r="B329" s="3" t="s">
        <v>13</v>
      </c>
      <c r="C329" s="3" t="s">
        <v>29</v>
      </c>
      <c r="D329" s="3" t="s">
        <v>852</v>
      </c>
      <c r="E329" s="3" t="s">
        <v>681</v>
      </c>
      <c r="F329" s="31">
        <v>146.19999999999999</v>
      </c>
      <c r="G329" s="31">
        <v>146.19999999999999</v>
      </c>
      <c r="H329" s="31">
        <f t="shared" si="5"/>
        <v>100</v>
      </c>
    </row>
    <row r="330" spans="1:8" x14ac:dyDescent="0.2">
      <c r="A330" s="89" t="s">
        <v>603</v>
      </c>
      <c r="B330" s="3" t="s">
        <v>13</v>
      </c>
      <c r="C330" s="3" t="s">
        <v>29</v>
      </c>
      <c r="D330" s="3" t="s">
        <v>852</v>
      </c>
      <c r="E330" s="3" t="s">
        <v>604</v>
      </c>
      <c r="F330" s="31">
        <v>2327.6999999999998</v>
      </c>
      <c r="G330" s="31">
        <v>2327.6999999999998</v>
      </c>
      <c r="H330" s="31">
        <f t="shared" si="5"/>
        <v>100</v>
      </c>
    </row>
    <row r="331" spans="1:8" ht="156.75" x14ac:dyDescent="0.2">
      <c r="A331" s="89" t="s">
        <v>853</v>
      </c>
      <c r="B331" s="3" t="s">
        <v>13</v>
      </c>
      <c r="C331" s="3" t="s">
        <v>29</v>
      </c>
      <c r="D331" s="3" t="s">
        <v>854</v>
      </c>
      <c r="E331" s="3" t="s">
        <v>0</v>
      </c>
      <c r="F331" s="31">
        <v>113.6</v>
      </c>
      <c r="G331" s="31">
        <v>113.6</v>
      </c>
      <c r="H331" s="31">
        <f t="shared" si="5"/>
        <v>100</v>
      </c>
    </row>
    <row r="332" spans="1:8" x14ac:dyDescent="0.2">
      <c r="A332" s="89" t="s">
        <v>603</v>
      </c>
      <c r="B332" s="3" t="s">
        <v>13</v>
      </c>
      <c r="C332" s="3" t="s">
        <v>29</v>
      </c>
      <c r="D332" s="3" t="s">
        <v>854</v>
      </c>
      <c r="E332" s="3" t="s">
        <v>604</v>
      </c>
      <c r="F332" s="31">
        <v>113.6</v>
      </c>
      <c r="G332" s="31">
        <v>113.6</v>
      </c>
      <c r="H332" s="31">
        <f t="shared" si="5"/>
        <v>100</v>
      </c>
    </row>
    <row r="333" spans="1:8" ht="185.25" x14ac:dyDescent="0.2">
      <c r="A333" s="89" t="s">
        <v>855</v>
      </c>
      <c r="B333" s="3" t="s">
        <v>13</v>
      </c>
      <c r="C333" s="3" t="s">
        <v>29</v>
      </c>
      <c r="D333" s="3" t="s">
        <v>856</v>
      </c>
      <c r="E333" s="3" t="s">
        <v>0</v>
      </c>
      <c r="F333" s="31">
        <v>4794.8999999999996</v>
      </c>
      <c r="G333" s="31">
        <v>4845.6000000000004</v>
      </c>
      <c r="H333" s="31">
        <f t="shared" si="5"/>
        <v>101.05737345930052</v>
      </c>
    </row>
    <row r="334" spans="1:8" x14ac:dyDescent="0.2">
      <c r="A334" s="89" t="s">
        <v>603</v>
      </c>
      <c r="B334" s="3" t="s">
        <v>13</v>
      </c>
      <c r="C334" s="3" t="s">
        <v>29</v>
      </c>
      <c r="D334" s="3" t="s">
        <v>856</v>
      </c>
      <c r="E334" s="3" t="s">
        <v>604</v>
      </c>
      <c r="F334" s="31">
        <v>4794.8999999999996</v>
      </c>
      <c r="G334" s="31">
        <v>4845.6000000000004</v>
      </c>
      <c r="H334" s="31">
        <f t="shared" si="5"/>
        <v>101.05737345930052</v>
      </c>
    </row>
    <row r="335" spans="1:8" ht="99.75" x14ac:dyDescent="0.2">
      <c r="A335" s="89" t="s">
        <v>857</v>
      </c>
      <c r="B335" s="3" t="s">
        <v>13</v>
      </c>
      <c r="C335" s="3" t="s">
        <v>29</v>
      </c>
      <c r="D335" s="3" t="s">
        <v>858</v>
      </c>
      <c r="E335" s="3" t="s">
        <v>0</v>
      </c>
      <c r="F335" s="31">
        <v>2069</v>
      </c>
      <c r="G335" s="31">
        <v>2069</v>
      </c>
      <c r="H335" s="31">
        <f t="shared" si="5"/>
        <v>100</v>
      </c>
    </row>
    <row r="336" spans="1:8" x14ac:dyDescent="0.2">
      <c r="A336" s="89" t="s">
        <v>603</v>
      </c>
      <c r="B336" s="3" t="s">
        <v>13</v>
      </c>
      <c r="C336" s="3" t="s">
        <v>29</v>
      </c>
      <c r="D336" s="3" t="s">
        <v>858</v>
      </c>
      <c r="E336" s="3" t="s">
        <v>604</v>
      </c>
      <c r="F336" s="31">
        <v>2069</v>
      </c>
      <c r="G336" s="31">
        <v>2069</v>
      </c>
      <c r="H336" s="31">
        <f t="shared" si="5"/>
        <v>100</v>
      </c>
    </row>
    <row r="337" spans="1:8" ht="128.25" x14ac:dyDescent="0.2">
      <c r="A337" s="89" t="s">
        <v>859</v>
      </c>
      <c r="B337" s="3" t="s">
        <v>13</v>
      </c>
      <c r="C337" s="3" t="s">
        <v>29</v>
      </c>
      <c r="D337" s="3" t="s">
        <v>860</v>
      </c>
      <c r="E337" s="3" t="s">
        <v>0</v>
      </c>
      <c r="F337" s="31">
        <v>212.6</v>
      </c>
      <c r="G337" s="31">
        <v>214.8</v>
      </c>
      <c r="H337" s="31">
        <f t="shared" si="5"/>
        <v>101.03480714957669</v>
      </c>
    </row>
    <row r="338" spans="1:8" x14ac:dyDescent="0.2">
      <c r="A338" s="89" t="s">
        <v>603</v>
      </c>
      <c r="B338" s="3" t="s">
        <v>13</v>
      </c>
      <c r="C338" s="3" t="s">
        <v>29</v>
      </c>
      <c r="D338" s="3" t="s">
        <v>860</v>
      </c>
      <c r="E338" s="3" t="s">
        <v>604</v>
      </c>
      <c r="F338" s="31">
        <v>212.6</v>
      </c>
      <c r="G338" s="31">
        <v>214.8</v>
      </c>
      <c r="H338" s="31">
        <f t="shared" si="5"/>
        <v>101.03480714957669</v>
      </c>
    </row>
    <row r="339" spans="1:8" ht="156.75" x14ac:dyDescent="0.2">
      <c r="A339" s="89" t="s">
        <v>861</v>
      </c>
      <c r="B339" s="3" t="s">
        <v>13</v>
      </c>
      <c r="C339" s="3" t="s">
        <v>29</v>
      </c>
      <c r="D339" s="3" t="s">
        <v>862</v>
      </c>
      <c r="E339" s="3" t="s">
        <v>0</v>
      </c>
      <c r="F339" s="31">
        <v>51.1</v>
      </c>
      <c r="G339" s="31">
        <v>0</v>
      </c>
      <c r="H339" s="31">
        <f t="shared" si="5"/>
        <v>0</v>
      </c>
    </row>
    <row r="340" spans="1:8" x14ac:dyDescent="0.2">
      <c r="A340" s="89" t="s">
        <v>603</v>
      </c>
      <c r="B340" s="3" t="s">
        <v>13</v>
      </c>
      <c r="C340" s="3" t="s">
        <v>29</v>
      </c>
      <c r="D340" s="3" t="s">
        <v>862</v>
      </c>
      <c r="E340" s="3" t="s">
        <v>604</v>
      </c>
      <c r="F340" s="31">
        <v>51.1</v>
      </c>
      <c r="G340" s="31">
        <v>0</v>
      </c>
      <c r="H340" s="31">
        <f t="shared" si="5"/>
        <v>0</v>
      </c>
    </row>
    <row r="341" spans="1:8" ht="42.75" x14ac:dyDescent="0.2">
      <c r="A341" s="89" t="s">
        <v>863</v>
      </c>
      <c r="B341" s="3" t="s">
        <v>13</v>
      </c>
      <c r="C341" s="3" t="s">
        <v>29</v>
      </c>
      <c r="D341" s="3" t="s">
        <v>864</v>
      </c>
      <c r="E341" s="3" t="s">
        <v>0</v>
      </c>
      <c r="F341" s="31">
        <v>53390.7</v>
      </c>
      <c r="G341" s="31">
        <v>53390.7</v>
      </c>
      <c r="H341" s="31">
        <f t="shared" si="5"/>
        <v>100</v>
      </c>
    </row>
    <row r="342" spans="1:8" x14ac:dyDescent="0.2">
      <c r="A342" s="89" t="s">
        <v>603</v>
      </c>
      <c r="B342" s="3" t="s">
        <v>13</v>
      </c>
      <c r="C342" s="3" t="s">
        <v>29</v>
      </c>
      <c r="D342" s="3" t="s">
        <v>864</v>
      </c>
      <c r="E342" s="3" t="s">
        <v>604</v>
      </c>
      <c r="F342" s="31">
        <v>53390.7</v>
      </c>
      <c r="G342" s="31">
        <v>53390.7</v>
      </c>
      <c r="H342" s="31">
        <f t="shared" si="5"/>
        <v>100</v>
      </c>
    </row>
    <row r="343" spans="1:8" ht="57" x14ac:dyDescent="0.2">
      <c r="A343" s="89" t="s">
        <v>583</v>
      </c>
      <c r="B343" s="3" t="s">
        <v>13</v>
      </c>
      <c r="C343" s="3" t="s">
        <v>29</v>
      </c>
      <c r="D343" s="3" t="s">
        <v>584</v>
      </c>
      <c r="E343" s="19" t="s">
        <v>0</v>
      </c>
      <c r="F343" s="31">
        <v>66318.2</v>
      </c>
      <c r="G343" s="31">
        <v>64939.4</v>
      </c>
      <c r="H343" s="31">
        <f t="shared" si="5"/>
        <v>97.920932715302897</v>
      </c>
    </row>
    <row r="344" spans="1:8" x14ac:dyDescent="0.2">
      <c r="A344" s="89" t="s">
        <v>14</v>
      </c>
      <c r="B344" s="3" t="s">
        <v>13</v>
      </c>
      <c r="C344" s="3" t="s">
        <v>29</v>
      </c>
      <c r="D344" s="3" t="s">
        <v>617</v>
      </c>
      <c r="E344" s="3" t="s">
        <v>0</v>
      </c>
      <c r="F344" s="31">
        <v>66318.2</v>
      </c>
      <c r="G344" s="31">
        <v>64939.4</v>
      </c>
      <c r="H344" s="31">
        <f t="shared" si="5"/>
        <v>97.920932715302897</v>
      </c>
    </row>
    <row r="345" spans="1:8" ht="42.75" x14ac:dyDescent="0.2">
      <c r="A345" s="89" t="s">
        <v>588</v>
      </c>
      <c r="B345" s="3" t="s">
        <v>13</v>
      </c>
      <c r="C345" s="3" t="s">
        <v>29</v>
      </c>
      <c r="D345" s="3" t="s">
        <v>618</v>
      </c>
      <c r="E345" s="3" t="s">
        <v>0</v>
      </c>
      <c r="F345" s="31">
        <v>60965</v>
      </c>
      <c r="G345" s="31">
        <v>60372.5</v>
      </c>
      <c r="H345" s="31">
        <f t="shared" si="5"/>
        <v>99.028130894775686</v>
      </c>
    </row>
    <row r="346" spans="1:8" ht="71.25" x14ac:dyDescent="0.2">
      <c r="A346" s="89" t="s">
        <v>590</v>
      </c>
      <c r="B346" s="3" t="s">
        <v>13</v>
      </c>
      <c r="C346" s="3" t="s">
        <v>29</v>
      </c>
      <c r="D346" s="3" t="s">
        <v>618</v>
      </c>
      <c r="E346" s="3" t="s">
        <v>585</v>
      </c>
      <c r="F346" s="31">
        <v>60965</v>
      </c>
      <c r="G346" s="31">
        <v>60372.5</v>
      </c>
      <c r="H346" s="31">
        <f t="shared" si="5"/>
        <v>99.028130894775686</v>
      </c>
    </row>
    <row r="347" spans="1:8" ht="42.75" x14ac:dyDescent="0.2">
      <c r="A347" s="89" t="s">
        <v>599</v>
      </c>
      <c r="B347" s="3" t="s">
        <v>13</v>
      </c>
      <c r="C347" s="3" t="s">
        <v>29</v>
      </c>
      <c r="D347" s="3" t="s">
        <v>619</v>
      </c>
      <c r="E347" s="3" t="s">
        <v>0</v>
      </c>
      <c r="F347" s="31">
        <v>5353.2</v>
      </c>
      <c r="G347" s="31">
        <v>4566.8999999999996</v>
      </c>
      <c r="H347" s="31">
        <f t="shared" si="5"/>
        <v>85.311589329746681</v>
      </c>
    </row>
    <row r="348" spans="1:8" ht="28.5" x14ac:dyDescent="0.2">
      <c r="A348" s="89" t="s">
        <v>601</v>
      </c>
      <c r="B348" s="3" t="s">
        <v>13</v>
      </c>
      <c r="C348" s="3" t="s">
        <v>29</v>
      </c>
      <c r="D348" s="3" t="s">
        <v>619</v>
      </c>
      <c r="E348" s="3" t="s">
        <v>602</v>
      </c>
      <c r="F348" s="31">
        <v>5184.2</v>
      </c>
      <c r="G348" s="31">
        <v>4399.3</v>
      </c>
      <c r="H348" s="31">
        <f t="shared" si="5"/>
        <v>84.859766212723287</v>
      </c>
    </row>
    <row r="349" spans="1:8" x14ac:dyDescent="0.2">
      <c r="A349" s="89" t="s">
        <v>603</v>
      </c>
      <c r="B349" s="3" t="s">
        <v>13</v>
      </c>
      <c r="C349" s="3" t="s">
        <v>29</v>
      </c>
      <c r="D349" s="3" t="s">
        <v>619</v>
      </c>
      <c r="E349" s="3" t="s">
        <v>604</v>
      </c>
      <c r="F349" s="31">
        <v>169</v>
      </c>
      <c r="G349" s="31">
        <v>167.6</v>
      </c>
      <c r="H349" s="31">
        <f t="shared" si="5"/>
        <v>99.171597633136088</v>
      </c>
    </row>
    <row r="350" spans="1:8" x14ac:dyDescent="0.2">
      <c r="A350" s="89" t="s">
        <v>620</v>
      </c>
      <c r="B350" s="3" t="s">
        <v>13</v>
      </c>
      <c r="C350" s="3" t="s">
        <v>29</v>
      </c>
      <c r="D350" s="3" t="s">
        <v>621</v>
      </c>
      <c r="E350" s="19" t="s">
        <v>0</v>
      </c>
      <c r="F350" s="31">
        <v>220</v>
      </c>
      <c r="G350" s="31">
        <v>220</v>
      </c>
      <c r="H350" s="31">
        <f t="shared" si="5"/>
        <v>100</v>
      </c>
    </row>
    <row r="351" spans="1:8" ht="28.5" x14ac:dyDescent="0.2">
      <c r="A351" s="89" t="s">
        <v>727</v>
      </c>
      <c r="B351" s="3" t="s">
        <v>13</v>
      </c>
      <c r="C351" s="3" t="s">
        <v>29</v>
      </c>
      <c r="D351" s="3" t="s">
        <v>728</v>
      </c>
      <c r="E351" s="3" t="s">
        <v>0</v>
      </c>
      <c r="F351" s="31">
        <v>220</v>
      </c>
      <c r="G351" s="31">
        <v>220</v>
      </c>
      <c r="H351" s="31">
        <f t="shared" si="5"/>
        <v>100</v>
      </c>
    </row>
    <row r="352" spans="1:8" ht="42.75" x14ac:dyDescent="0.2">
      <c r="A352" s="89" t="s">
        <v>729</v>
      </c>
      <c r="B352" s="3" t="s">
        <v>13</v>
      </c>
      <c r="C352" s="3" t="s">
        <v>29</v>
      </c>
      <c r="D352" s="3" t="s">
        <v>730</v>
      </c>
      <c r="E352" s="3" t="s">
        <v>0</v>
      </c>
      <c r="F352" s="31">
        <v>220</v>
      </c>
      <c r="G352" s="31">
        <v>220</v>
      </c>
      <c r="H352" s="31">
        <f t="shared" si="5"/>
        <v>100</v>
      </c>
    </row>
    <row r="353" spans="1:8" ht="71.25" x14ac:dyDescent="0.2">
      <c r="A353" s="89" t="s">
        <v>865</v>
      </c>
      <c r="B353" s="3" t="s">
        <v>13</v>
      </c>
      <c r="C353" s="3" t="s">
        <v>29</v>
      </c>
      <c r="D353" s="3" t="s">
        <v>866</v>
      </c>
      <c r="E353" s="3" t="s">
        <v>0</v>
      </c>
      <c r="F353" s="31">
        <v>220</v>
      </c>
      <c r="G353" s="31">
        <v>220</v>
      </c>
      <c r="H353" s="31">
        <f t="shared" si="5"/>
        <v>100</v>
      </c>
    </row>
    <row r="354" spans="1:8" ht="28.5" x14ac:dyDescent="0.2">
      <c r="A354" s="89" t="s">
        <v>680</v>
      </c>
      <c r="B354" s="3" t="s">
        <v>13</v>
      </c>
      <c r="C354" s="3" t="s">
        <v>29</v>
      </c>
      <c r="D354" s="3" t="s">
        <v>866</v>
      </c>
      <c r="E354" s="3" t="s">
        <v>681</v>
      </c>
      <c r="F354" s="31">
        <v>220</v>
      </c>
      <c r="G354" s="31">
        <v>220</v>
      </c>
      <c r="H354" s="31">
        <f t="shared" si="5"/>
        <v>100</v>
      </c>
    </row>
    <row r="355" spans="1:8" x14ac:dyDescent="0.2">
      <c r="A355" s="89" t="s">
        <v>77</v>
      </c>
      <c r="B355" s="3" t="s">
        <v>13</v>
      </c>
      <c r="C355" s="3" t="s">
        <v>26</v>
      </c>
      <c r="D355" s="3" t="s">
        <v>0</v>
      </c>
      <c r="E355" s="3" t="s">
        <v>0</v>
      </c>
      <c r="F355" s="31">
        <v>237531.5</v>
      </c>
      <c r="G355" s="31">
        <v>277823.59999999998</v>
      </c>
      <c r="H355" s="31">
        <f t="shared" si="5"/>
        <v>116.96284492793588</v>
      </c>
    </row>
    <row r="356" spans="1:8" ht="42.75" x14ac:dyDescent="0.2">
      <c r="A356" s="89" t="s">
        <v>867</v>
      </c>
      <c r="B356" s="3" t="s">
        <v>13</v>
      </c>
      <c r="C356" s="3" t="s">
        <v>26</v>
      </c>
      <c r="D356" s="3" t="s">
        <v>868</v>
      </c>
      <c r="E356" s="19" t="s">
        <v>0</v>
      </c>
      <c r="F356" s="31">
        <v>209192.4</v>
      </c>
      <c r="G356" s="31">
        <v>39053</v>
      </c>
      <c r="H356" s="31">
        <f t="shared" si="5"/>
        <v>18.668460230868806</v>
      </c>
    </row>
    <row r="357" spans="1:8" ht="42.75" x14ac:dyDescent="0.2">
      <c r="A357" s="89" t="s">
        <v>869</v>
      </c>
      <c r="B357" s="3" t="s">
        <v>13</v>
      </c>
      <c r="C357" s="3" t="s">
        <v>26</v>
      </c>
      <c r="D357" s="3" t="s">
        <v>870</v>
      </c>
      <c r="E357" s="3" t="s">
        <v>0</v>
      </c>
      <c r="F357" s="31">
        <v>5661</v>
      </c>
      <c r="G357" s="31">
        <v>0</v>
      </c>
      <c r="H357" s="31">
        <f t="shared" si="5"/>
        <v>0</v>
      </c>
    </row>
    <row r="358" spans="1:8" x14ac:dyDescent="0.2">
      <c r="A358" s="89" t="s">
        <v>58</v>
      </c>
      <c r="B358" s="3" t="s">
        <v>13</v>
      </c>
      <c r="C358" s="3" t="s">
        <v>26</v>
      </c>
      <c r="D358" s="3" t="s">
        <v>870</v>
      </c>
      <c r="E358" s="3" t="s">
        <v>672</v>
      </c>
      <c r="F358" s="31">
        <v>5661</v>
      </c>
      <c r="G358" s="31">
        <v>0</v>
      </c>
      <c r="H358" s="31">
        <f t="shared" si="5"/>
        <v>0</v>
      </c>
    </row>
    <row r="359" spans="1:8" ht="57" x14ac:dyDescent="0.2">
      <c r="A359" s="89" t="s">
        <v>871</v>
      </c>
      <c r="B359" s="3" t="s">
        <v>13</v>
      </c>
      <c r="C359" s="3" t="s">
        <v>26</v>
      </c>
      <c r="D359" s="3" t="s">
        <v>872</v>
      </c>
      <c r="E359" s="3" t="s">
        <v>0</v>
      </c>
      <c r="F359" s="31">
        <v>25063.200000000001</v>
      </c>
      <c r="G359" s="31">
        <v>0</v>
      </c>
      <c r="H359" s="31">
        <f t="shared" si="5"/>
        <v>0</v>
      </c>
    </row>
    <row r="360" spans="1:8" x14ac:dyDescent="0.2">
      <c r="A360" s="89" t="s">
        <v>58</v>
      </c>
      <c r="B360" s="3" t="s">
        <v>13</v>
      </c>
      <c r="C360" s="3" t="s">
        <v>26</v>
      </c>
      <c r="D360" s="3" t="s">
        <v>872</v>
      </c>
      <c r="E360" s="3" t="s">
        <v>672</v>
      </c>
      <c r="F360" s="31">
        <v>25063.200000000001</v>
      </c>
      <c r="G360" s="31">
        <v>0</v>
      </c>
      <c r="H360" s="31">
        <f t="shared" si="5"/>
        <v>0</v>
      </c>
    </row>
    <row r="361" spans="1:8" ht="28.5" x14ac:dyDescent="0.2">
      <c r="A361" s="89" t="s">
        <v>873</v>
      </c>
      <c r="B361" s="3" t="s">
        <v>13</v>
      </c>
      <c r="C361" s="3" t="s">
        <v>26</v>
      </c>
      <c r="D361" s="3" t="s">
        <v>874</v>
      </c>
      <c r="E361" s="3" t="s">
        <v>0</v>
      </c>
      <c r="F361" s="31">
        <v>18868</v>
      </c>
      <c r="G361" s="31">
        <v>0</v>
      </c>
      <c r="H361" s="31">
        <f t="shared" si="5"/>
        <v>0</v>
      </c>
    </row>
    <row r="362" spans="1:8" ht="42.75" x14ac:dyDescent="0.2">
      <c r="A362" s="89" t="s">
        <v>875</v>
      </c>
      <c r="B362" s="3" t="s">
        <v>13</v>
      </c>
      <c r="C362" s="3" t="s">
        <v>26</v>
      </c>
      <c r="D362" s="3" t="s">
        <v>876</v>
      </c>
      <c r="E362" s="3" t="s">
        <v>0</v>
      </c>
      <c r="F362" s="31">
        <v>18868</v>
      </c>
      <c r="G362" s="31">
        <v>0</v>
      </c>
      <c r="H362" s="31">
        <f t="shared" si="5"/>
        <v>0</v>
      </c>
    </row>
    <row r="363" spans="1:8" x14ac:dyDescent="0.2">
      <c r="A363" s="89" t="s">
        <v>58</v>
      </c>
      <c r="B363" s="3" t="s">
        <v>13</v>
      </c>
      <c r="C363" s="3" t="s">
        <v>26</v>
      </c>
      <c r="D363" s="3" t="s">
        <v>876</v>
      </c>
      <c r="E363" s="3" t="s">
        <v>672</v>
      </c>
      <c r="F363" s="31">
        <v>18868</v>
      </c>
      <c r="G363" s="31">
        <v>0</v>
      </c>
      <c r="H363" s="31">
        <f t="shared" si="5"/>
        <v>0</v>
      </c>
    </row>
    <row r="364" spans="1:8" ht="28.5" x14ac:dyDescent="0.2">
      <c r="A364" s="89" t="s">
        <v>873</v>
      </c>
      <c r="B364" s="3" t="s">
        <v>13</v>
      </c>
      <c r="C364" s="3" t="s">
        <v>26</v>
      </c>
      <c r="D364" s="3" t="s">
        <v>877</v>
      </c>
      <c r="E364" s="3" t="s">
        <v>0</v>
      </c>
      <c r="F364" s="31">
        <v>80000</v>
      </c>
      <c r="G364" s="31">
        <v>0</v>
      </c>
      <c r="H364" s="31">
        <f t="shared" si="5"/>
        <v>0</v>
      </c>
    </row>
    <row r="365" spans="1:8" ht="57" x14ac:dyDescent="0.2">
      <c r="A365" s="89" t="s">
        <v>878</v>
      </c>
      <c r="B365" s="3" t="s">
        <v>13</v>
      </c>
      <c r="C365" s="3" t="s">
        <v>26</v>
      </c>
      <c r="D365" s="3" t="s">
        <v>879</v>
      </c>
      <c r="E365" s="3" t="s">
        <v>0</v>
      </c>
      <c r="F365" s="31">
        <v>80000</v>
      </c>
      <c r="G365" s="31">
        <v>0</v>
      </c>
      <c r="H365" s="31">
        <f t="shared" si="5"/>
        <v>0</v>
      </c>
    </row>
    <row r="366" spans="1:8" x14ac:dyDescent="0.2">
      <c r="A366" s="89" t="s">
        <v>58</v>
      </c>
      <c r="B366" s="3" t="s">
        <v>13</v>
      </c>
      <c r="C366" s="3" t="s">
        <v>26</v>
      </c>
      <c r="D366" s="3" t="s">
        <v>879</v>
      </c>
      <c r="E366" s="3" t="s">
        <v>672</v>
      </c>
      <c r="F366" s="31">
        <v>80000</v>
      </c>
      <c r="G366" s="31">
        <v>0</v>
      </c>
      <c r="H366" s="31">
        <f t="shared" si="5"/>
        <v>0</v>
      </c>
    </row>
    <row r="367" spans="1:8" ht="28.5" x14ac:dyDescent="0.2">
      <c r="A367" s="89" t="s">
        <v>880</v>
      </c>
      <c r="B367" s="3" t="s">
        <v>13</v>
      </c>
      <c r="C367" s="3" t="s">
        <v>26</v>
      </c>
      <c r="D367" s="3" t="s">
        <v>881</v>
      </c>
      <c r="E367" s="3" t="s">
        <v>0</v>
      </c>
      <c r="F367" s="31">
        <v>79600.2</v>
      </c>
      <c r="G367" s="31">
        <v>39053</v>
      </c>
      <c r="H367" s="31">
        <f t="shared" si="5"/>
        <v>49.061434519008742</v>
      </c>
    </row>
    <row r="368" spans="1:8" x14ac:dyDescent="0.2">
      <c r="A368" s="89" t="s">
        <v>882</v>
      </c>
      <c r="B368" s="3" t="s">
        <v>13</v>
      </c>
      <c r="C368" s="3" t="s">
        <v>26</v>
      </c>
      <c r="D368" s="3" t="s">
        <v>883</v>
      </c>
      <c r="E368" s="3" t="s">
        <v>0</v>
      </c>
      <c r="F368" s="31">
        <v>8797.7999999999993</v>
      </c>
      <c r="G368" s="31">
        <v>4333.1000000000004</v>
      </c>
      <c r="H368" s="31">
        <f t="shared" si="5"/>
        <v>49.252085748709909</v>
      </c>
    </row>
    <row r="369" spans="1:8" x14ac:dyDescent="0.2">
      <c r="A369" s="89" t="s">
        <v>58</v>
      </c>
      <c r="B369" s="3" t="s">
        <v>13</v>
      </c>
      <c r="C369" s="3" t="s">
        <v>26</v>
      </c>
      <c r="D369" s="3" t="s">
        <v>883</v>
      </c>
      <c r="E369" s="3" t="s">
        <v>672</v>
      </c>
      <c r="F369" s="31">
        <v>8797.7999999999993</v>
      </c>
      <c r="G369" s="31">
        <v>4333.1000000000004</v>
      </c>
      <c r="H369" s="31">
        <f t="shared" si="5"/>
        <v>49.252085748709909</v>
      </c>
    </row>
    <row r="370" spans="1:8" ht="71.25" x14ac:dyDescent="0.2">
      <c r="A370" s="89" t="s">
        <v>884</v>
      </c>
      <c r="B370" s="3" t="s">
        <v>13</v>
      </c>
      <c r="C370" s="3" t="s">
        <v>26</v>
      </c>
      <c r="D370" s="3" t="s">
        <v>885</v>
      </c>
      <c r="E370" s="3" t="s">
        <v>0</v>
      </c>
      <c r="F370" s="31">
        <v>9950.5</v>
      </c>
      <c r="G370" s="31">
        <v>1850.5</v>
      </c>
      <c r="H370" s="31">
        <f t="shared" si="5"/>
        <v>18.597055424350536</v>
      </c>
    </row>
    <row r="371" spans="1:8" x14ac:dyDescent="0.2">
      <c r="A371" s="89" t="s">
        <v>58</v>
      </c>
      <c r="B371" s="3" t="s">
        <v>13</v>
      </c>
      <c r="C371" s="3" t="s">
        <v>26</v>
      </c>
      <c r="D371" s="3" t="s">
        <v>885</v>
      </c>
      <c r="E371" s="3" t="s">
        <v>672</v>
      </c>
      <c r="F371" s="31">
        <v>9950.5</v>
      </c>
      <c r="G371" s="31">
        <v>1850.5</v>
      </c>
      <c r="H371" s="31">
        <f t="shared" si="5"/>
        <v>18.597055424350536</v>
      </c>
    </row>
    <row r="372" spans="1:8" ht="28.5" x14ac:dyDescent="0.2">
      <c r="A372" s="89" t="s">
        <v>873</v>
      </c>
      <c r="B372" s="3" t="s">
        <v>13</v>
      </c>
      <c r="C372" s="3" t="s">
        <v>26</v>
      </c>
      <c r="D372" s="3" t="s">
        <v>886</v>
      </c>
      <c r="E372" s="3" t="s">
        <v>0</v>
      </c>
      <c r="F372" s="31">
        <v>58851.9</v>
      </c>
      <c r="G372" s="31">
        <v>32869.4</v>
      </c>
      <c r="H372" s="31">
        <f t="shared" si="5"/>
        <v>55.851043041940876</v>
      </c>
    </row>
    <row r="373" spans="1:8" ht="57" x14ac:dyDescent="0.2">
      <c r="A373" s="89" t="s">
        <v>887</v>
      </c>
      <c r="B373" s="3" t="s">
        <v>13</v>
      </c>
      <c r="C373" s="3" t="s">
        <v>26</v>
      </c>
      <c r="D373" s="3" t="s">
        <v>888</v>
      </c>
      <c r="E373" s="3" t="s">
        <v>0</v>
      </c>
      <c r="F373" s="31">
        <v>58851.9</v>
      </c>
      <c r="G373" s="31">
        <v>32869.4</v>
      </c>
      <c r="H373" s="31">
        <f t="shared" si="5"/>
        <v>55.851043041940876</v>
      </c>
    </row>
    <row r="374" spans="1:8" x14ac:dyDescent="0.2">
      <c r="A374" s="89" t="s">
        <v>58</v>
      </c>
      <c r="B374" s="3" t="s">
        <v>13</v>
      </c>
      <c r="C374" s="3" t="s">
        <v>26</v>
      </c>
      <c r="D374" s="3" t="s">
        <v>888</v>
      </c>
      <c r="E374" s="3" t="s">
        <v>672</v>
      </c>
      <c r="F374" s="31">
        <v>58851.9</v>
      </c>
      <c r="G374" s="31">
        <v>32869.4</v>
      </c>
      <c r="H374" s="31">
        <f t="shared" si="5"/>
        <v>55.851043041940876</v>
      </c>
    </row>
    <row r="375" spans="1:8" ht="28.5" x14ac:dyDescent="0.2">
      <c r="A375" s="89" t="s">
        <v>784</v>
      </c>
      <c r="B375" s="3" t="s">
        <v>13</v>
      </c>
      <c r="C375" s="3" t="s">
        <v>26</v>
      </c>
      <c r="D375" s="3" t="s">
        <v>889</v>
      </c>
      <c r="E375" s="3" t="s">
        <v>0</v>
      </c>
      <c r="F375" s="31">
        <v>2000</v>
      </c>
      <c r="G375" s="31">
        <v>0</v>
      </c>
      <c r="H375" s="31">
        <f t="shared" si="5"/>
        <v>0</v>
      </c>
    </row>
    <row r="376" spans="1:8" ht="42.75" x14ac:dyDescent="0.2">
      <c r="A376" s="89" t="s">
        <v>890</v>
      </c>
      <c r="B376" s="3" t="s">
        <v>13</v>
      </c>
      <c r="C376" s="3" t="s">
        <v>26</v>
      </c>
      <c r="D376" s="3" t="s">
        <v>891</v>
      </c>
      <c r="E376" s="3" t="s">
        <v>0</v>
      </c>
      <c r="F376" s="31">
        <v>2000</v>
      </c>
      <c r="G376" s="31">
        <v>0</v>
      </c>
      <c r="H376" s="31">
        <f t="shared" si="5"/>
        <v>0</v>
      </c>
    </row>
    <row r="377" spans="1:8" x14ac:dyDescent="0.2">
      <c r="A377" s="89" t="s">
        <v>58</v>
      </c>
      <c r="B377" s="3" t="s">
        <v>13</v>
      </c>
      <c r="C377" s="3" t="s">
        <v>26</v>
      </c>
      <c r="D377" s="3" t="s">
        <v>891</v>
      </c>
      <c r="E377" s="3" t="s">
        <v>672</v>
      </c>
      <c r="F377" s="31">
        <v>2000</v>
      </c>
      <c r="G377" s="31">
        <v>0</v>
      </c>
      <c r="H377" s="31">
        <f t="shared" si="5"/>
        <v>0</v>
      </c>
    </row>
    <row r="378" spans="1:8" x14ac:dyDescent="0.2">
      <c r="A378" s="89" t="s">
        <v>620</v>
      </c>
      <c r="B378" s="3" t="s">
        <v>13</v>
      </c>
      <c r="C378" s="3" t="s">
        <v>26</v>
      </c>
      <c r="D378" s="3" t="s">
        <v>621</v>
      </c>
      <c r="E378" s="19" t="s">
        <v>0</v>
      </c>
      <c r="F378" s="31">
        <v>28339.1</v>
      </c>
      <c r="G378" s="31">
        <v>238770.6</v>
      </c>
      <c r="H378" s="31">
        <f t="shared" si="5"/>
        <v>842.54828134979596</v>
      </c>
    </row>
    <row r="379" spans="1:8" ht="28.5" x14ac:dyDescent="0.2">
      <c r="A379" s="89" t="s">
        <v>78</v>
      </c>
      <c r="B379" s="3" t="s">
        <v>13</v>
      </c>
      <c r="C379" s="3" t="s">
        <v>26</v>
      </c>
      <c r="D379" s="3" t="s">
        <v>892</v>
      </c>
      <c r="E379" s="3" t="s">
        <v>0</v>
      </c>
      <c r="F379" s="31">
        <v>23388.5</v>
      </c>
      <c r="G379" s="31">
        <v>2187.1999999999998</v>
      </c>
      <c r="H379" s="31">
        <f t="shared" si="5"/>
        <v>9.3516044209761198</v>
      </c>
    </row>
    <row r="380" spans="1:8" ht="28.5" x14ac:dyDescent="0.2">
      <c r="A380" s="89" t="s">
        <v>601</v>
      </c>
      <c r="B380" s="3" t="s">
        <v>13</v>
      </c>
      <c r="C380" s="3" t="s">
        <v>26</v>
      </c>
      <c r="D380" s="3" t="s">
        <v>892</v>
      </c>
      <c r="E380" s="3" t="s">
        <v>602</v>
      </c>
      <c r="F380" s="31">
        <v>23388.5</v>
      </c>
      <c r="G380" s="31">
        <v>2187.1999999999998</v>
      </c>
      <c r="H380" s="31">
        <f t="shared" si="5"/>
        <v>9.3516044209761198</v>
      </c>
    </row>
    <row r="381" spans="1:8" ht="28.5" x14ac:dyDescent="0.2">
      <c r="A381" s="89" t="s">
        <v>893</v>
      </c>
      <c r="B381" s="3" t="s">
        <v>13</v>
      </c>
      <c r="C381" s="3" t="s">
        <v>26</v>
      </c>
      <c r="D381" s="3" t="s">
        <v>894</v>
      </c>
      <c r="E381" s="3" t="s">
        <v>0</v>
      </c>
      <c r="F381" s="31">
        <v>4950.6000000000004</v>
      </c>
      <c r="G381" s="31">
        <v>4927.8999999999996</v>
      </c>
      <c r="H381" s="31">
        <f t="shared" si="5"/>
        <v>99.541469720841903</v>
      </c>
    </row>
    <row r="382" spans="1:8" ht="71.25" x14ac:dyDescent="0.2">
      <c r="A382" s="89" t="s">
        <v>895</v>
      </c>
      <c r="B382" s="3" t="s">
        <v>13</v>
      </c>
      <c r="C382" s="3" t="s">
        <v>26</v>
      </c>
      <c r="D382" s="3" t="s">
        <v>896</v>
      </c>
      <c r="E382" s="3" t="s">
        <v>0</v>
      </c>
      <c r="F382" s="31">
        <v>4950.6000000000004</v>
      </c>
      <c r="G382" s="31">
        <v>4927.8999999999996</v>
      </c>
      <c r="H382" s="31">
        <f t="shared" si="5"/>
        <v>99.541469720841903</v>
      </c>
    </row>
    <row r="383" spans="1:8" x14ac:dyDescent="0.2">
      <c r="A383" s="89" t="s">
        <v>58</v>
      </c>
      <c r="B383" s="3" t="s">
        <v>13</v>
      </c>
      <c r="C383" s="3" t="s">
        <v>26</v>
      </c>
      <c r="D383" s="3" t="s">
        <v>896</v>
      </c>
      <c r="E383" s="3" t="s">
        <v>672</v>
      </c>
      <c r="F383" s="31">
        <v>4950.6000000000004</v>
      </c>
      <c r="G383" s="31">
        <v>4927.8999999999996</v>
      </c>
      <c r="H383" s="31">
        <f t="shared" si="5"/>
        <v>99.541469720841903</v>
      </c>
    </row>
    <row r="384" spans="1:8" x14ac:dyDescent="0.2">
      <c r="A384" s="89" t="s">
        <v>58</v>
      </c>
      <c r="B384" s="3" t="s">
        <v>13</v>
      </c>
      <c r="C384" s="3" t="s">
        <v>26</v>
      </c>
      <c r="D384" s="3" t="s">
        <v>739</v>
      </c>
      <c r="E384" s="3" t="s">
        <v>0</v>
      </c>
      <c r="F384" s="31">
        <v>0</v>
      </c>
      <c r="G384" s="31">
        <v>231655.5</v>
      </c>
      <c r="H384" s="31"/>
    </row>
    <row r="385" spans="1:8" ht="57" x14ac:dyDescent="0.2">
      <c r="A385" s="89" t="s">
        <v>897</v>
      </c>
      <c r="B385" s="3" t="s">
        <v>13</v>
      </c>
      <c r="C385" s="3" t="s">
        <v>26</v>
      </c>
      <c r="D385" s="3" t="s">
        <v>898</v>
      </c>
      <c r="E385" s="3" t="s">
        <v>0</v>
      </c>
      <c r="F385" s="31">
        <v>0</v>
      </c>
      <c r="G385" s="31">
        <v>231655.5</v>
      </c>
      <c r="H385" s="31"/>
    </row>
    <row r="386" spans="1:8" x14ac:dyDescent="0.2">
      <c r="A386" s="89" t="s">
        <v>58</v>
      </c>
      <c r="B386" s="3" t="s">
        <v>13</v>
      </c>
      <c r="C386" s="3" t="s">
        <v>26</v>
      </c>
      <c r="D386" s="3" t="s">
        <v>898</v>
      </c>
      <c r="E386" s="3" t="s">
        <v>672</v>
      </c>
      <c r="F386" s="31">
        <v>0</v>
      </c>
      <c r="G386" s="31">
        <v>231655.5</v>
      </c>
      <c r="H386" s="31"/>
    </row>
    <row r="387" spans="1:8" x14ac:dyDescent="0.2">
      <c r="A387" s="89" t="s">
        <v>125</v>
      </c>
      <c r="B387" s="3" t="s">
        <v>13</v>
      </c>
      <c r="C387" s="3" t="s">
        <v>21</v>
      </c>
      <c r="D387" s="3" t="s">
        <v>0</v>
      </c>
      <c r="E387" s="3" t="s">
        <v>0</v>
      </c>
      <c r="F387" s="31">
        <v>350211.1</v>
      </c>
      <c r="G387" s="31">
        <v>339338.6</v>
      </c>
      <c r="H387" s="31">
        <f t="shared" si="5"/>
        <v>96.895443919396044</v>
      </c>
    </row>
    <row r="388" spans="1:8" ht="42.75" x14ac:dyDescent="0.2">
      <c r="A388" s="89" t="s">
        <v>899</v>
      </c>
      <c r="B388" s="3" t="s">
        <v>13</v>
      </c>
      <c r="C388" s="3" t="s">
        <v>21</v>
      </c>
      <c r="D388" s="3" t="s">
        <v>900</v>
      </c>
      <c r="E388" s="19" t="s">
        <v>0</v>
      </c>
      <c r="F388" s="31">
        <v>207900.5</v>
      </c>
      <c r="G388" s="31">
        <v>204265.60000000001</v>
      </c>
      <c r="H388" s="31">
        <f t="shared" si="5"/>
        <v>98.251615556480147</v>
      </c>
    </row>
    <row r="389" spans="1:8" ht="28.5" x14ac:dyDescent="0.2">
      <c r="A389" s="89" t="s">
        <v>901</v>
      </c>
      <c r="B389" s="3" t="s">
        <v>13</v>
      </c>
      <c r="C389" s="3" t="s">
        <v>21</v>
      </c>
      <c r="D389" s="3" t="s">
        <v>902</v>
      </c>
      <c r="E389" s="3" t="s">
        <v>0</v>
      </c>
      <c r="F389" s="31">
        <v>204223.3</v>
      </c>
      <c r="G389" s="31">
        <v>200588.4</v>
      </c>
      <c r="H389" s="31">
        <f t="shared" si="5"/>
        <v>98.220134529213851</v>
      </c>
    </row>
    <row r="390" spans="1:8" ht="28.5" x14ac:dyDescent="0.2">
      <c r="A390" s="89" t="s">
        <v>601</v>
      </c>
      <c r="B390" s="3" t="s">
        <v>13</v>
      </c>
      <c r="C390" s="3" t="s">
        <v>21</v>
      </c>
      <c r="D390" s="3" t="s">
        <v>902</v>
      </c>
      <c r="E390" s="3" t="s">
        <v>602</v>
      </c>
      <c r="F390" s="31">
        <v>51674.1</v>
      </c>
      <c r="G390" s="31">
        <v>48039.199999999997</v>
      </c>
      <c r="H390" s="31">
        <f t="shared" si="5"/>
        <v>92.965721705844899</v>
      </c>
    </row>
    <row r="391" spans="1:8" ht="28.5" x14ac:dyDescent="0.2">
      <c r="A391" s="89" t="s">
        <v>680</v>
      </c>
      <c r="B391" s="3" t="s">
        <v>13</v>
      </c>
      <c r="C391" s="3" t="s">
        <v>21</v>
      </c>
      <c r="D391" s="3" t="s">
        <v>902</v>
      </c>
      <c r="E391" s="3" t="s">
        <v>681</v>
      </c>
      <c r="F391" s="31">
        <v>152549.20000000001</v>
      </c>
      <c r="G391" s="31">
        <v>152549.20000000001</v>
      </c>
      <c r="H391" s="31">
        <f t="shared" si="5"/>
        <v>100</v>
      </c>
    </row>
    <row r="392" spans="1:8" ht="28.5" x14ac:dyDescent="0.2">
      <c r="A392" s="89" t="s">
        <v>901</v>
      </c>
      <c r="B392" s="3" t="s">
        <v>13</v>
      </c>
      <c r="C392" s="3" t="s">
        <v>21</v>
      </c>
      <c r="D392" s="3" t="s">
        <v>903</v>
      </c>
      <c r="E392" s="3" t="s">
        <v>0</v>
      </c>
      <c r="F392" s="31">
        <v>3677.2</v>
      </c>
      <c r="G392" s="31">
        <v>3677.2</v>
      </c>
      <c r="H392" s="31">
        <f t="shared" ref="H392:H455" si="6">G392/F392*100</f>
        <v>100</v>
      </c>
    </row>
    <row r="393" spans="1:8" ht="28.5" x14ac:dyDescent="0.2">
      <c r="A393" s="89" t="s">
        <v>680</v>
      </c>
      <c r="B393" s="3" t="s">
        <v>13</v>
      </c>
      <c r="C393" s="3" t="s">
        <v>21</v>
      </c>
      <c r="D393" s="3" t="s">
        <v>903</v>
      </c>
      <c r="E393" s="3" t="s">
        <v>681</v>
      </c>
      <c r="F393" s="31">
        <v>3677.2</v>
      </c>
      <c r="G393" s="31">
        <v>3677.2</v>
      </c>
      <c r="H393" s="31">
        <f t="shared" si="6"/>
        <v>100</v>
      </c>
    </row>
    <row r="394" spans="1:8" ht="57" x14ac:dyDescent="0.2">
      <c r="A394" s="89" t="s">
        <v>904</v>
      </c>
      <c r="B394" s="3" t="s">
        <v>13</v>
      </c>
      <c r="C394" s="3" t="s">
        <v>21</v>
      </c>
      <c r="D394" s="3" t="s">
        <v>905</v>
      </c>
      <c r="E394" s="19" t="s">
        <v>0</v>
      </c>
      <c r="F394" s="31">
        <v>3460</v>
      </c>
      <c r="G394" s="31">
        <v>3458.3</v>
      </c>
      <c r="H394" s="31">
        <f t="shared" si="6"/>
        <v>99.950867052023128</v>
      </c>
    </row>
    <row r="395" spans="1:8" ht="28.5" x14ac:dyDescent="0.2">
      <c r="A395" s="89" t="s">
        <v>655</v>
      </c>
      <c r="B395" s="3" t="s">
        <v>13</v>
      </c>
      <c r="C395" s="3" t="s">
        <v>21</v>
      </c>
      <c r="D395" s="3" t="s">
        <v>906</v>
      </c>
      <c r="E395" s="3" t="s">
        <v>0</v>
      </c>
      <c r="F395" s="31">
        <v>1000</v>
      </c>
      <c r="G395" s="31">
        <v>998.3</v>
      </c>
      <c r="H395" s="31">
        <f t="shared" si="6"/>
        <v>99.83</v>
      </c>
    </row>
    <row r="396" spans="1:8" ht="28.5" x14ac:dyDescent="0.2">
      <c r="A396" s="89" t="s">
        <v>601</v>
      </c>
      <c r="B396" s="3" t="s">
        <v>13</v>
      </c>
      <c r="C396" s="3" t="s">
        <v>21</v>
      </c>
      <c r="D396" s="3" t="s">
        <v>906</v>
      </c>
      <c r="E396" s="3" t="s">
        <v>602</v>
      </c>
      <c r="F396" s="31">
        <v>1000</v>
      </c>
      <c r="G396" s="31">
        <v>998.3</v>
      </c>
      <c r="H396" s="31">
        <f t="shared" si="6"/>
        <v>99.83</v>
      </c>
    </row>
    <row r="397" spans="1:8" ht="28.5" x14ac:dyDescent="0.2">
      <c r="A397" s="89" t="s">
        <v>907</v>
      </c>
      <c r="B397" s="3" t="s">
        <v>13</v>
      </c>
      <c r="C397" s="3" t="s">
        <v>21</v>
      </c>
      <c r="D397" s="3" t="s">
        <v>908</v>
      </c>
      <c r="E397" s="3" t="s">
        <v>0</v>
      </c>
      <c r="F397" s="31">
        <v>2460</v>
      </c>
      <c r="G397" s="31">
        <v>2460</v>
      </c>
      <c r="H397" s="31">
        <f t="shared" si="6"/>
        <v>100</v>
      </c>
    </row>
    <row r="398" spans="1:8" ht="28.5" x14ac:dyDescent="0.2">
      <c r="A398" s="89" t="s">
        <v>601</v>
      </c>
      <c r="B398" s="3" t="s">
        <v>13</v>
      </c>
      <c r="C398" s="3" t="s">
        <v>21</v>
      </c>
      <c r="D398" s="3" t="s">
        <v>908</v>
      </c>
      <c r="E398" s="3" t="s">
        <v>602</v>
      </c>
      <c r="F398" s="31">
        <v>0</v>
      </c>
      <c r="G398" s="31">
        <v>0</v>
      </c>
      <c r="H398" s="31"/>
    </row>
    <row r="399" spans="1:8" ht="28.5" x14ac:dyDescent="0.2">
      <c r="A399" s="89" t="s">
        <v>680</v>
      </c>
      <c r="B399" s="3" t="s">
        <v>13</v>
      </c>
      <c r="C399" s="3" t="s">
        <v>21</v>
      </c>
      <c r="D399" s="3" t="s">
        <v>908</v>
      </c>
      <c r="E399" s="3" t="s">
        <v>681</v>
      </c>
      <c r="F399" s="31">
        <v>2460</v>
      </c>
      <c r="G399" s="31">
        <v>2460</v>
      </c>
      <c r="H399" s="31">
        <f t="shared" si="6"/>
        <v>100</v>
      </c>
    </row>
    <row r="400" spans="1:8" ht="57" x14ac:dyDescent="0.2">
      <c r="A400" s="89" t="s">
        <v>583</v>
      </c>
      <c r="B400" s="3" t="s">
        <v>13</v>
      </c>
      <c r="C400" s="3" t="s">
        <v>21</v>
      </c>
      <c r="D400" s="3" t="s">
        <v>584</v>
      </c>
      <c r="E400" s="19" t="s">
        <v>0</v>
      </c>
      <c r="F400" s="31">
        <v>132374.20000000001</v>
      </c>
      <c r="G400" s="31">
        <v>125545.2</v>
      </c>
      <c r="H400" s="31">
        <f t="shared" si="6"/>
        <v>94.841139738710396</v>
      </c>
    </row>
    <row r="401" spans="1:8" x14ac:dyDescent="0.2">
      <c r="A401" s="89" t="s">
        <v>14</v>
      </c>
      <c r="B401" s="3" t="s">
        <v>13</v>
      </c>
      <c r="C401" s="3" t="s">
        <v>21</v>
      </c>
      <c r="D401" s="3" t="s">
        <v>617</v>
      </c>
      <c r="E401" s="3" t="s">
        <v>0</v>
      </c>
      <c r="F401" s="31">
        <v>132374.20000000001</v>
      </c>
      <c r="G401" s="31">
        <v>125545.2</v>
      </c>
      <c r="H401" s="31">
        <f t="shared" si="6"/>
        <v>94.841139738710396</v>
      </c>
    </row>
    <row r="402" spans="1:8" ht="42.75" x14ac:dyDescent="0.2">
      <c r="A402" s="89" t="s">
        <v>599</v>
      </c>
      <c r="B402" s="3" t="s">
        <v>13</v>
      </c>
      <c r="C402" s="3" t="s">
        <v>21</v>
      </c>
      <c r="D402" s="3" t="s">
        <v>619</v>
      </c>
      <c r="E402" s="3" t="s">
        <v>0</v>
      </c>
      <c r="F402" s="31">
        <v>386.1</v>
      </c>
      <c r="G402" s="31">
        <v>270.7</v>
      </c>
      <c r="H402" s="31">
        <f t="shared" si="6"/>
        <v>70.111370111370107</v>
      </c>
    </row>
    <row r="403" spans="1:8" ht="28.5" x14ac:dyDescent="0.2">
      <c r="A403" s="89" t="s">
        <v>601</v>
      </c>
      <c r="B403" s="3" t="s">
        <v>13</v>
      </c>
      <c r="C403" s="3" t="s">
        <v>21</v>
      </c>
      <c r="D403" s="3" t="s">
        <v>619</v>
      </c>
      <c r="E403" s="3" t="s">
        <v>602</v>
      </c>
      <c r="F403" s="31">
        <v>109.1</v>
      </c>
      <c r="G403" s="31">
        <v>106</v>
      </c>
      <c r="H403" s="31">
        <f t="shared" si="6"/>
        <v>97.158570119156735</v>
      </c>
    </row>
    <row r="404" spans="1:8" x14ac:dyDescent="0.2">
      <c r="A404" s="89" t="s">
        <v>603</v>
      </c>
      <c r="B404" s="3" t="s">
        <v>13</v>
      </c>
      <c r="C404" s="3" t="s">
        <v>21</v>
      </c>
      <c r="D404" s="3" t="s">
        <v>619</v>
      </c>
      <c r="E404" s="3" t="s">
        <v>604</v>
      </c>
      <c r="F404" s="31">
        <v>277</v>
      </c>
      <c r="G404" s="31">
        <v>164.7</v>
      </c>
      <c r="H404" s="31">
        <f t="shared" si="6"/>
        <v>59.458483754512635</v>
      </c>
    </row>
    <row r="405" spans="1:8" ht="28.5" x14ac:dyDescent="0.2">
      <c r="A405" s="89" t="s">
        <v>909</v>
      </c>
      <c r="B405" s="3" t="s">
        <v>13</v>
      </c>
      <c r="C405" s="3" t="s">
        <v>21</v>
      </c>
      <c r="D405" s="3" t="s">
        <v>910</v>
      </c>
      <c r="E405" s="3" t="s">
        <v>0</v>
      </c>
      <c r="F405" s="31">
        <v>131988.1</v>
      </c>
      <c r="G405" s="31">
        <v>125274.5</v>
      </c>
      <c r="H405" s="31">
        <f t="shared" si="6"/>
        <v>94.913480836529956</v>
      </c>
    </row>
    <row r="406" spans="1:8" ht="71.25" x14ac:dyDescent="0.2">
      <c r="A406" s="89" t="s">
        <v>590</v>
      </c>
      <c r="B406" s="3" t="s">
        <v>13</v>
      </c>
      <c r="C406" s="3" t="s">
        <v>21</v>
      </c>
      <c r="D406" s="3" t="s">
        <v>910</v>
      </c>
      <c r="E406" s="3" t="s">
        <v>585</v>
      </c>
      <c r="F406" s="31">
        <v>120646.9</v>
      </c>
      <c r="G406" s="31">
        <v>114236.5</v>
      </c>
      <c r="H406" s="31">
        <f t="shared" si="6"/>
        <v>94.686643419764621</v>
      </c>
    </row>
    <row r="407" spans="1:8" ht="28.5" x14ac:dyDescent="0.2">
      <c r="A407" s="89" t="s">
        <v>601</v>
      </c>
      <c r="B407" s="3" t="s">
        <v>13</v>
      </c>
      <c r="C407" s="3" t="s">
        <v>21</v>
      </c>
      <c r="D407" s="3" t="s">
        <v>910</v>
      </c>
      <c r="E407" s="3" t="s">
        <v>602</v>
      </c>
      <c r="F407" s="31">
        <v>11341.2</v>
      </c>
      <c r="G407" s="31">
        <v>11038</v>
      </c>
      <c r="H407" s="31">
        <f t="shared" si="6"/>
        <v>97.326561563150278</v>
      </c>
    </row>
    <row r="408" spans="1:8" x14ac:dyDescent="0.2">
      <c r="A408" s="89" t="s">
        <v>620</v>
      </c>
      <c r="B408" s="3" t="s">
        <v>13</v>
      </c>
      <c r="C408" s="3" t="s">
        <v>21</v>
      </c>
      <c r="D408" s="3" t="s">
        <v>621</v>
      </c>
      <c r="E408" s="19" t="s">
        <v>0</v>
      </c>
      <c r="F408" s="31">
        <v>6476.4</v>
      </c>
      <c r="G408" s="31">
        <v>6069.5</v>
      </c>
      <c r="H408" s="31">
        <f t="shared" si="6"/>
        <v>93.717188561546536</v>
      </c>
    </row>
    <row r="409" spans="1:8" ht="28.5" x14ac:dyDescent="0.2">
      <c r="A409" s="89" t="s">
        <v>911</v>
      </c>
      <c r="B409" s="3" t="s">
        <v>13</v>
      </c>
      <c r="C409" s="3" t="s">
        <v>21</v>
      </c>
      <c r="D409" s="3" t="s">
        <v>912</v>
      </c>
      <c r="E409" s="3" t="s">
        <v>0</v>
      </c>
      <c r="F409" s="31">
        <v>6476.4</v>
      </c>
      <c r="G409" s="31">
        <v>6069.5</v>
      </c>
      <c r="H409" s="31">
        <f t="shared" si="6"/>
        <v>93.717188561546536</v>
      </c>
    </row>
    <row r="410" spans="1:8" ht="28.5" x14ac:dyDescent="0.2">
      <c r="A410" s="89" t="s">
        <v>601</v>
      </c>
      <c r="B410" s="3" t="s">
        <v>13</v>
      </c>
      <c r="C410" s="3" t="s">
        <v>21</v>
      </c>
      <c r="D410" s="3" t="s">
        <v>912</v>
      </c>
      <c r="E410" s="3" t="s">
        <v>602</v>
      </c>
      <c r="F410" s="31">
        <v>6476.4</v>
      </c>
      <c r="G410" s="31">
        <v>6069.5</v>
      </c>
      <c r="H410" s="31">
        <f t="shared" si="6"/>
        <v>93.717188561546536</v>
      </c>
    </row>
    <row r="411" spans="1:8" x14ac:dyDescent="0.2">
      <c r="A411" s="89" t="s">
        <v>73</v>
      </c>
      <c r="B411" s="3" t="s">
        <v>13</v>
      </c>
      <c r="C411" s="3" t="s">
        <v>74</v>
      </c>
      <c r="D411" s="3" t="s">
        <v>0</v>
      </c>
      <c r="E411" s="3" t="s">
        <v>0</v>
      </c>
      <c r="F411" s="31">
        <v>294844.40000000002</v>
      </c>
      <c r="G411" s="31">
        <v>268324.09999999998</v>
      </c>
      <c r="H411" s="31">
        <f t="shared" si="6"/>
        <v>91.005323485879316</v>
      </c>
    </row>
    <row r="412" spans="1:8" ht="42.75" x14ac:dyDescent="0.2">
      <c r="A412" s="89" t="s">
        <v>913</v>
      </c>
      <c r="B412" s="3" t="s">
        <v>13</v>
      </c>
      <c r="C412" s="3" t="s">
        <v>74</v>
      </c>
      <c r="D412" s="3" t="s">
        <v>914</v>
      </c>
      <c r="E412" s="19" t="s">
        <v>0</v>
      </c>
      <c r="F412" s="31">
        <v>292208.40000000002</v>
      </c>
      <c r="G412" s="31">
        <v>265752.8</v>
      </c>
      <c r="H412" s="31">
        <f t="shared" si="6"/>
        <v>90.946324609422575</v>
      </c>
    </row>
    <row r="413" spans="1:8" ht="42.75" x14ac:dyDescent="0.2">
      <c r="A413" s="89" t="s">
        <v>915</v>
      </c>
      <c r="B413" s="3" t="s">
        <v>13</v>
      </c>
      <c r="C413" s="3" t="s">
        <v>74</v>
      </c>
      <c r="D413" s="3" t="s">
        <v>916</v>
      </c>
      <c r="E413" s="3" t="s">
        <v>0</v>
      </c>
      <c r="F413" s="31">
        <v>3645.5</v>
      </c>
      <c r="G413" s="31">
        <v>0</v>
      </c>
      <c r="H413" s="31">
        <f t="shared" si="6"/>
        <v>0</v>
      </c>
    </row>
    <row r="414" spans="1:8" ht="28.5" x14ac:dyDescent="0.2">
      <c r="A414" s="89" t="s">
        <v>655</v>
      </c>
      <c r="B414" s="3" t="s">
        <v>13</v>
      </c>
      <c r="C414" s="3" t="s">
        <v>74</v>
      </c>
      <c r="D414" s="3" t="s">
        <v>917</v>
      </c>
      <c r="E414" s="3" t="s">
        <v>0</v>
      </c>
      <c r="F414" s="31">
        <v>3645.5</v>
      </c>
      <c r="G414" s="31">
        <v>0</v>
      </c>
      <c r="H414" s="31">
        <f t="shared" si="6"/>
        <v>0</v>
      </c>
    </row>
    <row r="415" spans="1:8" ht="28.5" x14ac:dyDescent="0.2">
      <c r="A415" s="89" t="s">
        <v>601</v>
      </c>
      <c r="B415" s="3" t="s">
        <v>13</v>
      </c>
      <c r="C415" s="3" t="s">
        <v>74</v>
      </c>
      <c r="D415" s="3" t="s">
        <v>917</v>
      </c>
      <c r="E415" s="3" t="s">
        <v>602</v>
      </c>
      <c r="F415" s="31">
        <v>3645.5</v>
      </c>
      <c r="G415" s="31">
        <v>0</v>
      </c>
      <c r="H415" s="31">
        <f t="shared" si="6"/>
        <v>0</v>
      </c>
    </row>
    <row r="416" spans="1:8" ht="57" x14ac:dyDescent="0.2">
      <c r="A416" s="89" t="s">
        <v>918</v>
      </c>
      <c r="B416" s="3" t="s">
        <v>13</v>
      </c>
      <c r="C416" s="3" t="s">
        <v>74</v>
      </c>
      <c r="D416" s="3" t="s">
        <v>919</v>
      </c>
      <c r="E416" s="3" t="s">
        <v>0</v>
      </c>
      <c r="F416" s="31">
        <v>27525</v>
      </c>
      <c r="G416" s="31">
        <v>19737.599999999999</v>
      </c>
      <c r="H416" s="31">
        <f t="shared" si="6"/>
        <v>71.707901907356941</v>
      </c>
    </row>
    <row r="417" spans="1:8" ht="28.5" x14ac:dyDescent="0.2">
      <c r="A417" s="89" t="s">
        <v>655</v>
      </c>
      <c r="B417" s="3" t="s">
        <v>13</v>
      </c>
      <c r="C417" s="3" t="s">
        <v>74</v>
      </c>
      <c r="D417" s="3" t="s">
        <v>920</v>
      </c>
      <c r="E417" s="3" t="s">
        <v>0</v>
      </c>
      <c r="F417" s="31">
        <v>13625</v>
      </c>
      <c r="G417" s="31">
        <v>6000</v>
      </c>
      <c r="H417" s="31">
        <f t="shared" si="6"/>
        <v>44.036697247706428</v>
      </c>
    </row>
    <row r="418" spans="1:8" ht="28.5" x14ac:dyDescent="0.2">
      <c r="A418" s="89" t="s">
        <v>601</v>
      </c>
      <c r="B418" s="3" t="s">
        <v>13</v>
      </c>
      <c r="C418" s="3" t="s">
        <v>74</v>
      </c>
      <c r="D418" s="3" t="s">
        <v>920</v>
      </c>
      <c r="E418" s="3" t="s">
        <v>602</v>
      </c>
      <c r="F418" s="31">
        <v>13625</v>
      </c>
      <c r="G418" s="31">
        <v>6000</v>
      </c>
      <c r="H418" s="31">
        <f t="shared" si="6"/>
        <v>44.036697247706428</v>
      </c>
    </row>
    <row r="419" spans="1:8" ht="28.5" x14ac:dyDescent="0.2">
      <c r="A419" s="89" t="s">
        <v>833</v>
      </c>
      <c r="B419" s="3" t="s">
        <v>13</v>
      </c>
      <c r="C419" s="3" t="s">
        <v>74</v>
      </c>
      <c r="D419" s="3" t="s">
        <v>921</v>
      </c>
      <c r="E419" s="3" t="s">
        <v>0</v>
      </c>
      <c r="F419" s="31">
        <v>13900</v>
      </c>
      <c r="G419" s="31">
        <v>13737.6</v>
      </c>
      <c r="H419" s="31">
        <f t="shared" si="6"/>
        <v>98.831654676258992</v>
      </c>
    </row>
    <row r="420" spans="1:8" ht="28.5" x14ac:dyDescent="0.2">
      <c r="A420" s="89" t="s">
        <v>680</v>
      </c>
      <c r="B420" s="3" t="s">
        <v>13</v>
      </c>
      <c r="C420" s="3" t="s">
        <v>74</v>
      </c>
      <c r="D420" s="3" t="s">
        <v>921</v>
      </c>
      <c r="E420" s="3" t="s">
        <v>681</v>
      </c>
      <c r="F420" s="31">
        <v>13900</v>
      </c>
      <c r="G420" s="31">
        <v>13737.6</v>
      </c>
      <c r="H420" s="31">
        <f t="shared" si="6"/>
        <v>98.831654676258992</v>
      </c>
    </row>
    <row r="421" spans="1:8" ht="71.25" x14ac:dyDescent="0.2">
      <c r="A421" s="89" t="s">
        <v>922</v>
      </c>
      <c r="B421" s="3" t="s">
        <v>13</v>
      </c>
      <c r="C421" s="3" t="s">
        <v>74</v>
      </c>
      <c r="D421" s="3" t="s">
        <v>923</v>
      </c>
      <c r="E421" s="3" t="s">
        <v>0</v>
      </c>
      <c r="F421" s="31">
        <v>261037.9</v>
      </c>
      <c r="G421" s="31">
        <v>246015.2</v>
      </c>
      <c r="H421" s="31">
        <f t="shared" si="6"/>
        <v>94.245011931217661</v>
      </c>
    </row>
    <row r="422" spans="1:8" ht="42.75" x14ac:dyDescent="0.2">
      <c r="A422" s="89" t="s">
        <v>924</v>
      </c>
      <c r="B422" s="3" t="s">
        <v>13</v>
      </c>
      <c r="C422" s="3" t="s">
        <v>74</v>
      </c>
      <c r="D422" s="3" t="s">
        <v>925</v>
      </c>
      <c r="E422" s="3" t="s">
        <v>0</v>
      </c>
      <c r="F422" s="31">
        <v>139565.5</v>
      </c>
      <c r="G422" s="31">
        <v>128032.7</v>
      </c>
      <c r="H422" s="31">
        <f t="shared" si="6"/>
        <v>91.736639785620369</v>
      </c>
    </row>
    <row r="423" spans="1:8" x14ac:dyDescent="0.2">
      <c r="A423" s="89" t="s">
        <v>603</v>
      </c>
      <c r="B423" s="3" t="s">
        <v>13</v>
      </c>
      <c r="C423" s="3" t="s">
        <v>74</v>
      </c>
      <c r="D423" s="3" t="s">
        <v>925</v>
      </c>
      <c r="E423" s="3" t="s">
        <v>604</v>
      </c>
      <c r="F423" s="31">
        <v>139565.5</v>
      </c>
      <c r="G423" s="31">
        <v>128032.7</v>
      </c>
      <c r="H423" s="31">
        <f t="shared" si="6"/>
        <v>91.736639785620369</v>
      </c>
    </row>
    <row r="424" spans="1:8" ht="42.75" x14ac:dyDescent="0.2">
      <c r="A424" s="89" t="s">
        <v>926</v>
      </c>
      <c r="B424" s="3" t="s">
        <v>13</v>
      </c>
      <c r="C424" s="3" t="s">
        <v>74</v>
      </c>
      <c r="D424" s="3" t="s">
        <v>927</v>
      </c>
      <c r="E424" s="3" t="s">
        <v>0</v>
      </c>
      <c r="F424" s="31">
        <v>29922.5</v>
      </c>
      <c r="G424" s="31">
        <v>28997</v>
      </c>
      <c r="H424" s="31">
        <f t="shared" si="6"/>
        <v>96.907009775252746</v>
      </c>
    </row>
    <row r="425" spans="1:8" x14ac:dyDescent="0.2">
      <c r="A425" s="89" t="s">
        <v>603</v>
      </c>
      <c r="B425" s="3" t="s">
        <v>13</v>
      </c>
      <c r="C425" s="3" t="s">
        <v>74</v>
      </c>
      <c r="D425" s="3" t="s">
        <v>927</v>
      </c>
      <c r="E425" s="3" t="s">
        <v>604</v>
      </c>
      <c r="F425" s="31">
        <v>29922.5</v>
      </c>
      <c r="G425" s="31">
        <v>28997</v>
      </c>
      <c r="H425" s="31">
        <f t="shared" si="6"/>
        <v>96.907009775252746</v>
      </c>
    </row>
    <row r="426" spans="1:8" ht="28.5" x14ac:dyDescent="0.2">
      <c r="A426" s="89" t="s">
        <v>754</v>
      </c>
      <c r="B426" s="3" t="s">
        <v>13</v>
      </c>
      <c r="C426" s="3" t="s">
        <v>74</v>
      </c>
      <c r="D426" s="3" t="s">
        <v>928</v>
      </c>
      <c r="E426" s="3" t="s">
        <v>0</v>
      </c>
      <c r="F426" s="31">
        <v>91549.9</v>
      </c>
      <c r="G426" s="31">
        <v>88985.5</v>
      </c>
      <c r="H426" s="31">
        <f t="shared" si="6"/>
        <v>97.198904641075529</v>
      </c>
    </row>
    <row r="427" spans="1:8" ht="28.5" x14ac:dyDescent="0.2">
      <c r="A427" s="89" t="s">
        <v>680</v>
      </c>
      <c r="B427" s="3" t="s">
        <v>13</v>
      </c>
      <c r="C427" s="3" t="s">
        <v>74</v>
      </c>
      <c r="D427" s="3" t="s">
        <v>928</v>
      </c>
      <c r="E427" s="3" t="s">
        <v>681</v>
      </c>
      <c r="F427" s="31">
        <v>91549.9</v>
      </c>
      <c r="G427" s="31">
        <v>88985.5</v>
      </c>
      <c r="H427" s="31">
        <f t="shared" si="6"/>
        <v>97.198904641075529</v>
      </c>
    </row>
    <row r="428" spans="1:8" x14ac:dyDescent="0.2">
      <c r="A428" s="89" t="s">
        <v>620</v>
      </c>
      <c r="B428" s="3" t="s">
        <v>13</v>
      </c>
      <c r="C428" s="3" t="s">
        <v>74</v>
      </c>
      <c r="D428" s="3" t="s">
        <v>621</v>
      </c>
      <c r="E428" s="19" t="s">
        <v>0</v>
      </c>
      <c r="F428" s="31">
        <v>2636</v>
      </c>
      <c r="G428" s="31">
        <v>2571.3000000000002</v>
      </c>
      <c r="H428" s="31">
        <f t="shared" si="6"/>
        <v>97.545523520485588</v>
      </c>
    </row>
    <row r="429" spans="1:8" ht="28.5" x14ac:dyDescent="0.2">
      <c r="A429" s="89" t="s">
        <v>727</v>
      </c>
      <c r="B429" s="3" t="s">
        <v>13</v>
      </c>
      <c r="C429" s="3" t="s">
        <v>74</v>
      </c>
      <c r="D429" s="3" t="s">
        <v>728</v>
      </c>
      <c r="E429" s="3" t="s">
        <v>0</v>
      </c>
      <c r="F429" s="31">
        <v>2636</v>
      </c>
      <c r="G429" s="31">
        <v>2571.3000000000002</v>
      </c>
      <c r="H429" s="31">
        <f t="shared" si="6"/>
        <v>97.545523520485588</v>
      </c>
    </row>
    <row r="430" spans="1:8" ht="42.75" x14ac:dyDescent="0.2">
      <c r="A430" s="89" t="s">
        <v>729</v>
      </c>
      <c r="B430" s="3" t="s">
        <v>13</v>
      </c>
      <c r="C430" s="3" t="s">
        <v>74</v>
      </c>
      <c r="D430" s="3" t="s">
        <v>730</v>
      </c>
      <c r="E430" s="3" t="s">
        <v>0</v>
      </c>
      <c r="F430" s="31">
        <v>2636</v>
      </c>
      <c r="G430" s="31">
        <v>2571.3000000000002</v>
      </c>
      <c r="H430" s="31">
        <f t="shared" si="6"/>
        <v>97.545523520485588</v>
      </c>
    </row>
    <row r="431" spans="1:8" ht="99.75" x14ac:dyDescent="0.2">
      <c r="A431" s="89" t="s">
        <v>731</v>
      </c>
      <c r="B431" s="3" t="s">
        <v>13</v>
      </c>
      <c r="C431" s="3" t="s">
        <v>74</v>
      </c>
      <c r="D431" s="3" t="s">
        <v>732</v>
      </c>
      <c r="E431" s="3" t="s">
        <v>0</v>
      </c>
      <c r="F431" s="31">
        <v>2636</v>
      </c>
      <c r="G431" s="31">
        <v>2571.3000000000002</v>
      </c>
      <c r="H431" s="31">
        <f t="shared" si="6"/>
        <v>97.545523520485588</v>
      </c>
    </row>
    <row r="432" spans="1:8" ht="28.5" x14ac:dyDescent="0.2">
      <c r="A432" s="89" t="s">
        <v>680</v>
      </c>
      <c r="B432" s="3" t="s">
        <v>13</v>
      </c>
      <c r="C432" s="3" t="s">
        <v>74</v>
      </c>
      <c r="D432" s="3" t="s">
        <v>732</v>
      </c>
      <c r="E432" s="3" t="s">
        <v>681</v>
      </c>
      <c r="F432" s="31">
        <v>2636</v>
      </c>
      <c r="G432" s="31">
        <v>2571.3000000000002</v>
      </c>
      <c r="H432" s="31">
        <f t="shared" si="6"/>
        <v>97.545523520485588</v>
      </c>
    </row>
    <row r="433" spans="1:8" x14ac:dyDescent="0.2">
      <c r="A433" s="89" t="s">
        <v>75</v>
      </c>
      <c r="B433" s="3" t="s">
        <v>13</v>
      </c>
      <c r="C433" s="3" t="s">
        <v>76</v>
      </c>
      <c r="D433" s="3" t="s">
        <v>0</v>
      </c>
      <c r="E433" s="3" t="s">
        <v>0</v>
      </c>
      <c r="F433" s="31">
        <v>2170869.2999999998</v>
      </c>
      <c r="G433" s="31">
        <v>1646098.6</v>
      </c>
      <c r="H433" s="31">
        <f t="shared" si="6"/>
        <v>75.826702233985259</v>
      </c>
    </row>
    <row r="434" spans="1:8" ht="42.75" x14ac:dyDescent="0.2">
      <c r="A434" s="89" t="s">
        <v>913</v>
      </c>
      <c r="B434" s="3" t="s">
        <v>13</v>
      </c>
      <c r="C434" s="3" t="s">
        <v>76</v>
      </c>
      <c r="D434" s="3" t="s">
        <v>914</v>
      </c>
      <c r="E434" s="19" t="s">
        <v>0</v>
      </c>
      <c r="F434" s="31">
        <v>1975360</v>
      </c>
      <c r="G434" s="31">
        <v>1452078</v>
      </c>
      <c r="H434" s="31">
        <f t="shared" si="6"/>
        <v>73.509537502024941</v>
      </c>
    </row>
    <row r="435" spans="1:8" ht="57" x14ac:dyDescent="0.2">
      <c r="A435" s="89" t="s">
        <v>929</v>
      </c>
      <c r="B435" s="3" t="s">
        <v>13</v>
      </c>
      <c r="C435" s="3" t="s">
        <v>76</v>
      </c>
      <c r="D435" s="3" t="s">
        <v>930</v>
      </c>
      <c r="E435" s="3" t="s">
        <v>0</v>
      </c>
      <c r="F435" s="31">
        <v>604964.9</v>
      </c>
      <c r="G435" s="31">
        <v>524884.9</v>
      </c>
      <c r="H435" s="31">
        <f t="shared" si="6"/>
        <v>86.762868391207491</v>
      </c>
    </row>
    <row r="436" spans="1:8" ht="42.75" x14ac:dyDescent="0.2">
      <c r="A436" s="89" t="s">
        <v>760</v>
      </c>
      <c r="B436" s="3" t="s">
        <v>13</v>
      </c>
      <c r="C436" s="3" t="s">
        <v>76</v>
      </c>
      <c r="D436" s="3" t="s">
        <v>930</v>
      </c>
      <c r="E436" s="3" t="s">
        <v>761</v>
      </c>
      <c r="F436" s="31">
        <v>604964.9</v>
      </c>
      <c r="G436" s="31">
        <v>524884.9</v>
      </c>
      <c r="H436" s="31">
        <f t="shared" si="6"/>
        <v>86.762868391207491</v>
      </c>
    </row>
    <row r="437" spans="1:8" ht="57" x14ac:dyDescent="0.2">
      <c r="A437" s="89" t="s">
        <v>931</v>
      </c>
      <c r="B437" s="3" t="s">
        <v>13</v>
      </c>
      <c r="C437" s="3" t="s">
        <v>76</v>
      </c>
      <c r="D437" s="3" t="s">
        <v>932</v>
      </c>
      <c r="E437" s="3" t="s">
        <v>0</v>
      </c>
      <c r="F437" s="31">
        <v>153320</v>
      </c>
      <c r="G437" s="31">
        <v>0</v>
      </c>
      <c r="H437" s="31">
        <f t="shared" si="6"/>
        <v>0</v>
      </c>
    </row>
    <row r="438" spans="1:8" ht="42.75" x14ac:dyDescent="0.2">
      <c r="A438" s="89" t="s">
        <v>760</v>
      </c>
      <c r="B438" s="3" t="s">
        <v>13</v>
      </c>
      <c r="C438" s="3" t="s">
        <v>76</v>
      </c>
      <c r="D438" s="3" t="s">
        <v>932</v>
      </c>
      <c r="E438" s="3" t="s">
        <v>761</v>
      </c>
      <c r="F438" s="31">
        <v>153320</v>
      </c>
      <c r="G438" s="31">
        <v>0</v>
      </c>
      <c r="H438" s="31">
        <f t="shared" si="6"/>
        <v>0</v>
      </c>
    </row>
    <row r="439" spans="1:8" ht="57" x14ac:dyDescent="0.2">
      <c r="A439" s="89" t="s">
        <v>933</v>
      </c>
      <c r="B439" s="3" t="s">
        <v>13</v>
      </c>
      <c r="C439" s="3" t="s">
        <v>76</v>
      </c>
      <c r="D439" s="3" t="s">
        <v>934</v>
      </c>
      <c r="E439" s="3" t="s">
        <v>0</v>
      </c>
      <c r="F439" s="31">
        <v>27794.6</v>
      </c>
      <c r="G439" s="31">
        <v>0</v>
      </c>
      <c r="H439" s="31">
        <f t="shared" si="6"/>
        <v>0</v>
      </c>
    </row>
    <row r="440" spans="1:8" ht="42.75" x14ac:dyDescent="0.2">
      <c r="A440" s="89" t="s">
        <v>760</v>
      </c>
      <c r="B440" s="3" t="s">
        <v>13</v>
      </c>
      <c r="C440" s="3" t="s">
        <v>76</v>
      </c>
      <c r="D440" s="3" t="s">
        <v>934</v>
      </c>
      <c r="E440" s="3" t="s">
        <v>761</v>
      </c>
      <c r="F440" s="31">
        <v>27794.6</v>
      </c>
      <c r="G440" s="31">
        <v>0</v>
      </c>
      <c r="H440" s="31">
        <f t="shared" si="6"/>
        <v>0</v>
      </c>
    </row>
    <row r="441" spans="1:8" ht="57" x14ac:dyDescent="0.2">
      <c r="A441" s="89" t="s">
        <v>935</v>
      </c>
      <c r="B441" s="3" t="s">
        <v>13</v>
      </c>
      <c r="C441" s="3" t="s">
        <v>76</v>
      </c>
      <c r="D441" s="3" t="s">
        <v>936</v>
      </c>
      <c r="E441" s="3" t="s">
        <v>0</v>
      </c>
      <c r="F441" s="31">
        <v>193724.6</v>
      </c>
      <c r="G441" s="31">
        <v>161810.5</v>
      </c>
      <c r="H441" s="31">
        <f t="shared" si="6"/>
        <v>83.526046769486157</v>
      </c>
    </row>
    <row r="442" spans="1:8" ht="42.75" x14ac:dyDescent="0.2">
      <c r="A442" s="89" t="s">
        <v>760</v>
      </c>
      <c r="B442" s="3" t="s">
        <v>13</v>
      </c>
      <c r="C442" s="3" t="s">
        <v>76</v>
      </c>
      <c r="D442" s="3" t="s">
        <v>936</v>
      </c>
      <c r="E442" s="3" t="s">
        <v>761</v>
      </c>
      <c r="F442" s="31">
        <v>193724.6</v>
      </c>
      <c r="G442" s="31">
        <v>161810.5</v>
      </c>
      <c r="H442" s="31">
        <f t="shared" si="6"/>
        <v>83.526046769486157</v>
      </c>
    </row>
    <row r="443" spans="1:8" ht="57" x14ac:dyDescent="0.2">
      <c r="A443" s="89" t="s">
        <v>929</v>
      </c>
      <c r="B443" s="3" t="s">
        <v>13</v>
      </c>
      <c r="C443" s="3" t="s">
        <v>76</v>
      </c>
      <c r="D443" s="3" t="s">
        <v>937</v>
      </c>
      <c r="E443" s="3" t="s">
        <v>0</v>
      </c>
      <c r="F443" s="31">
        <v>60232</v>
      </c>
      <c r="G443" s="31">
        <v>50000</v>
      </c>
      <c r="H443" s="31">
        <f t="shared" si="6"/>
        <v>83.012352238013023</v>
      </c>
    </row>
    <row r="444" spans="1:8" ht="42.75" x14ac:dyDescent="0.2">
      <c r="A444" s="89" t="s">
        <v>760</v>
      </c>
      <c r="B444" s="3" t="s">
        <v>13</v>
      </c>
      <c r="C444" s="3" t="s">
        <v>76</v>
      </c>
      <c r="D444" s="3" t="s">
        <v>937</v>
      </c>
      <c r="E444" s="3" t="s">
        <v>761</v>
      </c>
      <c r="F444" s="31">
        <v>60232</v>
      </c>
      <c r="G444" s="31">
        <v>50000</v>
      </c>
      <c r="H444" s="31">
        <f t="shared" si="6"/>
        <v>83.012352238013023</v>
      </c>
    </row>
    <row r="445" spans="1:8" ht="57" x14ac:dyDescent="0.2">
      <c r="A445" s="89" t="s">
        <v>938</v>
      </c>
      <c r="B445" s="3" t="s">
        <v>13</v>
      </c>
      <c r="C445" s="3" t="s">
        <v>76</v>
      </c>
      <c r="D445" s="3" t="s">
        <v>939</v>
      </c>
      <c r="E445" s="3" t="s">
        <v>0</v>
      </c>
      <c r="F445" s="31">
        <v>24688.9</v>
      </c>
      <c r="G445" s="31">
        <v>0</v>
      </c>
      <c r="H445" s="31">
        <f t="shared" si="6"/>
        <v>0</v>
      </c>
    </row>
    <row r="446" spans="1:8" ht="42.75" x14ac:dyDescent="0.2">
      <c r="A446" s="89" t="s">
        <v>760</v>
      </c>
      <c r="B446" s="3" t="s">
        <v>13</v>
      </c>
      <c r="C446" s="3" t="s">
        <v>76</v>
      </c>
      <c r="D446" s="3" t="s">
        <v>939</v>
      </c>
      <c r="E446" s="3" t="s">
        <v>761</v>
      </c>
      <c r="F446" s="31">
        <v>24688.9</v>
      </c>
      <c r="G446" s="31">
        <v>0</v>
      </c>
      <c r="H446" s="31">
        <f t="shared" si="6"/>
        <v>0</v>
      </c>
    </row>
    <row r="447" spans="1:8" ht="57" x14ac:dyDescent="0.2">
      <c r="A447" s="89" t="s">
        <v>933</v>
      </c>
      <c r="B447" s="3" t="s">
        <v>13</v>
      </c>
      <c r="C447" s="3" t="s">
        <v>76</v>
      </c>
      <c r="D447" s="3" t="s">
        <v>940</v>
      </c>
      <c r="E447" s="3" t="s">
        <v>0</v>
      </c>
      <c r="F447" s="31">
        <v>2710</v>
      </c>
      <c r="G447" s="31">
        <v>0</v>
      </c>
      <c r="H447" s="31">
        <f t="shared" si="6"/>
        <v>0</v>
      </c>
    </row>
    <row r="448" spans="1:8" ht="42.75" x14ac:dyDescent="0.2">
      <c r="A448" s="89" t="s">
        <v>760</v>
      </c>
      <c r="B448" s="3" t="s">
        <v>13</v>
      </c>
      <c r="C448" s="3" t="s">
        <v>76</v>
      </c>
      <c r="D448" s="3" t="s">
        <v>940</v>
      </c>
      <c r="E448" s="3" t="s">
        <v>761</v>
      </c>
      <c r="F448" s="31">
        <v>2710</v>
      </c>
      <c r="G448" s="31">
        <v>0</v>
      </c>
      <c r="H448" s="31">
        <f t="shared" si="6"/>
        <v>0</v>
      </c>
    </row>
    <row r="449" spans="1:8" ht="57" x14ac:dyDescent="0.2">
      <c r="A449" s="89" t="s">
        <v>935</v>
      </c>
      <c r="B449" s="3" t="s">
        <v>13</v>
      </c>
      <c r="C449" s="3" t="s">
        <v>76</v>
      </c>
      <c r="D449" s="3" t="s">
        <v>941</v>
      </c>
      <c r="E449" s="3" t="s">
        <v>0</v>
      </c>
      <c r="F449" s="31">
        <v>442.7</v>
      </c>
      <c r="G449" s="31">
        <v>442.7</v>
      </c>
      <c r="H449" s="31">
        <f t="shared" si="6"/>
        <v>100</v>
      </c>
    </row>
    <row r="450" spans="1:8" ht="42.75" x14ac:dyDescent="0.2">
      <c r="A450" s="89" t="s">
        <v>760</v>
      </c>
      <c r="B450" s="3" t="s">
        <v>13</v>
      </c>
      <c r="C450" s="3" t="s">
        <v>76</v>
      </c>
      <c r="D450" s="3" t="s">
        <v>941</v>
      </c>
      <c r="E450" s="3" t="s">
        <v>761</v>
      </c>
      <c r="F450" s="31">
        <v>442.7</v>
      </c>
      <c r="G450" s="31">
        <v>442.7</v>
      </c>
      <c r="H450" s="31">
        <f t="shared" si="6"/>
        <v>100</v>
      </c>
    </row>
    <row r="451" spans="1:8" ht="57" x14ac:dyDescent="0.2">
      <c r="A451" s="89" t="s">
        <v>942</v>
      </c>
      <c r="B451" s="3" t="s">
        <v>13</v>
      </c>
      <c r="C451" s="3" t="s">
        <v>76</v>
      </c>
      <c r="D451" s="3" t="s">
        <v>943</v>
      </c>
      <c r="E451" s="3" t="s">
        <v>0</v>
      </c>
      <c r="F451" s="31">
        <v>907482.3</v>
      </c>
      <c r="G451" s="31">
        <v>714939.9</v>
      </c>
      <c r="H451" s="31">
        <f t="shared" si="6"/>
        <v>78.782792788355209</v>
      </c>
    </row>
    <row r="452" spans="1:8" ht="28.5" x14ac:dyDescent="0.2">
      <c r="A452" s="89" t="s">
        <v>752</v>
      </c>
      <c r="B452" s="3" t="s">
        <v>13</v>
      </c>
      <c r="C452" s="3" t="s">
        <v>76</v>
      </c>
      <c r="D452" s="3" t="s">
        <v>944</v>
      </c>
      <c r="E452" s="3" t="s">
        <v>0</v>
      </c>
      <c r="F452" s="31">
        <v>35498.699999999997</v>
      </c>
      <c r="G452" s="31">
        <v>26141.9</v>
      </c>
      <c r="H452" s="31">
        <f t="shared" si="6"/>
        <v>73.641851673441579</v>
      </c>
    </row>
    <row r="453" spans="1:8" ht="71.25" x14ac:dyDescent="0.2">
      <c r="A453" s="89" t="s">
        <v>590</v>
      </c>
      <c r="B453" s="3" t="s">
        <v>13</v>
      </c>
      <c r="C453" s="3" t="s">
        <v>76</v>
      </c>
      <c r="D453" s="3" t="s">
        <v>944</v>
      </c>
      <c r="E453" s="3" t="s">
        <v>585</v>
      </c>
      <c r="F453" s="31">
        <v>16688</v>
      </c>
      <c r="G453" s="31">
        <v>16192.8</v>
      </c>
      <c r="H453" s="31">
        <f t="shared" si="6"/>
        <v>97.032598274209008</v>
      </c>
    </row>
    <row r="454" spans="1:8" ht="28.5" x14ac:dyDescent="0.2">
      <c r="A454" s="89" t="s">
        <v>601</v>
      </c>
      <c r="B454" s="3" t="s">
        <v>13</v>
      </c>
      <c r="C454" s="3" t="s">
        <v>76</v>
      </c>
      <c r="D454" s="3" t="s">
        <v>944</v>
      </c>
      <c r="E454" s="3" t="s">
        <v>602</v>
      </c>
      <c r="F454" s="31">
        <v>18801.599999999999</v>
      </c>
      <c r="G454" s="31">
        <v>9942.5</v>
      </c>
      <c r="H454" s="31">
        <f t="shared" si="6"/>
        <v>52.881137775508471</v>
      </c>
    </row>
    <row r="455" spans="1:8" x14ac:dyDescent="0.2">
      <c r="A455" s="89" t="s">
        <v>603</v>
      </c>
      <c r="B455" s="3" t="s">
        <v>13</v>
      </c>
      <c r="C455" s="3" t="s">
        <v>76</v>
      </c>
      <c r="D455" s="3" t="s">
        <v>944</v>
      </c>
      <c r="E455" s="3" t="s">
        <v>604</v>
      </c>
      <c r="F455" s="31">
        <v>9.1</v>
      </c>
      <c r="G455" s="31">
        <v>6.6</v>
      </c>
      <c r="H455" s="31">
        <f t="shared" si="6"/>
        <v>72.527472527472526</v>
      </c>
    </row>
    <row r="456" spans="1:8" ht="28.5" x14ac:dyDescent="0.2">
      <c r="A456" s="89" t="s">
        <v>655</v>
      </c>
      <c r="B456" s="3" t="s">
        <v>13</v>
      </c>
      <c r="C456" s="3" t="s">
        <v>76</v>
      </c>
      <c r="D456" s="3" t="s">
        <v>945</v>
      </c>
      <c r="E456" s="3" t="s">
        <v>0</v>
      </c>
      <c r="F456" s="31">
        <v>655860.30000000005</v>
      </c>
      <c r="G456" s="31">
        <v>521048.2</v>
      </c>
      <c r="H456" s="31">
        <f t="shared" ref="H456:H519" si="7">G456/F456*100</f>
        <v>79.444997661849627</v>
      </c>
    </row>
    <row r="457" spans="1:8" ht="28.5" x14ac:dyDescent="0.2">
      <c r="A457" s="89" t="s">
        <v>601</v>
      </c>
      <c r="B457" s="3" t="s">
        <v>13</v>
      </c>
      <c r="C457" s="3" t="s">
        <v>76</v>
      </c>
      <c r="D457" s="3" t="s">
        <v>945</v>
      </c>
      <c r="E457" s="3" t="s">
        <v>602</v>
      </c>
      <c r="F457" s="31">
        <v>606424.5</v>
      </c>
      <c r="G457" s="31">
        <v>471612.5</v>
      </c>
      <c r="H457" s="31">
        <f t="shared" si="7"/>
        <v>77.769367827322284</v>
      </c>
    </row>
    <row r="458" spans="1:8" x14ac:dyDescent="0.2">
      <c r="A458" s="89" t="s">
        <v>603</v>
      </c>
      <c r="B458" s="3" t="s">
        <v>13</v>
      </c>
      <c r="C458" s="3" t="s">
        <v>76</v>
      </c>
      <c r="D458" s="3" t="s">
        <v>945</v>
      </c>
      <c r="E458" s="3" t="s">
        <v>604</v>
      </c>
      <c r="F458" s="31">
        <v>49435.8</v>
      </c>
      <c r="G458" s="31">
        <v>49435.7</v>
      </c>
      <c r="H458" s="31">
        <f t="shared" si="7"/>
        <v>99.999797717443613</v>
      </c>
    </row>
    <row r="459" spans="1:8" ht="28.5" x14ac:dyDescent="0.2">
      <c r="A459" s="89" t="s">
        <v>754</v>
      </c>
      <c r="B459" s="3" t="s">
        <v>13</v>
      </c>
      <c r="C459" s="3" t="s">
        <v>76</v>
      </c>
      <c r="D459" s="3" t="s">
        <v>946</v>
      </c>
      <c r="E459" s="3" t="s">
        <v>0</v>
      </c>
      <c r="F459" s="31">
        <v>216123.3</v>
      </c>
      <c r="G459" s="31">
        <v>167749.79999999999</v>
      </c>
      <c r="H459" s="31">
        <f t="shared" si="7"/>
        <v>77.617637709585225</v>
      </c>
    </row>
    <row r="460" spans="1:8" ht="28.5" x14ac:dyDescent="0.2">
      <c r="A460" s="89" t="s">
        <v>680</v>
      </c>
      <c r="B460" s="3" t="s">
        <v>13</v>
      </c>
      <c r="C460" s="3" t="s">
        <v>76</v>
      </c>
      <c r="D460" s="3" t="s">
        <v>946</v>
      </c>
      <c r="E460" s="3" t="s">
        <v>681</v>
      </c>
      <c r="F460" s="31">
        <v>216123.3</v>
      </c>
      <c r="G460" s="31">
        <v>167749.79999999999</v>
      </c>
      <c r="H460" s="31">
        <f t="shared" si="7"/>
        <v>77.617637709585225</v>
      </c>
    </row>
    <row r="461" spans="1:8" ht="57" x14ac:dyDescent="0.2">
      <c r="A461" s="89" t="s">
        <v>583</v>
      </c>
      <c r="B461" s="3" t="s">
        <v>13</v>
      </c>
      <c r="C461" s="3" t="s">
        <v>76</v>
      </c>
      <c r="D461" s="3" t="s">
        <v>584</v>
      </c>
      <c r="E461" s="19" t="s">
        <v>0</v>
      </c>
      <c r="F461" s="31">
        <v>57890.400000000001</v>
      </c>
      <c r="G461" s="31">
        <v>55992.7</v>
      </c>
      <c r="H461" s="31">
        <f t="shared" si="7"/>
        <v>96.721908986636805</v>
      </c>
    </row>
    <row r="462" spans="1:8" x14ac:dyDescent="0.2">
      <c r="A462" s="89" t="s">
        <v>14</v>
      </c>
      <c r="B462" s="3" t="s">
        <v>13</v>
      </c>
      <c r="C462" s="3" t="s">
        <v>76</v>
      </c>
      <c r="D462" s="3" t="s">
        <v>617</v>
      </c>
      <c r="E462" s="3" t="s">
        <v>0</v>
      </c>
      <c r="F462" s="31">
        <v>57890.400000000001</v>
      </c>
      <c r="G462" s="31">
        <v>55992.7</v>
      </c>
      <c r="H462" s="31">
        <f t="shared" si="7"/>
        <v>96.721908986636805</v>
      </c>
    </row>
    <row r="463" spans="1:8" ht="42.75" x14ac:dyDescent="0.2">
      <c r="A463" s="89" t="s">
        <v>588</v>
      </c>
      <c r="B463" s="3" t="s">
        <v>13</v>
      </c>
      <c r="C463" s="3" t="s">
        <v>76</v>
      </c>
      <c r="D463" s="3" t="s">
        <v>618</v>
      </c>
      <c r="E463" s="3" t="s">
        <v>0</v>
      </c>
      <c r="F463" s="31">
        <v>54214.9</v>
      </c>
      <c r="G463" s="31">
        <v>53109.8</v>
      </c>
      <c r="H463" s="31">
        <f t="shared" si="7"/>
        <v>97.961630474279218</v>
      </c>
    </row>
    <row r="464" spans="1:8" ht="71.25" x14ac:dyDescent="0.2">
      <c r="A464" s="89" t="s">
        <v>590</v>
      </c>
      <c r="B464" s="3" t="s">
        <v>13</v>
      </c>
      <c r="C464" s="3" t="s">
        <v>76</v>
      </c>
      <c r="D464" s="3" t="s">
        <v>618</v>
      </c>
      <c r="E464" s="3" t="s">
        <v>585</v>
      </c>
      <c r="F464" s="31">
        <v>54214.9</v>
      </c>
      <c r="G464" s="31">
        <v>53109.8</v>
      </c>
      <c r="H464" s="31">
        <f t="shared" si="7"/>
        <v>97.961630474279218</v>
      </c>
    </row>
    <row r="465" spans="1:8" ht="42.75" x14ac:dyDescent="0.2">
      <c r="A465" s="89" t="s">
        <v>599</v>
      </c>
      <c r="B465" s="3" t="s">
        <v>13</v>
      </c>
      <c r="C465" s="3" t="s">
        <v>76</v>
      </c>
      <c r="D465" s="3" t="s">
        <v>619</v>
      </c>
      <c r="E465" s="3" t="s">
        <v>0</v>
      </c>
      <c r="F465" s="31">
        <v>3675.5</v>
      </c>
      <c r="G465" s="31">
        <v>2882.9</v>
      </c>
      <c r="H465" s="31">
        <f t="shared" si="7"/>
        <v>78.435586994966684</v>
      </c>
    </row>
    <row r="466" spans="1:8" ht="28.5" x14ac:dyDescent="0.2">
      <c r="A466" s="89" t="s">
        <v>601</v>
      </c>
      <c r="B466" s="3" t="s">
        <v>13</v>
      </c>
      <c r="C466" s="3" t="s">
        <v>76</v>
      </c>
      <c r="D466" s="3" t="s">
        <v>619</v>
      </c>
      <c r="E466" s="3" t="s">
        <v>602</v>
      </c>
      <c r="F466" s="31">
        <v>3657</v>
      </c>
      <c r="G466" s="31">
        <v>2866.4</v>
      </c>
      <c r="H466" s="31">
        <f t="shared" si="7"/>
        <v>78.381186765108012</v>
      </c>
    </row>
    <row r="467" spans="1:8" x14ac:dyDescent="0.2">
      <c r="A467" s="89" t="s">
        <v>603</v>
      </c>
      <c r="B467" s="3" t="s">
        <v>13</v>
      </c>
      <c r="C467" s="3" t="s">
        <v>76</v>
      </c>
      <c r="D467" s="3" t="s">
        <v>619</v>
      </c>
      <c r="E467" s="3" t="s">
        <v>604</v>
      </c>
      <c r="F467" s="31">
        <v>18.5</v>
      </c>
      <c r="G467" s="31">
        <v>16.5</v>
      </c>
      <c r="H467" s="31">
        <f t="shared" si="7"/>
        <v>89.189189189189193</v>
      </c>
    </row>
    <row r="468" spans="1:8" x14ac:dyDescent="0.2">
      <c r="A468" s="89" t="s">
        <v>620</v>
      </c>
      <c r="B468" s="3" t="s">
        <v>13</v>
      </c>
      <c r="C468" s="3" t="s">
        <v>76</v>
      </c>
      <c r="D468" s="3" t="s">
        <v>621</v>
      </c>
      <c r="E468" s="19" t="s">
        <v>0</v>
      </c>
      <c r="F468" s="31">
        <v>137618.9</v>
      </c>
      <c r="G468" s="31">
        <v>138027.9</v>
      </c>
      <c r="H468" s="31">
        <f t="shared" si="7"/>
        <v>100.29719755062713</v>
      </c>
    </row>
    <row r="469" spans="1:8" ht="28.5" x14ac:dyDescent="0.2">
      <c r="A469" s="89" t="s">
        <v>893</v>
      </c>
      <c r="B469" s="3" t="s">
        <v>13</v>
      </c>
      <c r="C469" s="3" t="s">
        <v>76</v>
      </c>
      <c r="D469" s="3" t="s">
        <v>894</v>
      </c>
      <c r="E469" s="3" t="s">
        <v>0</v>
      </c>
      <c r="F469" s="31">
        <v>87587</v>
      </c>
      <c r="G469" s="31">
        <v>87586.9</v>
      </c>
      <c r="H469" s="31">
        <f t="shared" si="7"/>
        <v>99.999885827805485</v>
      </c>
    </row>
    <row r="470" spans="1:8" ht="57" x14ac:dyDescent="0.2">
      <c r="A470" s="89" t="s">
        <v>947</v>
      </c>
      <c r="B470" s="3" t="s">
        <v>13</v>
      </c>
      <c r="C470" s="3" t="s">
        <v>76</v>
      </c>
      <c r="D470" s="3" t="s">
        <v>948</v>
      </c>
      <c r="E470" s="3" t="s">
        <v>0</v>
      </c>
      <c r="F470" s="31">
        <v>87587</v>
      </c>
      <c r="G470" s="31">
        <v>87586.9</v>
      </c>
      <c r="H470" s="31">
        <f t="shared" si="7"/>
        <v>99.999885827805485</v>
      </c>
    </row>
    <row r="471" spans="1:8" ht="28.5" x14ac:dyDescent="0.2">
      <c r="A471" s="89" t="s">
        <v>601</v>
      </c>
      <c r="B471" s="3" t="s">
        <v>13</v>
      </c>
      <c r="C471" s="3" t="s">
        <v>76</v>
      </c>
      <c r="D471" s="3" t="s">
        <v>948</v>
      </c>
      <c r="E471" s="3" t="s">
        <v>602</v>
      </c>
      <c r="F471" s="31">
        <v>85141.9</v>
      </c>
      <c r="G471" s="31">
        <v>85141.8</v>
      </c>
      <c r="H471" s="31">
        <f t="shared" si="7"/>
        <v>99.99988254901524</v>
      </c>
    </row>
    <row r="472" spans="1:8" x14ac:dyDescent="0.2">
      <c r="A472" s="89" t="s">
        <v>58</v>
      </c>
      <c r="B472" s="3" t="s">
        <v>13</v>
      </c>
      <c r="C472" s="3" t="s">
        <v>76</v>
      </c>
      <c r="D472" s="3" t="s">
        <v>948</v>
      </c>
      <c r="E472" s="3" t="s">
        <v>672</v>
      </c>
      <c r="F472" s="31">
        <v>2445.1</v>
      </c>
      <c r="G472" s="31">
        <v>2445.1</v>
      </c>
      <c r="H472" s="31">
        <f t="shared" si="7"/>
        <v>100</v>
      </c>
    </row>
    <row r="473" spans="1:8" ht="42.75" x14ac:dyDescent="0.2">
      <c r="A473" s="89" t="s">
        <v>949</v>
      </c>
      <c r="B473" s="3" t="s">
        <v>13</v>
      </c>
      <c r="C473" s="3" t="s">
        <v>76</v>
      </c>
      <c r="D473" s="3" t="s">
        <v>950</v>
      </c>
      <c r="E473" s="3" t="s">
        <v>0</v>
      </c>
      <c r="F473" s="31">
        <v>50031.9</v>
      </c>
      <c r="G473" s="31">
        <v>49879.3</v>
      </c>
      <c r="H473" s="31">
        <f t="shared" si="7"/>
        <v>99.69499459344938</v>
      </c>
    </row>
    <row r="474" spans="1:8" ht="57" x14ac:dyDescent="0.2">
      <c r="A474" s="89" t="s">
        <v>951</v>
      </c>
      <c r="B474" s="3" t="s">
        <v>13</v>
      </c>
      <c r="C474" s="3" t="s">
        <v>76</v>
      </c>
      <c r="D474" s="3" t="s">
        <v>952</v>
      </c>
      <c r="E474" s="3" t="s">
        <v>0</v>
      </c>
      <c r="F474" s="31">
        <v>50031.9</v>
      </c>
      <c r="G474" s="31">
        <v>49879.3</v>
      </c>
      <c r="H474" s="31">
        <f t="shared" si="7"/>
        <v>99.69499459344938</v>
      </c>
    </row>
    <row r="475" spans="1:8" ht="28.5" x14ac:dyDescent="0.2">
      <c r="A475" s="89" t="s">
        <v>601</v>
      </c>
      <c r="B475" s="3" t="s">
        <v>13</v>
      </c>
      <c r="C475" s="3" t="s">
        <v>76</v>
      </c>
      <c r="D475" s="3" t="s">
        <v>952</v>
      </c>
      <c r="E475" s="3" t="s">
        <v>602</v>
      </c>
      <c r="F475" s="31">
        <v>46742.9</v>
      </c>
      <c r="G475" s="31">
        <v>46590.400000000001</v>
      </c>
      <c r="H475" s="31">
        <f t="shared" si="7"/>
        <v>99.673747242896781</v>
      </c>
    </row>
    <row r="476" spans="1:8" x14ac:dyDescent="0.2">
      <c r="A476" s="89" t="s">
        <v>58</v>
      </c>
      <c r="B476" s="3" t="s">
        <v>13</v>
      </c>
      <c r="C476" s="3" t="s">
        <v>76</v>
      </c>
      <c r="D476" s="3" t="s">
        <v>952</v>
      </c>
      <c r="E476" s="3" t="s">
        <v>672</v>
      </c>
      <c r="F476" s="31">
        <v>3289</v>
      </c>
      <c r="G476" s="31">
        <v>3288.9</v>
      </c>
      <c r="H476" s="31">
        <f t="shared" si="7"/>
        <v>99.996959562176954</v>
      </c>
    </row>
    <row r="477" spans="1:8" x14ac:dyDescent="0.2">
      <c r="A477" s="89" t="s">
        <v>58</v>
      </c>
      <c r="B477" s="3" t="s">
        <v>13</v>
      </c>
      <c r="C477" s="3" t="s">
        <v>76</v>
      </c>
      <c r="D477" s="3" t="s">
        <v>739</v>
      </c>
      <c r="E477" s="3" t="s">
        <v>0</v>
      </c>
      <c r="F477" s="31">
        <v>0</v>
      </c>
      <c r="G477" s="31">
        <v>561.70000000000005</v>
      </c>
      <c r="H477" s="31"/>
    </row>
    <row r="478" spans="1:8" ht="57" x14ac:dyDescent="0.2">
      <c r="A478" s="89" t="s">
        <v>897</v>
      </c>
      <c r="B478" s="3" t="s">
        <v>13</v>
      </c>
      <c r="C478" s="3" t="s">
        <v>76</v>
      </c>
      <c r="D478" s="3" t="s">
        <v>898</v>
      </c>
      <c r="E478" s="3" t="s">
        <v>0</v>
      </c>
      <c r="F478" s="31">
        <v>0</v>
      </c>
      <c r="G478" s="31">
        <v>561.70000000000005</v>
      </c>
      <c r="H478" s="31"/>
    </row>
    <row r="479" spans="1:8" x14ac:dyDescent="0.2">
      <c r="A479" s="89" t="s">
        <v>58</v>
      </c>
      <c r="B479" s="3" t="s">
        <v>13</v>
      </c>
      <c r="C479" s="3" t="s">
        <v>76</v>
      </c>
      <c r="D479" s="3" t="s">
        <v>898</v>
      </c>
      <c r="E479" s="3" t="s">
        <v>672</v>
      </c>
      <c r="F479" s="31">
        <v>0</v>
      </c>
      <c r="G479" s="31">
        <v>561.70000000000005</v>
      </c>
      <c r="H479" s="31"/>
    </row>
    <row r="480" spans="1:8" x14ac:dyDescent="0.2">
      <c r="A480" s="89" t="s">
        <v>18</v>
      </c>
      <c r="B480" s="3" t="s">
        <v>13</v>
      </c>
      <c r="C480" s="3" t="s">
        <v>19</v>
      </c>
      <c r="D480" s="3" t="s">
        <v>0</v>
      </c>
      <c r="E480" s="3" t="s">
        <v>0</v>
      </c>
      <c r="F480" s="31">
        <v>349314.2</v>
      </c>
      <c r="G480" s="31">
        <v>323136.59999999998</v>
      </c>
      <c r="H480" s="31">
        <f t="shared" si="7"/>
        <v>92.506001760020055</v>
      </c>
    </row>
    <row r="481" spans="1:8" ht="42.75" x14ac:dyDescent="0.2">
      <c r="A481" s="89" t="s">
        <v>953</v>
      </c>
      <c r="B481" s="3" t="s">
        <v>13</v>
      </c>
      <c r="C481" s="3" t="s">
        <v>19</v>
      </c>
      <c r="D481" s="3" t="s">
        <v>954</v>
      </c>
      <c r="E481" s="19" t="s">
        <v>0</v>
      </c>
      <c r="F481" s="31">
        <v>460</v>
      </c>
      <c r="G481" s="31">
        <v>458.7</v>
      </c>
      <c r="H481" s="31">
        <f t="shared" si="7"/>
        <v>99.717391304347828</v>
      </c>
    </row>
    <row r="482" spans="1:8" ht="28.5" x14ac:dyDescent="0.2">
      <c r="A482" s="89" t="s">
        <v>955</v>
      </c>
      <c r="B482" s="3" t="s">
        <v>13</v>
      </c>
      <c r="C482" s="3" t="s">
        <v>19</v>
      </c>
      <c r="D482" s="3" t="s">
        <v>956</v>
      </c>
      <c r="E482" s="3" t="s">
        <v>0</v>
      </c>
      <c r="F482" s="31">
        <v>460</v>
      </c>
      <c r="G482" s="31">
        <v>458.7</v>
      </c>
      <c r="H482" s="31">
        <f t="shared" si="7"/>
        <v>99.717391304347828</v>
      </c>
    </row>
    <row r="483" spans="1:8" ht="28.5" x14ac:dyDescent="0.2">
      <c r="A483" s="89" t="s">
        <v>655</v>
      </c>
      <c r="B483" s="3" t="s">
        <v>13</v>
      </c>
      <c r="C483" s="3" t="s">
        <v>19</v>
      </c>
      <c r="D483" s="3" t="s">
        <v>957</v>
      </c>
      <c r="E483" s="3" t="s">
        <v>0</v>
      </c>
      <c r="F483" s="31">
        <v>460</v>
      </c>
      <c r="G483" s="31">
        <v>458.7</v>
      </c>
      <c r="H483" s="31">
        <f t="shared" si="7"/>
        <v>99.717391304347828</v>
      </c>
    </row>
    <row r="484" spans="1:8" ht="28.5" x14ac:dyDescent="0.2">
      <c r="A484" s="89" t="s">
        <v>601</v>
      </c>
      <c r="B484" s="3" t="s">
        <v>13</v>
      </c>
      <c r="C484" s="3" t="s">
        <v>19</v>
      </c>
      <c r="D484" s="3" t="s">
        <v>957</v>
      </c>
      <c r="E484" s="3" t="s">
        <v>602</v>
      </c>
      <c r="F484" s="31">
        <v>250</v>
      </c>
      <c r="G484" s="31">
        <v>248.7</v>
      </c>
      <c r="H484" s="31">
        <f t="shared" si="7"/>
        <v>99.47999999999999</v>
      </c>
    </row>
    <row r="485" spans="1:8" x14ac:dyDescent="0.2">
      <c r="A485" s="89" t="s">
        <v>603</v>
      </c>
      <c r="B485" s="3" t="s">
        <v>13</v>
      </c>
      <c r="C485" s="3" t="s">
        <v>19</v>
      </c>
      <c r="D485" s="3" t="s">
        <v>957</v>
      </c>
      <c r="E485" s="3" t="s">
        <v>604</v>
      </c>
      <c r="F485" s="31">
        <v>210</v>
      </c>
      <c r="G485" s="31">
        <v>210</v>
      </c>
      <c r="H485" s="31">
        <f t="shared" si="7"/>
        <v>100</v>
      </c>
    </row>
    <row r="486" spans="1:8" ht="42.75" x14ac:dyDescent="0.2">
      <c r="A486" s="89" t="s">
        <v>958</v>
      </c>
      <c r="B486" s="3" t="s">
        <v>13</v>
      </c>
      <c r="C486" s="3" t="s">
        <v>19</v>
      </c>
      <c r="D486" s="3" t="s">
        <v>959</v>
      </c>
      <c r="E486" s="19" t="s">
        <v>0</v>
      </c>
      <c r="F486" s="31">
        <v>5700</v>
      </c>
      <c r="G486" s="31">
        <v>5700</v>
      </c>
      <c r="H486" s="31">
        <f t="shared" si="7"/>
        <v>100</v>
      </c>
    </row>
    <row r="487" spans="1:8" x14ac:dyDescent="0.2">
      <c r="A487" s="89" t="s">
        <v>960</v>
      </c>
      <c r="B487" s="3" t="s">
        <v>13</v>
      </c>
      <c r="C487" s="3" t="s">
        <v>19</v>
      </c>
      <c r="D487" s="3" t="s">
        <v>961</v>
      </c>
      <c r="E487" s="3" t="s">
        <v>0</v>
      </c>
      <c r="F487" s="31">
        <v>5700</v>
      </c>
      <c r="G487" s="31">
        <v>5700</v>
      </c>
      <c r="H487" s="31">
        <f t="shared" si="7"/>
        <v>100</v>
      </c>
    </row>
    <row r="488" spans="1:8" ht="57" x14ac:dyDescent="0.2">
      <c r="A488" s="89" t="s">
        <v>962</v>
      </c>
      <c r="B488" s="3" t="s">
        <v>13</v>
      </c>
      <c r="C488" s="3" t="s">
        <v>19</v>
      </c>
      <c r="D488" s="3" t="s">
        <v>963</v>
      </c>
      <c r="E488" s="3" t="s">
        <v>0</v>
      </c>
      <c r="F488" s="31">
        <v>5700</v>
      </c>
      <c r="G488" s="31">
        <v>5700</v>
      </c>
      <c r="H488" s="31">
        <f t="shared" si="7"/>
        <v>100</v>
      </c>
    </row>
    <row r="489" spans="1:8" ht="28.5" x14ac:dyDescent="0.2">
      <c r="A489" s="89" t="s">
        <v>680</v>
      </c>
      <c r="B489" s="3" t="s">
        <v>13</v>
      </c>
      <c r="C489" s="3" t="s">
        <v>19</v>
      </c>
      <c r="D489" s="3" t="s">
        <v>963</v>
      </c>
      <c r="E489" s="3" t="s">
        <v>681</v>
      </c>
      <c r="F489" s="31">
        <v>5700</v>
      </c>
      <c r="G489" s="31">
        <v>5700</v>
      </c>
      <c r="H489" s="31">
        <f t="shared" si="7"/>
        <v>100</v>
      </c>
    </row>
    <row r="490" spans="1:8" ht="71.25" x14ac:dyDescent="0.2">
      <c r="A490" s="89" t="s">
        <v>657</v>
      </c>
      <c r="B490" s="3" t="s">
        <v>13</v>
      </c>
      <c r="C490" s="3" t="s">
        <v>19</v>
      </c>
      <c r="D490" s="3" t="s">
        <v>658</v>
      </c>
      <c r="E490" s="19" t="s">
        <v>0</v>
      </c>
      <c r="F490" s="31">
        <v>3306.7</v>
      </c>
      <c r="G490" s="31">
        <v>2655.6</v>
      </c>
      <c r="H490" s="31">
        <f t="shared" si="7"/>
        <v>80.309674297638139</v>
      </c>
    </row>
    <row r="491" spans="1:8" ht="42.75" x14ac:dyDescent="0.2">
      <c r="A491" s="89" t="s">
        <v>659</v>
      </c>
      <c r="B491" s="3" t="s">
        <v>13</v>
      </c>
      <c r="C491" s="3" t="s">
        <v>19</v>
      </c>
      <c r="D491" s="3" t="s">
        <v>660</v>
      </c>
      <c r="E491" s="3" t="s">
        <v>0</v>
      </c>
      <c r="F491" s="31">
        <v>3306.7</v>
      </c>
      <c r="G491" s="31">
        <v>2655.6</v>
      </c>
      <c r="H491" s="31">
        <f t="shared" si="7"/>
        <v>80.309674297638139</v>
      </c>
    </row>
    <row r="492" spans="1:8" ht="28.5" x14ac:dyDescent="0.2">
      <c r="A492" s="89" t="s">
        <v>655</v>
      </c>
      <c r="B492" s="3" t="s">
        <v>13</v>
      </c>
      <c r="C492" s="3" t="s">
        <v>19</v>
      </c>
      <c r="D492" s="3" t="s">
        <v>661</v>
      </c>
      <c r="E492" s="3" t="s">
        <v>0</v>
      </c>
      <c r="F492" s="31">
        <v>3306.7</v>
      </c>
      <c r="G492" s="31">
        <v>2655.6</v>
      </c>
      <c r="H492" s="31">
        <f t="shared" si="7"/>
        <v>80.309674297638139</v>
      </c>
    </row>
    <row r="493" spans="1:8" ht="28.5" x14ac:dyDescent="0.2">
      <c r="A493" s="89" t="s">
        <v>601</v>
      </c>
      <c r="B493" s="3" t="s">
        <v>13</v>
      </c>
      <c r="C493" s="3" t="s">
        <v>19</v>
      </c>
      <c r="D493" s="3" t="s">
        <v>661</v>
      </c>
      <c r="E493" s="3" t="s">
        <v>602</v>
      </c>
      <c r="F493" s="31">
        <v>3306.7</v>
      </c>
      <c r="G493" s="31">
        <v>2655.6</v>
      </c>
      <c r="H493" s="31">
        <f t="shared" si="7"/>
        <v>80.309674297638139</v>
      </c>
    </row>
    <row r="494" spans="1:8" ht="57" x14ac:dyDescent="0.2">
      <c r="A494" s="89" t="s">
        <v>742</v>
      </c>
      <c r="B494" s="3" t="s">
        <v>13</v>
      </c>
      <c r="C494" s="3" t="s">
        <v>19</v>
      </c>
      <c r="D494" s="3" t="s">
        <v>743</v>
      </c>
      <c r="E494" s="19" t="s">
        <v>0</v>
      </c>
      <c r="F494" s="31">
        <v>60500.2</v>
      </c>
      <c r="G494" s="31">
        <v>48960.3</v>
      </c>
      <c r="H494" s="31">
        <f t="shared" si="7"/>
        <v>80.925848179014295</v>
      </c>
    </row>
    <row r="495" spans="1:8" ht="85.5" x14ac:dyDescent="0.2">
      <c r="A495" s="89" t="s">
        <v>964</v>
      </c>
      <c r="B495" s="3" t="s">
        <v>13</v>
      </c>
      <c r="C495" s="3" t="s">
        <v>19</v>
      </c>
      <c r="D495" s="3" t="s">
        <v>965</v>
      </c>
      <c r="E495" s="3" t="s">
        <v>0</v>
      </c>
      <c r="F495" s="31">
        <v>500.2</v>
      </c>
      <c r="G495" s="31">
        <v>0</v>
      </c>
      <c r="H495" s="31">
        <f t="shared" si="7"/>
        <v>0</v>
      </c>
    </row>
    <row r="496" spans="1:8" ht="28.5" x14ac:dyDescent="0.2">
      <c r="A496" s="89" t="s">
        <v>655</v>
      </c>
      <c r="B496" s="3" t="s">
        <v>13</v>
      </c>
      <c r="C496" s="3" t="s">
        <v>19</v>
      </c>
      <c r="D496" s="3" t="s">
        <v>966</v>
      </c>
      <c r="E496" s="3" t="s">
        <v>0</v>
      </c>
      <c r="F496" s="31">
        <v>500.2</v>
      </c>
      <c r="G496" s="31">
        <v>0</v>
      </c>
      <c r="H496" s="31">
        <f t="shared" si="7"/>
        <v>0</v>
      </c>
    </row>
    <row r="497" spans="1:8" ht="28.5" x14ac:dyDescent="0.2">
      <c r="A497" s="89" t="s">
        <v>601</v>
      </c>
      <c r="B497" s="3" t="s">
        <v>13</v>
      </c>
      <c r="C497" s="3" t="s">
        <v>19</v>
      </c>
      <c r="D497" s="3" t="s">
        <v>966</v>
      </c>
      <c r="E497" s="3" t="s">
        <v>602</v>
      </c>
      <c r="F497" s="31">
        <v>500.2</v>
      </c>
      <c r="G497" s="31">
        <v>0</v>
      </c>
      <c r="H497" s="31">
        <f t="shared" si="7"/>
        <v>0</v>
      </c>
    </row>
    <row r="498" spans="1:8" ht="57" x14ac:dyDescent="0.2">
      <c r="A498" s="89" t="s">
        <v>967</v>
      </c>
      <c r="B498" s="3" t="s">
        <v>13</v>
      </c>
      <c r="C498" s="3" t="s">
        <v>19</v>
      </c>
      <c r="D498" s="3" t="s">
        <v>968</v>
      </c>
      <c r="E498" s="3" t="s">
        <v>0</v>
      </c>
      <c r="F498" s="31">
        <v>60000</v>
      </c>
      <c r="G498" s="31">
        <v>48960.3</v>
      </c>
      <c r="H498" s="31">
        <f t="shared" si="7"/>
        <v>81.600500000000011</v>
      </c>
    </row>
    <row r="499" spans="1:8" ht="28.5" x14ac:dyDescent="0.2">
      <c r="A499" s="89" t="s">
        <v>784</v>
      </c>
      <c r="B499" s="3" t="s">
        <v>13</v>
      </c>
      <c r="C499" s="3" t="s">
        <v>19</v>
      </c>
      <c r="D499" s="3" t="s">
        <v>969</v>
      </c>
      <c r="E499" s="3" t="s">
        <v>0</v>
      </c>
      <c r="F499" s="31">
        <v>60000</v>
      </c>
      <c r="G499" s="31">
        <v>48960.3</v>
      </c>
      <c r="H499" s="31">
        <f t="shared" si="7"/>
        <v>81.600500000000011</v>
      </c>
    </row>
    <row r="500" spans="1:8" ht="28.5" x14ac:dyDescent="0.2">
      <c r="A500" s="89" t="s">
        <v>970</v>
      </c>
      <c r="B500" s="3" t="s">
        <v>13</v>
      </c>
      <c r="C500" s="3" t="s">
        <v>19</v>
      </c>
      <c r="D500" s="3" t="s">
        <v>971</v>
      </c>
      <c r="E500" s="3" t="s">
        <v>0</v>
      </c>
      <c r="F500" s="31">
        <v>60000</v>
      </c>
      <c r="G500" s="31">
        <v>48960.3</v>
      </c>
      <c r="H500" s="31">
        <f t="shared" si="7"/>
        <v>81.600500000000011</v>
      </c>
    </row>
    <row r="501" spans="1:8" x14ac:dyDescent="0.2">
      <c r="A501" s="89" t="s">
        <v>58</v>
      </c>
      <c r="B501" s="3" t="s">
        <v>13</v>
      </c>
      <c r="C501" s="3" t="s">
        <v>19</v>
      </c>
      <c r="D501" s="3" t="s">
        <v>971</v>
      </c>
      <c r="E501" s="3" t="s">
        <v>672</v>
      </c>
      <c r="F501" s="31">
        <v>60000</v>
      </c>
      <c r="G501" s="31">
        <v>48960.3</v>
      </c>
      <c r="H501" s="31">
        <f t="shared" si="7"/>
        <v>81.600500000000011</v>
      </c>
    </row>
    <row r="502" spans="1:8" ht="42.75" x14ac:dyDescent="0.2">
      <c r="A502" s="89" t="s">
        <v>867</v>
      </c>
      <c r="B502" s="3" t="s">
        <v>13</v>
      </c>
      <c r="C502" s="3" t="s">
        <v>19</v>
      </c>
      <c r="D502" s="3" t="s">
        <v>868</v>
      </c>
      <c r="E502" s="19" t="s">
        <v>0</v>
      </c>
      <c r="F502" s="31">
        <v>2033.1</v>
      </c>
      <c r="G502" s="31">
        <v>1246.5</v>
      </c>
      <c r="H502" s="31">
        <f t="shared" si="7"/>
        <v>61.310314298362115</v>
      </c>
    </row>
    <row r="503" spans="1:8" ht="28.5" x14ac:dyDescent="0.2">
      <c r="A503" s="89" t="s">
        <v>972</v>
      </c>
      <c r="B503" s="3" t="s">
        <v>13</v>
      </c>
      <c r="C503" s="3" t="s">
        <v>19</v>
      </c>
      <c r="D503" s="3" t="s">
        <v>973</v>
      </c>
      <c r="E503" s="3" t="s">
        <v>0</v>
      </c>
      <c r="F503" s="31">
        <v>2033.1</v>
      </c>
      <c r="G503" s="31">
        <v>1246.5</v>
      </c>
      <c r="H503" s="31">
        <f t="shared" si="7"/>
        <v>61.310314298362115</v>
      </c>
    </row>
    <row r="504" spans="1:8" ht="28.5" x14ac:dyDescent="0.2">
      <c r="A504" s="89" t="s">
        <v>655</v>
      </c>
      <c r="B504" s="3" t="s">
        <v>13</v>
      </c>
      <c r="C504" s="3" t="s">
        <v>19</v>
      </c>
      <c r="D504" s="3" t="s">
        <v>974</v>
      </c>
      <c r="E504" s="3" t="s">
        <v>0</v>
      </c>
      <c r="F504" s="31">
        <v>2033.1</v>
      </c>
      <c r="G504" s="31">
        <v>1246.5</v>
      </c>
      <c r="H504" s="31">
        <f t="shared" si="7"/>
        <v>61.310314298362115</v>
      </c>
    </row>
    <row r="505" spans="1:8" ht="28.5" x14ac:dyDescent="0.2">
      <c r="A505" s="89" t="s">
        <v>601</v>
      </c>
      <c r="B505" s="3" t="s">
        <v>13</v>
      </c>
      <c r="C505" s="3" t="s">
        <v>19</v>
      </c>
      <c r="D505" s="3" t="s">
        <v>974</v>
      </c>
      <c r="E505" s="3" t="s">
        <v>602</v>
      </c>
      <c r="F505" s="31">
        <v>2033.1</v>
      </c>
      <c r="G505" s="31">
        <v>1246.5</v>
      </c>
      <c r="H505" s="31">
        <f t="shared" si="7"/>
        <v>61.310314298362115</v>
      </c>
    </row>
    <row r="506" spans="1:8" ht="42.75" x14ac:dyDescent="0.2">
      <c r="A506" s="89" t="s">
        <v>975</v>
      </c>
      <c r="B506" s="3" t="s">
        <v>13</v>
      </c>
      <c r="C506" s="3" t="s">
        <v>19</v>
      </c>
      <c r="D506" s="3" t="s">
        <v>976</v>
      </c>
      <c r="E506" s="19" t="s">
        <v>0</v>
      </c>
      <c r="F506" s="31">
        <v>563.5</v>
      </c>
      <c r="G506" s="31">
        <v>444.1</v>
      </c>
      <c r="H506" s="31">
        <f t="shared" si="7"/>
        <v>78.811002661934353</v>
      </c>
    </row>
    <row r="507" spans="1:8" ht="28.5" x14ac:dyDescent="0.2">
      <c r="A507" s="89" t="s">
        <v>977</v>
      </c>
      <c r="B507" s="3" t="s">
        <v>13</v>
      </c>
      <c r="C507" s="3" t="s">
        <v>19</v>
      </c>
      <c r="D507" s="3" t="s">
        <v>978</v>
      </c>
      <c r="E507" s="3" t="s">
        <v>0</v>
      </c>
      <c r="F507" s="31">
        <v>43.5</v>
      </c>
      <c r="G507" s="31">
        <v>43.3</v>
      </c>
      <c r="H507" s="31">
        <f t="shared" si="7"/>
        <v>99.540229885057457</v>
      </c>
    </row>
    <row r="508" spans="1:8" ht="28.5" x14ac:dyDescent="0.2">
      <c r="A508" s="89" t="s">
        <v>655</v>
      </c>
      <c r="B508" s="3" t="s">
        <v>13</v>
      </c>
      <c r="C508" s="3" t="s">
        <v>19</v>
      </c>
      <c r="D508" s="3" t="s">
        <v>979</v>
      </c>
      <c r="E508" s="3" t="s">
        <v>0</v>
      </c>
      <c r="F508" s="31">
        <v>43.5</v>
      </c>
      <c r="G508" s="31">
        <v>43.3</v>
      </c>
      <c r="H508" s="31">
        <f t="shared" si="7"/>
        <v>99.540229885057457</v>
      </c>
    </row>
    <row r="509" spans="1:8" x14ac:dyDescent="0.2">
      <c r="A509" s="89" t="s">
        <v>646</v>
      </c>
      <c r="B509" s="3" t="s">
        <v>13</v>
      </c>
      <c r="C509" s="3" t="s">
        <v>19</v>
      </c>
      <c r="D509" s="3" t="s">
        <v>979</v>
      </c>
      <c r="E509" s="3" t="s">
        <v>647</v>
      </c>
      <c r="F509" s="31">
        <v>43.5</v>
      </c>
      <c r="G509" s="31">
        <v>43.3</v>
      </c>
      <c r="H509" s="31">
        <f t="shared" si="7"/>
        <v>99.540229885057457</v>
      </c>
    </row>
    <row r="510" spans="1:8" ht="42.75" x14ac:dyDescent="0.2">
      <c r="A510" s="89" t="s">
        <v>980</v>
      </c>
      <c r="B510" s="3" t="s">
        <v>13</v>
      </c>
      <c r="C510" s="3" t="s">
        <v>19</v>
      </c>
      <c r="D510" s="3" t="s">
        <v>981</v>
      </c>
      <c r="E510" s="3" t="s">
        <v>0</v>
      </c>
      <c r="F510" s="31">
        <v>520</v>
      </c>
      <c r="G510" s="31">
        <v>400.8</v>
      </c>
      <c r="H510" s="31">
        <f t="shared" si="7"/>
        <v>77.07692307692308</v>
      </c>
    </row>
    <row r="511" spans="1:8" ht="28.5" x14ac:dyDescent="0.2">
      <c r="A511" s="89" t="s">
        <v>655</v>
      </c>
      <c r="B511" s="3" t="s">
        <v>13</v>
      </c>
      <c r="C511" s="3" t="s">
        <v>19</v>
      </c>
      <c r="D511" s="3" t="s">
        <v>982</v>
      </c>
      <c r="E511" s="3" t="s">
        <v>0</v>
      </c>
      <c r="F511" s="31">
        <v>520</v>
      </c>
      <c r="G511" s="31">
        <v>400.8</v>
      </c>
      <c r="H511" s="31">
        <f t="shared" si="7"/>
        <v>77.07692307692308</v>
      </c>
    </row>
    <row r="512" spans="1:8" ht="28.5" x14ac:dyDescent="0.2">
      <c r="A512" s="89" t="s">
        <v>601</v>
      </c>
      <c r="B512" s="3" t="s">
        <v>13</v>
      </c>
      <c r="C512" s="3" t="s">
        <v>19</v>
      </c>
      <c r="D512" s="3" t="s">
        <v>982</v>
      </c>
      <c r="E512" s="3" t="s">
        <v>602</v>
      </c>
      <c r="F512" s="31">
        <v>520</v>
      </c>
      <c r="G512" s="31">
        <v>400.8</v>
      </c>
      <c r="H512" s="31">
        <f t="shared" si="7"/>
        <v>77.07692307692308</v>
      </c>
    </row>
    <row r="513" spans="1:8" ht="42.75" x14ac:dyDescent="0.2">
      <c r="A513" s="89" t="s">
        <v>696</v>
      </c>
      <c r="B513" s="3" t="s">
        <v>13</v>
      </c>
      <c r="C513" s="3" t="s">
        <v>19</v>
      </c>
      <c r="D513" s="3" t="s">
        <v>697</v>
      </c>
      <c r="E513" s="19" t="s">
        <v>0</v>
      </c>
      <c r="F513" s="31">
        <v>68595</v>
      </c>
      <c r="G513" s="31">
        <v>60073</v>
      </c>
      <c r="H513" s="31">
        <f t="shared" si="7"/>
        <v>87.576353961659009</v>
      </c>
    </row>
    <row r="514" spans="1:8" ht="42.75" x14ac:dyDescent="0.2">
      <c r="A514" s="89" t="s">
        <v>983</v>
      </c>
      <c r="B514" s="3" t="s">
        <v>13</v>
      </c>
      <c r="C514" s="3" t="s">
        <v>19</v>
      </c>
      <c r="D514" s="3" t="s">
        <v>984</v>
      </c>
      <c r="E514" s="3" t="s">
        <v>0</v>
      </c>
      <c r="F514" s="31">
        <v>67995</v>
      </c>
      <c r="G514" s="31">
        <v>59473</v>
      </c>
      <c r="H514" s="31">
        <f t="shared" si="7"/>
        <v>87.466725494521654</v>
      </c>
    </row>
    <row r="515" spans="1:8" ht="28.5" x14ac:dyDescent="0.2">
      <c r="A515" s="89" t="s">
        <v>700</v>
      </c>
      <c r="B515" s="3" t="s">
        <v>13</v>
      </c>
      <c r="C515" s="3" t="s">
        <v>19</v>
      </c>
      <c r="D515" s="3" t="s">
        <v>985</v>
      </c>
      <c r="E515" s="3" t="s">
        <v>0</v>
      </c>
      <c r="F515" s="31">
        <v>26621</v>
      </c>
      <c r="G515" s="31">
        <v>23054.2</v>
      </c>
      <c r="H515" s="31">
        <f t="shared" si="7"/>
        <v>86.601555163217014</v>
      </c>
    </row>
    <row r="516" spans="1:8" ht="28.5" x14ac:dyDescent="0.2">
      <c r="A516" s="89" t="s">
        <v>601</v>
      </c>
      <c r="B516" s="3" t="s">
        <v>13</v>
      </c>
      <c r="C516" s="3" t="s">
        <v>19</v>
      </c>
      <c r="D516" s="3" t="s">
        <v>985</v>
      </c>
      <c r="E516" s="3" t="s">
        <v>602</v>
      </c>
      <c r="F516" s="31">
        <v>2246</v>
      </c>
      <c r="G516" s="31">
        <v>293.2</v>
      </c>
      <c r="H516" s="31">
        <f t="shared" si="7"/>
        <v>13.054318788958147</v>
      </c>
    </row>
    <row r="517" spans="1:8" ht="28.5" x14ac:dyDescent="0.2">
      <c r="A517" s="89" t="s">
        <v>680</v>
      </c>
      <c r="B517" s="3" t="s">
        <v>13</v>
      </c>
      <c r="C517" s="3" t="s">
        <v>19</v>
      </c>
      <c r="D517" s="3" t="s">
        <v>985</v>
      </c>
      <c r="E517" s="3" t="s">
        <v>681</v>
      </c>
      <c r="F517" s="31">
        <v>23625</v>
      </c>
      <c r="G517" s="31">
        <v>22761</v>
      </c>
      <c r="H517" s="31">
        <f t="shared" si="7"/>
        <v>96.342857142857142</v>
      </c>
    </row>
    <row r="518" spans="1:8" x14ac:dyDescent="0.2">
      <c r="A518" s="89" t="s">
        <v>603</v>
      </c>
      <c r="B518" s="3" t="s">
        <v>13</v>
      </c>
      <c r="C518" s="3" t="s">
        <v>19</v>
      </c>
      <c r="D518" s="3" t="s">
        <v>985</v>
      </c>
      <c r="E518" s="3" t="s">
        <v>604</v>
      </c>
      <c r="F518" s="31">
        <v>750</v>
      </c>
      <c r="G518" s="31">
        <v>0</v>
      </c>
      <c r="H518" s="31">
        <f t="shared" si="7"/>
        <v>0</v>
      </c>
    </row>
    <row r="519" spans="1:8" ht="42.75" x14ac:dyDescent="0.2">
      <c r="A519" s="89" t="s">
        <v>71</v>
      </c>
      <c r="B519" s="3" t="s">
        <v>13</v>
      </c>
      <c r="C519" s="3" t="s">
        <v>19</v>
      </c>
      <c r="D519" s="3" t="s">
        <v>986</v>
      </c>
      <c r="E519" s="3" t="s">
        <v>0</v>
      </c>
      <c r="F519" s="31">
        <v>36160</v>
      </c>
      <c r="G519" s="31">
        <v>31204.799999999999</v>
      </c>
      <c r="H519" s="31">
        <f t="shared" si="7"/>
        <v>86.296460176991147</v>
      </c>
    </row>
    <row r="520" spans="1:8" ht="28.5" x14ac:dyDescent="0.2">
      <c r="A520" s="89" t="s">
        <v>601</v>
      </c>
      <c r="B520" s="3" t="s">
        <v>13</v>
      </c>
      <c r="C520" s="3" t="s">
        <v>19</v>
      </c>
      <c r="D520" s="3" t="s">
        <v>986</v>
      </c>
      <c r="E520" s="3" t="s">
        <v>602</v>
      </c>
      <c r="F520" s="31">
        <v>4128</v>
      </c>
      <c r="G520" s="31">
        <v>3523.8</v>
      </c>
      <c r="H520" s="31">
        <f t="shared" ref="H520:H583" si="8">G520/F520*100</f>
        <v>85.363372093023258</v>
      </c>
    </row>
    <row r="521" spans="1:8" ht="28.5" x14ac:dyDescent="0.2">
      <c r="A521" s="89" t="s">
        <v>680</v>
      </c>
      <c r="B521" s="3" t="s">
        <v>13</v>
      </c>
      <c r="C521" s="3" t="s">
        <v>19</v>
      </c>
      <c r="D521" s="3" t="s">
        <v>986</v>
      </c>
      <c r="E521" s="3" t="s">
        <v>681</v>
      </c>
      <c r="F521" s="31">
        <v>31000</v>
      </c>
      <c r="G521" s="31">
        <v>27681</v>
      </c>
      <c r="H521" s="31">
        <f t="shared" si="8"/>
        <v>89.293548387096777</v>
      </c>
    </row>
    <row r="522" spans="1:8" x14ac:dyDescent="0.2">
      <c r="A522" s="89" t="s">
        <v>603</v>
      </c>
      <c r="B522" s="3" t="s">
        <v>13</v>
      </c>
      <c r="C522" s="3" t="s">
        <v>19</v>
      </c>
      <c r="D522" s="3" t="s">
        <v>986</v>
      </c>
      <c r="E522" s="3" t="s">
        <v>604</v>
      </c>
      <c r="F522" s="31">
        <v>1032</v>
      </c>
      <c r="G522" s="31">
        <v>0</v>
      </c>
      <c r="H522" s="31">
        <f t="shared" si="8"/>
        <v>0</v>
      </c>
    </row>
    <row r="523" spans="1:8" ht="99.75" x14ac:dyDescent="0.2">
      <c r="A523" s="89" t="s">
        <v>987</v>
      </c>
      <c r="B523" s="3" t="s">
        <v>13</v>
      </c>
      <c r="C523" s="3" t="s">
        <v>19</v>
      </c>
      <c r="D523" s="3" t="s">
        <v>988</v>
      </c>
      <c r="E523" s="3" t="s">
        <v>0</v>
      </c>
      <c r="F523" s="31">
        <v>3214</v>
      </c>
      <c r="G523" s="31">
        <v>3214</v>
      </c>
      <c r="H523" s="31">
        <f t="shared" si="8"/>
        <v>100</v>
      </c>
    </row>
    <row r="524" spans="1:8" x14ac:dyDescent="0.2">
      <c r="A524" s="89" t="s">
        <v>58</v>
      </c>
      <c r="B524" s="3" t="s">
        <v>13</v>
      </c>
      <c r="C524" s="3" t="s">
        <v>19</v>
      </c>
      <c r="D524" s="3" t="s">
        <v>988</v>
      </c>
      <c r="E524" s="3" t="s">
        <v>672</v>
      </c>
      <c r="F524" s="31">
        <v>3214</v>
      </c>
      <c r="G524" s="31">
        <v>3214</v>
      </c>
      <c r="H524" s="31">
        <f t="shared" si="8"/>
        <v>100</v>
      </c>
    </row>
    <row r="525" spans="1:8" ht="28.5" x14ac:dyDescent="0.2">
      <c r="A525" s="89" t="s">
        <v>989</v>
      </c>
      <c r="B525" s="3" t="s">
        <v>13</v>
      </c>
      <c r="C525" s="3" t="s">
        <v>19</v>
      </c>
      <c r="D525" s="3" t="s">
        <v>990</v>
      </c>
      <c r="E525" s="3" t="s">
        <v>0</v>
      </c>
      <c r="F525" s="31">
        <v>2000</v>
      </c>
      <c r="G525" s="31">
        <v>2000</v>
      </c>
      <c r="H525" s="31">
        <f t="shared" si="8"/>
        <v>100</v>
      </c>
    </row>
    <row r="526" spans="1:8" x14ac:dyDescent="0.2">
      <c r="A526" s="89" t="s">
        <v>58</v>
      </c>
      <c r="B526" s="3" t="s">
        <v>13</v>
      </c>
      <c r="C526" s="3" t="s">
        <v>19</v>
      </c>
      <c r="D526" s="3" t="s">
        <v>990</v>
      </c>
      <c r="E526" s="3" t="s">
        <v>672</v>
      </c>
      <c r="F526" s="31">
        <v>2000</v>
      </c>
      <c r="G526" s="31">
        <v>2000</v>
      </c>
      <c r="H526" s="31">
        <f t="shared" si="8"/>
        <v>100</v>
      </c>
    </row>
    <row r="527" spans="1:8" ht="28.5" x14ac:dyDescent="0.2">
      <c r="A527" s="89" t="s">
        <v>705</v>
      </c>
      <c r="B527" s="3" t="s">
        <v>13</v>
      </c>
      <c r="C527" s="3" t="s">
        <v>19</v>
      </c>
      <c r="D527" s="3" t="s">
        <v>706</v>
      </c>
      <c r="E527" s="3" t="s">
        <v>0</v>
      </c>
      <c r="F527" s="31">
        <v>600</v>
      </c>
      <c r="G527" s="31">
        <v>600</v>
      </c>
      <c r="H527" s="31">
        <f t="shared" si="8"/>
        <v>100</v>
      </c>
    </row>
    <row r="528" spans="1:8" ht="28.5" x14ac:dyDescent="0.2">
      <c r="A528" s="89" t="s">
        <v>833</v>
      </c>
      <c r="B528" s="3" t="s">
        <v>13</v>
      </c>
      <c r="C528" s="3" t="s">
        <v>19</v>
      </c>
      <c r="D528" s="3" t="s">
        <v>991</v>
      </c>
      <c r="E528" s="3" t="s">
        <v>0</v>
      </c>
      <c r="F528" s="31">
        <v>600</v>
      </c>
      <c r="G528" s="31">
        <v>600</v>
      </c>
      <c r="H528" s="31">
        <f t="shared" si="8"/>
        <v>100</v>
      </c>
    </row>
    <row r="529" spans="1:8" ht="28.5" x14ac:dyDescent="0.2">
      <c r="A529" s="89" t="s">
        <v>680</v>
      </c>
      <c r="B529" s="3" t="s">
        <v>13</v>
      </c>
      <c r="C529" s="3" t="s">
        <v>19</v>
      </c>
      <c r="D529" s="3" t="s">
        <v>991</v>
      </c>
      <c r="E529" s="3" t="s">
        <v>681</v>
      </c>
      <c r="F529" s="31">
        <v>600</v>
      </c>
      <c r="G529" s="31">
        <v>600</v>
      </c>
      <c r="H529" s="31">
        <f t="shared" si="8"/>
        <v>100</v>
      </c>
    </row>
    <row r="530" spans="1:8" ht="42.75" x14ac:dyDescent="0.2">
      <c r="A530" s="89" t="s">
        <v>711</v>
      </c>
      <c r="B530" s="3" t="s">
        <v>13</v>
      </c>
      <c r="C530" s="3" t="s">
        <v>19</v>
      </c>
      <c r="D530" s="3" t="s">
        <v>712</v>
      </c>
      <c r="E530" s="19" t="s">
        <v>0</v>
      </c>
      <c r="F530" s="31">
        <v>423</v>
      </c>
      <c r="G530" s="31">
        <v>414.3</v>
      </c>
      <c r="H530" s="31">
        <f t="shared" si="8"/>
        <v>97.943262411347519</v>
      </c>
    </row>
    <row r="531" spans="1:8" ht="28.5" x14ac:dyDescent="0.2">
      <c r="A531" s="89" t="s">
        <v>655</v>
      </c>
      <c r="B531" s="3" t="s">
        <v>13</v>
      </c>
      <c r="C531" s="3" t="s">
        <v>19</v>
      </c>
      <c r="D531" s="3" t="s">
        <v>713</v>
      </c>
      <c r="E531" s="3" t="s">
        <v>0</v>
      </c>
      <c r="F531" s="31">
        <v>423</v>
      </c>
      <c r="G531" s="31">
        <v>414.3</v>
      </c>
      <c r="H531" s="31">
        <f t="shared" si="8"/>
        <v>97.943262411347519</v>
      </c>
    </row>
    <row r="532" spans="1:8" ht="28.5" x14ac:dyDescent="0.2">
      <c r="A532" s="89" t="s">
        <v>601</v>
      </c>
      <c r="B532" s="3" t="s">
        <v>13</v>
      </c>
      <c r="C532" s="3" t="s">
        <v>19</v>
      </c>
      <c r="D532" s="3" t="s">
        <v>713</v>
      </c>
      <c r="E532" s="3" t="s">
        <v>602</v>
      </c>
      <c r="F532" s="31">
        <v>423</v>
      </c>
      <c r="G532" s="31">
        <v>414.3</v>
      </c>
      <c r="H532" s="31">
        <f t="shared" si="8"/>
        <v>97.943262411347519</v>
      </c>
    </row>
    <row r="533" spans="1:8" ht="71.25" x14ac:dyDescent="0.2">
      <c r="A533" s="89" t="s">
        <v>992</v>
      </c>
      <c r="B533" s="3" t="s">
        <v>13</v>
      </c>
      <c r="C533" s="3" t="s">
        <v>19</v>
      </c>
      <c r="D533" s="3" t="s">
        <v>993</v>
      </c>
      <c r="E533" s="19" t="s">
        <v>0</v>
      </c>
      <c r="F533" s="31">
        <v>6145.7</v>
      </c>
      <c r="G533" s="31">
        <v>6005.4</v>
      </c>
      <c r="H533" s="31">
        <f t="shared" si="8"/>
        <v>97.717103015116251</v>
      </c>
    </row>
    <row r="534" spans="1:8" ht="57" x14ac:dyDescent="0.2">
      <c r="A534" s="89" t="s">
        <v>994</v>
      </c>
      <c r="B534" s="3" t="s">
        <v>13</v>
      </c>
      <c r="C534" s="3" t="s">
        <v>19</v>
      </c>
      <c r="D534" s="3" t="s">
        <v>995</v>
      </c>
      <c r="E534" s="3" t="s">
        <v>0</v>
      </c>
      <c r="F534" s="31">
        <v>4340.2</v>
      </c>
      <c r="G534" s="31">
        <v>4200</v>
      </c>
      <c r="H534" s="31">
        <f t="shared" si="8"/>
        <v>96.769734113635323</v>
      </c>
    </row>
    <row r="535" spans="1:8" ht="28.5" x14ac:dyDescent="0.2">
      <c r="A535" s="89" t="s">
        <v>700</v>
      </c>
      <c r="B535" s="3" t="s">
        <v>13</v>
      </c>
      <c r="C535" s="3" t="s">
        <v>19</v>
      </c>
      <c r="D535" s="3" t="s">
        <v>996</v>
      </c>
      <c r="E535" s="3" t="s">
        <v>0</v>
      </c>
      <c r="F535" s="31">
        <v>340.2</v>
      </c>
      <c r="G535" s="31">
        <v>200</v>
      </c>
      <c r="H535" s="31">
        <f t="shared" si="8"/>
        <v>58.788947677836568</v>
      </c>
    </row>
    <row r="536" spans="1:8" ht="28.5" x14ac:dyDescent="0.2">
      <c r="A536" s="89" t="s">
        <v>601</v>
      </c>
      <c r="B536" s="3" t="s">
        <v>13</v>
      </c>
      <c r="C536" s="3" t="s">
        <v>19</v>
      </c>
      <c r="D536" s="3" t="s">
        <v>996</v>
      </c>
      <c r="E536" s="3" t="s">
        <v>602</v>
      </c>
      <c r="F536" s="31">
        <v>340.2</v>
      </c>
      <c r="G536" s="31">
        <v>200</v>
      </c>
      <c r="H536" s="31">
        <f t="shared" si="8"/>
        <v>58.788947677836568</v>
      </c>
    </row>
    <row r="537" spans="1:8" ht="71.25" x14ac:dyDescent="0.2">
      <c r="A537" s="89" t="s">
        <v>997</v>
      </c>
      <c r="B537" s="3" t="s">
        <v>13</v>
      </c>
      <c r="C537" s="3" t="s">
        <v>19</v>
      </c>
      <c r="D537" s="3" t="s">
        <v>998</v>
      </c>
      <c r="E537" s="3" t="s">
        <v>0</v>
      </c>
      <c r="F537" s="31">
        <v>4000</v>
      </c>
      <c r="G537" s="31">
        <v>4000</v>
      </c>
      <c r="H537" s="31">
        <f t="shared" si="8"/>
        <v>100</v>
      </c>
    </row>
    <row r="538" spans="1:8" x14ac:dyDescent="0.2">
      <c r="A538" s="89" t="s">
        <v>58</v>
      </c>
      <c r="B538" s="3" t="s">
        <v>13</v>
      </c>
      <c r="C538" s="3" t="s">
        <v>19</v>
      </c>
      <c r="D538" s="3" t="s">
        <v>998</v>
      </c>
      <c r="E538" s="3" t="s">
        <v>672</v>
      </c>
      <c r="F538" s="31">
        <v>4000</v>
      </c>
      <c r="G538" s="31">
        <v>4000</v>
      </c>
      <c r="H538" s="31">
        <f t="shared" si="8"/>
        <v>100</v>
      </c>
    </row>
    <row r="539" spans="1:8" ht="28.5" x14ac:dyDescent="0.2">
      <c r="A539" s="89" t="s">
        <v>999</v>
      </c>
      <c r="B539" s="3" t="s">
        <v>13</v>
      </c>
      <c r="C539" s="3" t="s">
        <v>19</v>
      </c>
      <c r="D539" s="3" t="s">
        <v>1000</v>
      </c>
      <c r="E539" s="3" t="s">
        <v>0</v>
      </c>
      <c r="F539" s="31">
        <v>1805.5</v>
      </c>
      <c r="G539" s="31">
        <v>1805.4</v>
      </c>
      <c r="H539" s="31">
        <f t="shared" si="8"/>
        <v>99.994461368042096</v>
      </c>
    </row>
    <row r="540" spans="1:8" ht="28.5" x14ac:dyDescent="0.2">
      <c r="A540" s="89" t="s">
        <v>700</v>
      </c>
      <c r="B540" s="3" t="s">
        <v>13</v>
      </c>
      <c r="C540" s="3" t="s">
        <v>19</v>
      </c>
      <c r="D540" s="3" t="s">
        <v>1001</v>
      </c>
      <c r="E540" s="3" t="s">
        <v>0</v>
      </c>
      <c r="F540" s="31">
        <v>1805.5</v>
      </c>
      <c r="G540" s="31">
        <v>1805.4</v>
      </c>
      <c r="H540" s="31">
        <f t="shared" si="8"/>
        <v>99.994461368042096</v>
      </c>
    </row>
    <row r="541" spans="1:8" ht="28.5" x14ac:dyDescent="0.2">
      <c r="A541" s="89" t="s">
        <v>680</v>
      </c>
      <c r="B541" s="3" t="s">
        <v>13</v>
      </c>
      <c r="C541" s="3" t="s">
        <v>19</v>
      </c>
      <c r="D541" s="3" t="s">
        <v>1001</v>
      </c>
      <c r="E541" s="3" t="s">
        <v>681</v>
      </c>
      <c r="F541" s="31">
        <v>1805.5</v>
      </c>
      <c r="G541" s="31">
        <v>1805.4</v>
      </c>
      <c r="H541" s="31">
        <f t="shared" si="8"/>
        <v>99.994461368042096</v>
      </c>
    </row>
    <row r="542" spans="1:8" ht="57" x14ac:dyDescent="0.2">
      <c r="A542" s="89" t="s">
        <v>583</v>
      </c>
      <c r="B542" s="3" t="s">
        <v>13</v>
      </c>
      <c r="C542" s="3" t="s">
        <v>19</v>
      </c>
      <c r="D542" s="3" t="s">
        <v>584</v>
      </c>
      <c r="E542" s="19" t="s">
        <v>0</v>
      </c>
      <c r="F542" s="31">
        <v>188656</v>
      </c>
      <c r="G542" s="31">
        <v>184357.4</v>
      </c>
      <c r="H542" s="31">
        <f t="shared" si="8"/>
        <v>97.721461284030184</v>
      </c>
    </row>
    <row r="543" spans="1:8" x14ac:dyDescent="0.2">
      <c r="A543" s="89" t="s">
        <v>14</v>
      </c>
      <c r="B543" s="3" t="s">
        <v>13</v>
      </c>
      <c r="C543" s="3" t="s">
        <v>19</v>
      </c>
      <c r="D543" s="3" t="s">
        <v>617</v>
      </c>
      <c r="E543" s="3" t="s">
        <v>0</v>
      </c>
      <c r="F543" s="31">
        <v>188656</v>
      </c>
      <c r="G543" s="31">
        <v>184357.4</v>
      </c>
      <c r="H543" s="31">
        <f t="shared" si="8"/>
        <v>97.721461284030184</v>
      </c>
    </row>
    <row r="544" spans="1:8" ht="42.75" x14ac:dyDescent="0.2">
      <c r="A544" s="89" t="s">
        <v>588</v>
      </c>
      <c r="B544" s="3" t="s">
        <v>13</v>
      </c>
      <c r="C544" s="3" t="s">
        <v>19</v>
      </c>
      <c r="D544" s="3" t="s">
        <v>618</v>
      </c>
      <c r="E544" s="3" t="s">
        <v>0</v>
      </c>
      <c r="F544" s="31">
        <v>176934.5</v>
      </c>
      <c r="G544" s="31">
        <v>175005.7</v>
      </c>
      <c r="H544" s="31">
        <f t="shared" si="8"/>
        <v>98.909879079546386</v>
      </c>
    </row>
    <row r="545" spans="1:8" ht="71.25" x14ac:dyDescent="0.2">
      <c r="A545" s="89" t="s">
        <v>590</v>
      </c>
      <c r="B545" s="3" t="s">
        <v>13</v>
      </c>
      <c r="C545" s="3" t="s">
        <v>19</v>
      </c>
      <c r="D545" s="3" t="s">
        <v>618</v>
      </c>
      <c r="E545" s="3" t="s">
        <v>585</v>
      </c>
      <c r="F545" s="31">
        <v>176934.5</v>
      </c>
      <c r="G545" s="31">
        <v>175005.7</v>
      </c>
      <c r="H545" s="31">
        <f t="shared" si="8"/>
        <v>98.909879079546386</v>
      </c>
    </row>
    <row r="546" spans="1:8" ht="42.75" x14ac:dyDescent="0.2">
      <c r="A546" s="89" t="s">
        <v>599</v>
      </c>
      <c r="B546" s="3" t="s">
        <v>13</v>
      </c>
      <c r="C546" s="3" t="s">
        <v>19</v>
      </c>
      <c r="D546" s="3" t="s">
        <v>619</v>
      </c>
      <c r="E546" s="3" t="s">
        <v>0</v>
      </c>
      <c r="F546" s="31">
        <v>11721.5</v>
      </c>
      <c r="G546" s="31">
        <v>9351.7000000000007</v>
      </c>
      <c r="H546" s="31">
        <f t="shared" si="8"/>
        <v>79.782451051486589</v>
      </c>
    </row>
    <row r="547" spans="1:8" ht="28.5" x14ac:dyDescent="0.2">
      <c r="A547" s="89" t="s">
        <v>601</v>
      </c>
      <c r="B547" s="3" t="s">
        <v>13</v>
      </c>
      <c r="C547" s="3" t="s">
        <v>19</v>
      </c>
      <c r="D547" s="3" t="s">
        <v>619</v>
      </c>
      <c r="E547" s="3" t="s">
        <v>602</v>
      </c>
      <c r="F547" s="31">
        <v>11697.3</v>
      </c>
      <c r="G547" s="31">
        <v>9334.4</v>
      </c>
      <c r="H547" s="31">
        <f t="shared" si="8"/>
        <v>79.799611876244953</v>
      </c>
    </row>
    <row r="548" spans="1:8" x14ac:dyDescent="0.2">
      <c r="A548" s="89" t="s">
        <v>603</v>
      </c>
      <c r="B548" s="3" t="s">
        <v>13</v>
      </c>
      <c r="C548" s="3" t="s">
        <v>19</v>
      </c>
      <c r="D548" s="3" t="s">
        <v>619</v>
      </c>
      <c r="E548" s="3" t="s">
        <v>604</v>
      </c>
      <c r="F548" s="31">
        <v>24.2</v>
      </c>
      <c r="G548" s="31">
        <v>17.3</v>
      </c>
      <c r="H548" s="31">
        <f t="shared" si="8"/>
        <v>71.487603305785129</v>
      </c>
    </row>
    <row r="549" spans="1:8" x14ac:dyDescent="0.2">
      <c r="A549" s="89" t="s">
        <v>620</v>
      </c>
      <c r="B549" s="3" t="s">
        <v>13</v>
      </c>
      <c r="C549" s="3" t="s">
        <v>19</v>
      </c>
      <c r="D549" s="3" t="s">
        <v>621</v>
      </c>
      <c r="E549" s="19" t="s">
        <v>0</v>
      </c>
      <c r="F549" s="31">
        <v>12931</v>
      </c>
      <c r="G549" s="31">
        <v>12821.3</v>
      </c>
      <c r="H549" s="31">
        <f t="shared" si="8"/>
        <v>99.151651071069509</v>
      </c>
    </row>
    <row r="550" spans="1:8" x14ac:dyDescent="0.2">
      <c r="A550" s="89" t="s">
        <v>58</v>
      </c>
      <c r="B550" s="3" t="s">
        <v>13</v>
      </c>
      <c r="C550" s="3" t="s">
        <v>19</v>
      </c>
      <c r="D550" s="3" t="s">
        <v>739</v>
      </c>
      <c r="E550" s="3" t="s">
        <v>0</v>
      </c>
      <c r="F550" s="31">
        <v>12931</v>
      </c>
      <c r="G550" s="31">
        <v>12821.3</v>
      </c>
      <c r="H550" s="31">
        <f t="shared" si="8"/>
        <v>99.151651071069509</v>
      </c>
    </row>
    <row r="551" spans="1:8" ht="114" x14ac:dyDescent="0.2">
      <c r="A551" s="89" t="s">
        <v>62</v>
      </c>
      <c r="B551" s="3" t="s">
        <v>13</v>
      </c>
      <c r="C551" s="3" t="s">
        <v>19</v>
      </c>
      <c r="D551" s="3" t="s">
        <v>1002</v>
      </c>
      <c r="E551" s="3" t="s">
        <v>0</v>
      </c>
      <c r="F551" s="31">
        <v>12931</v>
      </c>
      <c r="G551" s="31">
        <v>12821.3</v>
      </c>
      <c r="H551" s="31">
        <f t="shared" si="8"/>
        <v>99.151651071069509</v>
      </c>
    </row>
    <row r="552" spans="1:8" ht="128.25" x14ac:dyDescent="0.2">
      <c r="A552" s="89" t="s">
        <v>72</v>
      </c>
      <c r="B552" s="3" t="s">
        <v>13</v>
      </c>
      <c r="C552" s="3" t="s">
        <v>19</v>
      </c>
      <c r="D552" s="3" t="s">
        <v>1003</v>
      </c>
      <c r="E552" s="3" t="s">
        <v>0</v>
      </c>
      <c r="F552" s="31">
        <v>12931</v>
      </c>
      <c r="G552" s="31">
        <v>12821.3</v>
      </c>
      <c r="H552" s="31">
        <f t="shared" si="8"/>
        <v>99.151651071069509</v>
      </c>
    </row>
    <row r="553" spans="1:8" x14ac:dyDescent="0.2">
      <c r="A553" s="89" t="s">
        <v>58</v>
      </c>
      <c r="B553" s="3" t="s">
        <v>13</v>
      </c>
      <c r="C553" s="3" t="s">
        <v>19</v>
      </c>
      <c r="D553" s="3" t="s">
        <v>1003</v>
      </c>
      <c r="E553" s="3" t="s">
        <v>672</v>
      </c>
      <c r="F553" s="31">
        <v>12931</v>
      </c>
      <c r="G553" s="31">
        <v>12821.3</v>
      </c>
      <c r="H553" s="31">
        <f t="shared" si="8"/>
        <v>99.151651071069509</v>
      </c>
    </row>
    <row r="554" spans="1:8" s="28" customFormat="1" ht="15" x14ac:dyDescent="0.25">
      <c r="A554" s="91" t="s">
        <v>82</v>
      </c>
      <c r="B554" s="4" t="s">
        <v>29</v>
      </c>
      <c r="C554" s="4" t="s">
        <v>0</v>
      </c>
      <c r="D554" s="4" t="s">
        <v>0</v>
      </c>
      <c r="E554" s="4" t="s">
        <v>0</v>
      </c>
      <c r="F554" s="35">
        <v>5736650.0999999996</v>
      </c>
      <c r="G554" s="35">
        <v>4708724.5</v>
      </c>
      <c r="H554" s="35">
        <f t="shared" si="8"/>
        <v>82.081431112558192</v>
      </c>
    </row>
    <row r="555" spans="1:8" s="28" customFormat="1" ht="15" x14ac:dyDescent="0.25">
      <c r="A555" s="89" t="s">
        <v>83</v>
      </c>
      <c r="B555" s="3" t="s">
        <v>29</v>
      </c>
      <c r="C555" s="3" t="s">
        <v>8</v>
      </c>
      <c r="D555" s="3" t="s">
        <v>0</v>
      </c>
      <c r="E555" s="3" t="s">
        <v>0</v>
      </c>
      <c r="F555" s="31">
        <v>823902.9</v>
      </c>
      <c r="G555" s="31">
        <v>563954.80000000005</v>
      </c>
      <c r="H555" s="31">
        <f t="shared" si="8"/>
        <v>68.449182543234173</v>
      </c>
    </row>
    <row r="556" spans="1:8" ht="42.75" x14ac:dyDescent="0.2">
      <c r="A556" s="89" t="s">
        <v>1004</v>
      </c>
      <c r="B556" s="3" t="s">
        <v>29</v>
      </c>
      <c r="C556" s="3" t="s">
        <v>8</v>
      </c>
      <c r="D556" s="3" t="s">
        <v>1005</v>
      </c>
      <c r="E556" s="19" t="s">
        <v>0</v>
      </c>
      <c r="F556" s="31">
        <v>132742.79999999999</v>
      </c>
      <c r="G556" s="31">
        <v>64064.800000000003</v>
      </c>
      <c r="H556" s="31">
        <f t="shared" si="8"/>
        <v>48.262353965714155</v>
      </c>
    </row>
    <row r="557" spans="1:8" ht="42.75" x14ac:dyDescent="0.2">
      <c r="A557" s="89" t="s">
        <v>1006</v>
      </c>
      <c r="B557" s="3" t="s">
        <v>29</v>
      </c>
      <c r="C557" s="3" t="s">
        <v>8</v>
      </c>
      <c r="D557" s="3" t="s">
        <v>1007</v>
      </c>
      <c r="E557" s="3" t="s">
        <v>0</v>
      </c>
      <c r="F557" s="31">
        <v>26672.3</v>
      </c>
      <c r="G557" s="31">
        <v>10000</v>
      </c>
      <c r="H557" s="31">
        <f t="shared" si="8"/>
        <v>37.49207979814264</v>
      </c>
    </row>
    <row r="558" spans="1:8" ht="28.5" x14ac:dyDescent="0.2">
      <c r="A558" s="89" t="s">
        <v>784</v>
      </c>
      <c r="B558" s="3" t="s">
        <v>29</v>
      </c>
      <c r="C558" s="3" t="s">
        <v>8</v>
      </c>
      <c r="D558" s="3" t="s">
        <v>1008</v>
      </c>
      <c r="E558" s="3" t="s">
        <v>0</v>
      </c>
      <c r="F558" s="31">
        <v>26672.3</v>
      </c>
      <c r="G558" s="31">
        <v>10000</v>
      </c>
      <c r="H558" s="31">
        <f t="shared" si="8"/>
        <v>37.49207979814264</v>
      </c>
    </row>
    <row r="559" spans="1:8" ht="57" x14ac:dyDescent="0.2">
      <c r="A559" s="89" t="s">
        <v>1009</v>
      </c>
      <c r="B559" s="3" t="s">
        <v>29</v>
      </c>
      <c r="C559" s="3" t="s">
        <v>8</v>
      </c>
      <c r="D559" s="3" t="s">
        <v>1010</v>
      </c>
      <c r="E559" s="3" t="s">
        <v>0</v>
      </c>
      <c r="F559" s="31">
        <v>10000</v>
      </c>
      <c r="G559" s="31">
        <v>10000</v>
      </c>
      <c r="H559" s="31">
        <f t="shared" si="8"/>
        <v>100</v>
      </c>
    </row>
    <row r="560" spans="1:8" ht="42.75" x14ac:dyDescent="0.2">
      <c r="A560" s="89" t="s">
        <v>760</v>
      </c>
      <c r="B560" s="3" t="s">
        <v>29</v>
      </c>
      <c r="C560" s="3" t="s">
        <v>8</v>
      </c>
      <c r="D560" s="3" t="s">
        <v>1010</v>
      </c>
      <c r="E560" s="3" t="s">
        <v>761</v>
      </c>
      <c r="F560" s="31">
        <v>10000</v>
      </c>
      <c r="G560" s="31">
        <v>10000</v>
      </c>
      <c r="H560" s="31">
        <f t="shared" si="8"/>
        <v>100</v>
      </c>
    </row>
    <row r="561" spans="1:8" ht="28.5" x14ac:dyDescent="0.2">
      <c r="A561" s="89" t="s">
        <v>1011</v>
      </c>
      <c r="B561" s="3" t="s">
        <v>29</v>
      </c>
      <c r="C561" s="3" t="s">
        <v>8</v>
      </c>
      <c r="D561" s="3" t="s">
        <v>1012</v>
      </c>
      <c r="E561" s="3" t="s">
        <v>0</v>
      </c>
      <c r="F561" s="31">
        <v>7500</v>
      </c>
      <c r="G561" s="31">
        <v>0</v>
      </c>
      <c r="H561" s="31">
        <f t="shared" si="8"/>
        <v>0</v>
      </c>
    </row>
    <row r="562" spans="1:8" ht="42.75" x14ac:dyDescent="0.2">
      <c r="A562" s="89" t="s">
        <v>760</v>
      </c>
      <c r="B562" s="3" t="s">
        <v>29</v>
      </c>
      <c r="C562" s="3" t="s">
        <v>8</v>
      </c>
      <c r="D562" s="3" t="s">
        <v>1012</v>
      </c>
      <c r="E562" s="3" t="s">
        <v>761</v>
      </c>
      <c r="F562" s="31">
        <v>7500</v>
      </c>
      <c r="G562" s="31">
        <v>0</v>
      </c>
      <c r="H562" s="31">
        <f t="shared" si="8"/>
        <v>0</v>
      </c>
    </row>
    <row r="563" spans="1:8" ht="28.5" x14ac:dyDescent="0.2">
      <c r="A563" s="89" t="s">
        <v>1013</v>
      </c>
      <c r="B563" s="3" t="s">
        <v>29</v>
      </c>
      <c r="C563" s="3" t="s">
        <v>8</v>
      </c>
      <c r="D563" s="3" t="s">
        <v>1014</v>
      </c>
      <c r="E563" s="3" t="s">
        <v>0</v>
      </c>
      <c r="F563" s="31">
        <v>7891.3</v>
      </c>
      <c r="G563" s="31">
        <v>0</v>
      </c>
      <c r="H563" s="31">
        <f t="shared" si="8"/>
        <v>0</v>
      </c>
    </row>
    <row r="564" spans="1:8" ht="42.75" x14ac:dyDescent="0.2">
      <c r="A564" s="89" t="s">
        <v>760</v>
      </c>
      <c r="B564" s="3" t="s">
        <v>29</v>
      </c>
      <c r="C564" s="3" t="s">
        <v>8</v>
      </c>
      <c r="D564" s="3" t="s">
        <v>1014</v>
      </c>
      <c r="E564" s="3" t="s">
        <v>761</v>
      </c>
      <c r="F564" s="31">
        <v>7891.3</v>
      </c>
      <c r="G564" s="31">
        <v>0</v>
      </c>
      <c r="H564" s="31">
        <f t="shared" si="8"/>
        <v>0</v>
      </c>
    </row>
    <row r="565" spans="1:8" ht="28.5" x14ac:dyDescent="0.2">
      <c r="A565" s="89" t="s">
        <v>1015</v>
      </c>
      <c r="B565" s="3" t="s">
        <v>29</v>
      </c>
      <c r="C565" s="3" t="s">
        <v>8</v>
      </c>
      <c r="D565" s="3" t="s">
        <v>1016</v>
      </c>
      <c r="E565" s="3" t="s">
        <v>0</v>
      </c>
      <c r="F565" s="31">
        <v>1281</v>
      </c>
      <c r="G565" s="31">
        <v>0</v>
      </c>
      <c r="H565" s="31">
        <f t="shared" si="8"/>
        <v>0</v>
      </c>
    </row>
    <row r="566" spans="1:8" ht="42.75" x14ac:dyDescent="0.2">
      <c r="A566" s="89" t="s">
        <v>760</v>
      </c>
      <c r="B566" s="3" t="s">
        <v>29</v>
      </c>
      <c r="C566" s="3" t="s">
        <v>8</v>
      </c>
      <c r="D566" s="3" t="s">
        <v>1016</v>
      </c>
      <c r="E566" s="3" t="s">
        <v>761</v>
      </c>
      <c r="F566" s="31">
        <v>1281</v>
      </c>
      <c r="G566" s="31">
        <v>0</v>
      </c>
      <c r="H566" s="31">
        <f t="shared" si="8"/>
        <v>0</v>
      </c>
    </row>
    <row r="567" spans="1:8" ht="57" x14ac:dyDescent="0.2">
      <c r="A567" s="89" t="s">
        <v>1017</v>
      </c>
      <c r="B567" s="3" t="s">
        <v>29</v>
      </c>
      <c r="C567" s="3" t="s">
        <v>8</v>
      </c>
      <c r="D567" s="3" t="s">
        <v>1018</v>
      </c>
      <c r="E567" s="3" t="s">
        <v>0</v>
      </c>
      <c r="F567" s="31">
        <v>25000</v>
      </c>
      <c r="G567" s="31">
        <v>24899</v>
      </c>
      <c r="H567" s="31">
        <f t="shared" si="8"/>
        <v>99.595999999999989</v>
      </c>
    </row>
    <row r="568" spans="1:8" ht="28.5" x14ac:dyDescent="0.2">
      <c r="A568" s="89" t="s">
        <v>784</v>
      </c>
      <c r="B568" s="3" t="s">
        <v>29</v>
      </c>
      <c r="C568" s="3" t="s">
        <v>8</v>
      </c>
      <c r="D568" s="3" t="s">
        <v>1019</v>
      </c>
      <c r="E568" s="3" t="s">
        <v>0</v>
      </c>
      <c r="F568" s="31">
        <v>25000</v>
      </c>
      <c r="G568" s="31">
        <v>24899</v>
      </c>
      <c r="H568" s="31">
        <f t="shared" si="8"/>
        <v>99.595999999999989</v>
      </c>
    </row>
    <row r="569" spans="1:8" ht="28.5" x14ac:dyDescent="0.2">
      <c r="A569" s="89" t="s">
        <v>601</v>
      </c>
      <c r="B569" s="3" t="s">
        <v>29</v>
      </c>
      <c r="C569" s="3" t="s">
        <v>8</v>
      </c>
      <c r="D569" s="3" t="s">
        <v>1019</v>
      </c>
      <c r="E569" s="3" t="s">
        <v>602</v>
      </c>
      <c r="F569" s="31">
        <v>3880</v>
      </c>
      <c r="G569" s="31">
        <v>3879</v>
      </c>
      <c r="H569" s="31">
        <f t="shared" si="8"/>
        <v>99.974226804123717</v>
      </c>
    </row>
    <row r="570" spans="1:8" ht="28.5" x14ac:dyDescent="0.2">
      <c r="A570" s="89" t="s">
        <v>680</v>
      </c>
      <c r="B570" s="3" t="s">
        <v>29</v>
      </c>
      <c r="C570" s="3" t="s">
        <v>8</v>
      </c>
      <c r="D570" s="3" t="s">
        <v>1019</v>
      </c>
      <c r="E570" s="3" t="s">
        <v>681</v>
      </c>
      <c r="F570" s="31">
        <v>21120</v>
      </c>
      <c r="G570" s="31">
        <v>21020</v>
      </c>
      <c r="H570" s="31">
        <f t="shared" si="8"/>
        <v>99.526515151515156</v>
      </c>
    </row>
    <row r="571" spans="1:8" ht="57" x14ac:dyDescent="0.2">
      <c r="A571" s="89" t="s">
        <v>1020</v>
      </c>
      <c r="B571" s="3" t="s">
        <v>29</v>
      </c>
      <c r="C571" s="3" t="s">
        <v>8</v>
      </c>
      <c r="D571" s="3" t="s">
        <v>1021</v>
      </c>
      <c r="E571" s="3" t="s">
        <v>0</v>
      </c>
      <c r="F571" s="31">
        <v>81070.5</v>
      </c>
      <c r="G571" s="31">
        <v>29165.8</v>
      </c>
      <c r="H571" s="31">
        <f t="shared" si="8"/>
        <v>35.975848181521016</v>
      </c>
    </row>
    <row r="572" spans="1:8" ht="28.5" x14ac:dyDescent="0.2">
      <c r="A572" s="89" t="s">
        <v>784</v>
      </c>
      <c r="B572" s="3" t="s">
        <v>29</v>
      </c>
      <c r="C572" s="3" t="s">
        <v>8</v>
      </c>
      <c r="D572" s="3" t="s">
        <v>1022</v>
      </c>
      <c r="E572" s="3" t="s">
        <v>0</v>
      </c>
      <c r="F572" s="31">
        <v>81070.5</v>
      </c>
      <c r="G572" s="31">
        <v>29165.8</v>
      </c>
      <c r="H572" s="31">
        <f t="shared" si="8"/>
        <v>35.975848181521016</v>
      </c>
    </row>
    <row r="573" spans="1:8" ht="28.5" x14ac:dyDescent="0.2">
      <c r="A573" s="89" t="s">
        <v>1023</v>
      </c>
      <c r="B573" s="3" t="s">
        <v>29</v>
      </c>
      <c r="C573" s="3" t="s">
        <v>8</v>
      </c>
      <c r="D573" s="3" t="s">
        <v>1024</v>
      </c>
      <c r="E573" s="3" t="s">
        <v>0</v>
      </c>
      <c r="F573" s="31">
        <v>54670.5</v>
      </c>
      <c r="G573" s="31">
        <v>22800</v>
      </c>
      <c r="H573" s="31">
        <f t="shared" si="8"/>
        <v>41.704392679781598</v>
      </c>
    </row>
    <row r="574" spans="1:8" x14ac:dyDescent="0.2">
      <c r="A574" s="89" t="s">
        <v>58</v>
      </c>
      <c r="B574" s="3" t="s">
        <v>29</v>
      </c>
      <c r="C574" s="3" t="s">
        <v>8</v>
      </c>
      <c r="D574" s="3" t="s">
        <v>1024</v>
      </c>
      <c r="E574" s="3" t="s">
        <v>672</v>
      </c>
      <c r="F574" s="31">
        <v>54670.5</v>
      </c>
      <c r="G574" s="31">
        <v>22800</v>
      </c>
      <c r="H574" s="31">
        <f t="shared" si="8"/>
        <v>41.704392679781598</v>
      </c>
    </row>
    <row r="575" spans="1:8" ht="42.75" x14ac:dyDescent="0.2">
      <c r="A575" s="89" t="s">
        <v>1025</v>
      </c>
      <c r="B575" s="3" t="s">
        <v>29</v>
      </c>
      <c r="C575" s="3" t="s">
        <v>8</v>
      </c>
      <c r="D575" s="3" t="s">
        <v>1026</v>
      </c>
      <c r="E575" s="3" t="s">
        <v>0</v>
      </c>
      <c r="F575" s="31">
        <v>18800</v>
      </c>
      <c r="G575" s="31">
        <v>6365.8</v>
      </c>
      <c r="H575" s="31">
        <f t="shared" si="8"/>
        <v>33.860638297872342</v>
      </c>
    </row>
    <row r="576" spans="1:8" x14ac:dyDescent="0.2">
      <c r="A576" s="89" t="s">
        <v>58</v>
      </c>
      <c r="B576" s="3" t="s">
        <v>29</v>
      </c>
      <c r="C576" s="3" t="s">
        <v>8</v>
      </c>
      <c r="D576" s="3" t="s">
        <v>1026</v>
      </c>
      <c r="E576" s="3" t="s">
        <v>672</v>
      </c>
      <c r="F576" s="31">
        <v>18800</v>
      </c>
      <c r="G576" s="31">
        <v>6365.8</v>
      </c>
      <c r="H576" s="31">
        <f t="shared" si="8"/>
        <v>33.860638297872342</v>
      </c>
    </row>
    <row r="577" spans="1:8" ht="42.75" x14ac:dyDescent="0.2">
      <c r="A577" s="89" t="s">
        <v>1027</v>
      </c>
      <c r="B577" s="3" t="s">
        <v>29</v>
      </c>
      <c r="C577" s="3" t="s">
        <v>8</v>
      </c>
      <c r="D577" s="3" t="s">
        <v>1028</v>
      </c>
      <c r="E577" s="3" t="s">
        <v>0</v>
      </c>
      <c r="F577" s="31">
        <v>7600</v>
      </c>
      <c r="G577" s="31">
        <v>0</v>
      </c>
      <c r="H577" s="31">
        <f t="shared" si="8"/>
        <v>0</v>
      </c>
    </row>
    <row r="578" spans="1:8" x14ac:dyDescent="0.2">
      <c r="A578" s="89" t="s">
        <v>58</v>
      </c>
      <c r="B578" s="3" t="s">
        <v>29</v>
      </c>
      <c r="C578" s="3" t="s">
        <v>8</v>
      </c>
      <c r="D578" s="3" t="s">
        <v>1028</v>
      </c>
      <c r="E578" s="3" t="s">
        <v>672</v>
      </c>
      <c r="F578" s="31">
        <v>7600</v>
      </c>
      <c r="G578" s="31">
        <v>0</v>
      </c>
      <c r="H578" s="31">
        <f t="shared" si="8"/>
        <v>0</v>
      </c>
    </row>
    <row r="579" spans="1:8" ht="42.75" x14ac:dyDescent="0.2">
      <c r="A579" s="89" t="s">
        <v>696</v>
      </c>
      <c r="B579" s="3" t="s">
        <v>29</v>
      </c>
      <c r="C579" s="3" t="s">
        <v>8</v>
      </c>
      <c r="D579" s="3" t="s">
        <v>697</v>
      </c>
      <c r="E579" s="19" t="s">
        <v>0</v>
      </c>
      <c r="F579" s="31">
        <v>54998.3</v>
      </c>
      <c r="G579" s="31">
        <v>52074.8</v>
      </c>
      <c r="H579" s="31">
        <f t="shared" si="8"/>
        <v>94.68438115359929</v>
      </c>
    </row>
    <row r="580" spans="1:8" ht="28.5" x14ac:dyDescent="0.2">
      <c r="A580" s="89" t="s">
        <v>1029</v>
      </c>
      <c r="B580" s="3" t="s">
        <v>29</v>
      </c>
      <c r="C580" s="3" t="s">
        <v>8</v>
      </c>
      <c r="D580" s="3" t="s">
        <v>1030</v>
      </c>
      <c r="E580" s="3" t="s">
        <v>0</v>
      </c>
      <c r="F580" s="31">
        <v>54998.3</v>
      </c>
      <c r="G580" s="31">
        <v>52074.8</v>
      </c>
      <c r="H580" s="31">
        <f t="shared" si="8"/>
        <v>94.68438115359929</v>
      </c>
    </row>
    <row r="581" spans="1:8" x14ac:dyDescent="0.2">
      <c r="A581" s="89" t="s">
        <v>58</v>
      </c>
      <c r="B581" s="3" t="s">
        <v>29</v>
      </c>
      <c r="C581" s="3" t="s">
        <v>8</v>
      </c>
      <c r="D581" s="3" t="s">
        <v>1030</v>
      </c>
      <c r="E581" s="3" t="s">
        <v>672</v>
      </c>
      <c r="F581" s="31">
        <v>54998.3</v>
      </c>
      <c r="G581" s="31">
        <v>52074.8</v>
      </c>
      <c r="H581" s="31">
        <f t="shared" si="8"/>
        <v>94.68438115359929</v>
      </c>
    </row>
    <row r="582" spans="1:8" ht="71.25" x14ac:dyDescent="0.2">
      <c r="A582" s="89" t="s">
        <v>992</v>
      </c>
      <c r="B582" s="3" t="s">
        <v>29</v>
      </c>
      <c r="C582" s="3" t="s">
        <v>8</v>
      </c>
      <c r="D582" s="3" t="s">
        <v>993</v>
      </c>
      <c r="E582" s="19" t="s">
        <v>0</v>
      </c>
      <c r="F582" s="31">
        <v>875.1</v>
      </c>
      <c r="G582" s="31">
        <v>774.6</v>
      </c>
      <c r="H582" s="31">
        <f t="shared" si="8"/>
        <v>88.515598217346593</v>
      </c>
    </row>
    <row r="583" spans="1:8" ht="42.75" x14ac:dyDescent="0.2">
      <c r="A583" s="89" t="s">
        <v>1031</v>
      </c>
      <c r="B583" s="3" t="s">
        <v>29</v>
      </c>
      <c r="C583" s="3" t="s">
        <v>8</v>
      </c>
      <c r="D583" s="3" t="s">
        <v>1032</v>
      </c>
      <c r="E583" s="3" t="s">
        <v>0</v>
      </c>
      <c r="F583" s="31">
        <v>875.1</v>
      </c>
      <c r="G583" s="31">
        <v>774.6</v>
      </c>
      <c r="H583" s="31">
        <f t="shared" si="8"/>
        <v>88.515598217346593</v>
      </c>
    </row>
    <row r="584" spans="1:8" ht="71.25" x14ac:dyDescent="0.2">
      <c r="A584" s="89" t="s">
        <v>1033</v>
      </c>
      <c r="B584" s="3" t="s">
        <v>29</v>
      </c>
      <c r="C584" s="3" t="s">
        <v>8</v>
      </c>
      <c r="D584" s="3" t="s">
        <v>1034</v>
      </c>
      <c r="E584" s="3" t="s">
        <v>0</v>
      </c>
      <c r="F584" s="31">
        <v>875.1</v>
      </c>
      <c r="G584" s="31">
        <v>774.6</v>
      </c>
      <c r="H584" s="31">
        <f t="shared" ref="H584:H647" si="9">G584/F584*100</f>
        <v>88.515598217346593</v>
      </c>
    </row>
    <row r="585" spans="1:8" x14ac:dyDescent="0.2">
      <c r="A585" s="89" t="s">
        <v>58</v>
      </c>
      <c r="B585" s="3" t="s">
        <v>29</v>
      </c>
      <c r="C585" s="3" t="s">
        <v>8</v>
      </c>
      <c r="D585" s="3" t="s">
        <v>1034</v>
      </c>
      <c r="E585" s="3" t="s">
        <v>672</v>
      </c>
      <c r="F585" s="31">
        <v>875.1</v>
      </c>
      <c r="G585" s="31">
        <v>774.6</v>
      </c>
      <c r="H585" s="31">
        <f t="shared" si="9"/>
        <v>88.515598217346593</v>
      </c>
    </row>
    <row r="586" spans="1:8" ht="71.25" x14ac:dyDescent="0.2">
      <c r="A586" s="89" t="s">
        <v>1035</v>
      </c>
      <c r="B586" s="3" t="s">
        <v>29</v>
      </c>
      <c r="C586" s="3" t="s">
        <v>8</v>
      </c>
      <c r="D586" s="3" t="s">
        <v>1036</v>
      </c>
      <c r="E586" s="19" t="s">
        <v>0</v>
      </c>
      <c r="F586" s="31">
        <v>94625.8</v>
      </c>
      <c r="G586" s="31">
        <v>66605.7</v>
      </c>
      <c r="H586" s="31">
        <f t="shared" si="9"/>
        <v>70.388519832857426</v>
      </c>
    </row>
    <row r="587" spans="1:8" ht="28.5" x14ac:dyDescent="0.2">
      <c r="A587" s="89" t="s">
        <v>1037</v>
      </c>
      <c r="B587" s="3" t="s">
        <v>29</v>
      </c>
      <c r="C587" s="3" t="s">
        <v>8</v>
      </c>
      <c r="D587" s="3" t="s">
        <v>1038</v>
      </c>
      <c r="E587" s="3" t="s">
        <v>0</v>
      </c>
      <c r="F587" s="31">
        <v>94625.8</v>
      </c>
      <c r="G587" s="31">
        <v>66605.7</v>
      </c>
      <c r="H587" s="31">
        <f t="shared" si="9"/>
        <v>70.388519832857426</v>
      </c>
    </row>
    <row r="588" spans="1:8" x14ac:dyDescent="0.2">
      <c r="A588" s="89" t="s">
        <v>624</v>
      </c>
      <c r="B588" s="3" t="s">
        <v>29</v>
      </c>
      <c r="C588" s="3" t="s">
        <v>8</v>
      </c>
      <c r="D588" s="3" t="s">
        <v>1039</v>
      </c>
      <c r="E588" s="3" t="s">
        <v>0</v>
      </c>
      <c r="F588" s="31">
        <v>66605.7</v>
      </c>
      <c r="G588" s="31">
        <v>66605.7</v>
      </c>
      <c r="H588" s="31">
        <f t="shared" si="9"/>
        <v>100</v>
      </c>
    </row>
    <row r="589" spans="1:8" ht="28.5" x14ac:dyDescent="0.2">
      <c r="A589" s="89" t="s">
        <v>680</v>
      </c>
      <c r="B589" s="3" t="s">
        <v>29</v>
      </c>
      <c r="C589" s="3" t="s">
        <v>8</v>
      </c>
      <c r="D589" s="3" t="s">
        <v>1039</v>
      </c>
      <c r="E589" s="3" t="s">
        <v>681</v>
      </c>
      <c r="F589" s="31">
        <v>66605.7</v>
      </c>
      <c r="G589" s="31">
        <v>66605.7</v>
      </c>
      <c r="H589" s="31">
        <f t="shared" si="9"/>
        <v>100</v>
      </c>
    </row>
    <row r="590" spans="1:8" ht="28.5" x14ac:dyDescent="0.2">
      <c r="A590" s="89" t="s">
        <v>1040</v>
      </c>
      <c r="B590" s="3" t="s">
        <v>29</v>
      </c>
      <c r="C590" s="3" t="s">
        <v>8</v>
      </c>
      <c r="D590" s="3" t="s">
        <v>1041</v>
      </c>
      <c r="E590" s="3" t="s">
        <v>0</v>
      </c>
      <c r="F590" s="31">
        <v>15477.2</v>
      </c>
      <c r="G590" s="31">
        <v>0</v>
      </c>
      <c r="H590" s="31">
        <f t="shared" si="9"/>
        <v>0</v>
      </c>
    </row>
    <row r="591" spans="1:8" ht="42.75" x14ac:dyDescent="0.2">
      <c r="A591" s="89" t="s">
        <v>1042</v>
      </c>
      <c r="B591" s="3" t="s">
        <v>29</v>
      </c>
      <c r="C591" s="3" t="s">
        <v>8</v>
      </c>
      <c r="D591" s="3" t="s">
        <v>1043</v>
      </c>
      <c r="E591" s="3" t="s">
        <v>0</v>
      </c>
      <c r="F591" s="31">
        <v>15477.2</v>
      </c>
      <c r="G591" s="31">
        <v>0</v>
      </c>
      <c r="H591" s="31">
        <f t="shared" si="9"/>
        <v>0</v>
      </c>
    </row>
    <row r="592" spans="1:8" ht="28.5" x14ac:dyDescent="0.2">
      <c r="A592" s="89" t="s">
        <v>680</v>
      </c>
      <c r="B592" s="3" t="s">
        <v>29</v>
      </c>
      <c r="C592" s="3" t="s">
        <v>8</v>
      </c>
      <c r="D592" s="3" t="s">
        <v>1043</v>
      </c>
      <c r="E592" s="3" t="s">
        <v>681</v>
      </c>
      <c r="F592" s="31">
        <v>15477.2</v>
      </c>
      <c r="G592" s="31">
        <v>0</v>
      </c>
      <c r="H592" s="31">
        <f t="shared" si="9"/>
        <v>0</v>
      </c>
    </row>
    <row r="593" spans="1:8" ht="42.75" x14ac:dyDescent="0.2">
      <c r="A593" s="89" t="s">
        <v>1044</v>
      </c>
      <c r="B593" s="3" t="s">
        <v>29</v>
      </c>
      <c r="C593" s="3" t="s">
        <v>8</v>
      </c>
      <c r="D593" s="3" t="s">
        <v>1045</v>
      </c>
      <c r="E593" s="3" t="s">
        <v>0</v>
      </c>
      <c r="F593" s="31">
        <v>12542.9</v>
      </c>
      <c r="G593" s="31">
        <v>0</v>
      </c>
      <c r="H593" s="31">
        <f t="shared" si="9"/>
        <v>0</v>
      </c>
    </row>
    <row r="594" spans="1:8" ht="42.75" x14ac:dyDescent="0.2">
      <c r="A594" s="89" t="s">
        <v>1046</v>
      </c>
      <c r="B594" s="3" t="s">
        <v>29</v>
      </c>
      <c r="C594" s="3" t="s">
        <v>8</v>
      </c>
      <c r="D594" s="3" t="s">
        <v>1047</v>
      </c>
      <c r="E594" s="3" t="s">
        <v>0</v>
      </c>
      <c r="F594" s="31">
        <v>12542.9</v>
      </c>
      <c r="G594" s="31">
        <v>0</v>
      </c>
      <c r="H594" s="31">
        <f t="shared" si="9"/>
        <v>0</v>
      </c>
    </row>
    <row r="595" spans="1:8" ht="28.5" x14ac:dyDescent="0.2">
      <c r="A595" s="89" t="s">
        <v>680</v>
      </c>
      <c r="B595" s="3" t="s">
        <v>29</v>
      </c>
      <c r="C595" s="3" t="s">
        <v>8</v>
      </c>
      <c r="D595" s="3" t="s">
        <v>1047</v>
      </c>
      <c r="E595" s="3" t="s">
        <v>681</v>
      </c>
      <c r="F595" s="31">
        <v>12542.9</v>
      </c>
      <c r="G595" s="31">
        <v>0</v>
      </c>
      <c r="H595" s="31">
        <f t="shared" si="9"/>
        <v>0</v>
      </c>
    </row>
    <row r="596" spans="1:8" ht="128.25" x14ac:dyDescent="0.2">
      <c r="A596" s="89" t="s">
        <v>1048</v>
      </c>
      <c r="B596" s="3" t="s">
        <v>29</v>
      </c>
      <c r="C596" s="3" t="s">
        <v>8</v>
      </c>
      <c r="D596" s="3" t="s">
        <v>1049</v>
      </c>
      <c r="E596" s="19" t="s">
        <v>0</v>
      </c>
      <c r="F596" s="31">
        <v>532968.30000000005</v>
      </c>
      <c r="G596" s="31">
        <v>371307.3</v>
      </c>
      <c r="H596" s="31">
        <f t="shared" si="9"/>
        <v>69.667802006235632</v>
      </c>
    </row>
    <row r="597" spans="1:8" ht="28.5" x14ac:dyDescent="0.2">
      <c r="A597" s="89" t="s">
        <v>1040</v>
      </c>
      <c r="B597" s="3" t="s">
        <v>29</v>
      </c>
      <c r="C597" s="3" t="s">
        <v>8</v>
      </c>
      <c r="D597" s="3" t="s">
        <v>1050</v>
      </c>
      <c r="E597" s="3" t="s">
        <v>0</v>
      </c>
      <c r="F597" s="31">
        <v>215510.39999999999</v>
      </c>
      <c r="G597" s="31">
        <v>145885.6</v>
      </c>
      <c r="H597" s="31">
        <f t="shared" si="9"/>
        <v>67.693067248726749</v>
      </c>
    </row>
    <row r="598" spans="1:8" ht="57" x14ac:dyDescent="0.2">
      <c r="A598" s="89" t="s">
        <v>1051</v>
      </c>
      <c r="B598" s="3" t="s">
        <v>29</v>
      </c>
      <c r="C598" s="3" t="s">
        <v>8</v>
      </c>
      <c r="D598" s="3" t="s">
        <v>1052</v>
      </c>
      <c r="E598" s="3" t="s">
        <v>0</v>
      </c>
      <c r="F598" s="31">
        <v>215510.39999999999</v>
      </c>
      <c r="G598" s="31">
        <v>145885.6</v>
      </c>
      <c r="H598" s="31">
        <f t="shared" si="9"/>
        <v>67.693067248726749</v>
      </c>
    </row>
    <row r="599" spans="1:8" x14ac:dyDescent="0.2">
      <c r="A599" s="89" t="s">
        <v>58</v>
      </c>
      <c r="B599" s="3" t="s">
        <v>29</v>
      </c>
      <c r="C599" s="3" t="s">
        <v>8</v>
      </c>
      <c r="D599" s="3" t="s">
        <v>1052</v>
      </c>
      <c r="E599" s="3" t="s">
        <v>672</v>
      </c>
      <c r="F599" s="31">
        <v>215510.39999999999</v>
      </c>
      <c r="G599" s="31">
        <v>145885.6</v>
      </c>
      <c r="H599" s="31">
        <f t="shared" si="9"/>
        <v>67.693067248726749</v>
      </c>
    </row>
    <row r="600" spans="1:8" ht="42.75" x14ac:dyDescent="0.2">
      <c r="A600" s="89" t="s">
        <v>1044</v>
      </c>
      <c r="B600" s="3" t="s">
        <v>29</v>
      </c>
      <c r="C600" s="3" t="s">
        <v>8</v>
      </c>
      <c r="D600" s="3" t="s">
        <v>1053</v>
      </c>
      <c r="E600" s="3" t="s">
        <v>0</v>
      </c>
      <c r="F600" s="31">
        <v>317457.90000000002</v>
      </c>
      <c r="G600" s="31">
        <v>225421.7</v>
      </c>
      <c r="H600" s="31">
        <f t="shared" si="9"/>
        <v>71.008376228784982</v>
      </c>
    </row>
    <row r="601" spans="1:8" ht="42.75" x14ac:dyDescent="0.2">
      <c r="A601" s="89" t="s">
        <v>1054</v>
      </c>
      <c r="B601" s="3" t="s">
        <v>29</v>
      </c>
      <c r="C601" s="3" t="s">
        <v>8</v>
      </c>
      <c r="D601" s="3" t="s">
        <v>1055</v>
      </c>
      <c r="E601" s="3" t="s">
        <v>0</v>
      </c>
      <c r="F601" s="31">
        <v>317457.90000000002</v>
      </c>
      <c r="G601" s="31">
        <v>225421.7</v>
      </c>
      <c r="H601" s="31">
        <f t="shared" si="9"/>
        <v>71.008376228784982</v>
      </c>
    </row>
    <row r="602" spans="1:8" x14ac:dyDescent="0.2">
      <c r="A602" s="89" t="s">
        <v>58</v>
      </c>
      <c r="B602" s="3" t="s">
        <v>29</v>
      </c>
      <c r="C602" s="3" t="s">
        <v>8</v>
      </c>
      <c r="D602" s="3" t="s">
        <v>1055</v>
      </c>
      <c r="E602" s="3" t="s">
        <v>672</v>
      </c>
      <c r="F602" s="31">
        <v>317457.90000000002</v>
      </c>
      <c r="G602" s="31">
        <v>225421.7</v>
      </c>
      <c r="H602" s="31">
        <f t="shared" si="9"/>
        <v>71.008376228784982</v>
      </c>
    </row>
    <row r="603" spans="1:8" x14ac:dyDescent="0.2">
      <c r="A603" s="89" t="s">
        <v>620</v>
      </c>
      <c r="B603" s="3" t="s">
        <v>29</v>
      </c>
      <c r="C603" s="3" t="s">
        <v>8</v>
      </c>
      <c r="D603" s="3" t="s">
        <v>621</v>
      </c>
      <c r="E603" s="19" t="s">
        <v>0</v>
      </c>
      <c r="F603" s="31">
        <v>7692.6</v>
      </c>
      <c r="G603" s="31">
        <v>9127.6</v>
      </c>
      <c r="H603" s="31">
        <f t="shared" si="9"/>
        <v>118.65429113693679</v>
      </c>
    </row>
    <row r="604" spans="1:8" ht="28.5" x14ac:dyDescent="0.2">
      <c r="A604" s="89" t="s">
        <v>893</v>
      </c>
      <c r="B604" s="3" t="s">
        <v>29</v>
      </c>
      <c r="C604" s="3" t="s">
        <v>8</v>
      </c>
      <c r="D604" s="3" t="s">
        <v>894</v>
      </c>
      <c r="E604" s="3" t="s">
        <v>0</v>
      </c>
      <c r="F604" s="31">
        <v>2556.6999999999998</v>
      </c>
      <c r="G604" s="31">
        <v>2556.6999999999998</v>
      </c>
      <c r="H604" s="31">
        <f t="shared" si="9"/>
        <v>100</v>
      </c>
    </row>
    <row r="605" spans="1:8" ht="114" x14ac:dyDescent="0.2">
      <c r="A605" s="89" t="s">
        <v>1056</v>
      </c>
      <c r="B605" s="3" t="s">
        <v>29</v>
      </c>
      <c r="C605" s="3" t="s">
        <v>8</v>
      </c>
      <c r="D605" s="3" t="s">
        <v>1057</v>
      </c>
      <c r="E605" s="3" t="s">
        <v>0</v>
      </c>
      <c r="F605" s="31">
        <v>2556.6999999999998</v>
      </c>
      <c r="G605" s="31">
        <v>2556.6999999999998</v>
      </c>
      <c r="H605" s="31">
        <f t="shared" si="9"/>
        <v>100</v>
      </c>
    </row>
    <row r="606" spans="1:8" x14ac:dyDescent="0.2">
      <c r="A606" s="89" t="s">
        <v>58</v>
      </c>
      <c r="B606" s="3" t="s">
        <v>29</v>
      </c>
      <c r="C606" s="3" t="s">
        <v>8</v>
      </c>
      <c r="D606" s="3" t="s">
        <v>1057</v>
      </c>
      <c r="E606" s="3" t="s">
        <v>672</v>
      </c>
      <c r="F606" s="31">
        <v>2556.6999999999998</v>
      </c>
      <c r="G606" s="31">
        <v>2556.6999999999998</v>
      </c>
      <c r="H606" s="31">
        <f t="shared" si="9"/>
        <v>100</v>
      </c>
    </row>
    <row r="607" spans="1:8" ht="42.75" x14ac:dyDescent="0.2">
      <c r="A607" s="89" t="s">
        <v>949</v>
      </c>
      <c r="B607" s="3" t="s">
        <v>29</v>
      </c>
      <c r="C607" s="3" t="s">
        <v>8</v>
      </c>
      <c r="D607" s="3" t="s">
        <v>950</v>
      </c>
      <c r="E607" s="3" t="s">
        <v>0</v>
      </c>
      <c r="F607" s="31">
        <v>5135.8999999999996</v>
      </c>
      <c r="G607" s="31">
        <v>5135.8999999999996</v>
      </c>
      <c r="H607" s="31">
        <f t="shared" si="9"/>
        <v>100</v>
      </c>
    </row>
    <row r="608" spans="1:8" ht="71.25" x14ac:dyDescent="0.2">
      <c r="A608" s="89" t="s">
        <v>895</v>
      </c>
      <c r="B608" s="3" t="s">
        <v>29</v>
      </c>
      <c r="C608" s="3" t="s">
        <v>8</v>
      </c>
      <c r="D608" s="3" t="s">
        <v>1058</v>
      </c>
      <c r="E608" s="3" t="s">
        <v>0</v>
      </c>
      <c r="F608" s="31">
        <v>5135.8999999999996</v>
      </c>
      <c r="G608" s="31">
        <v>5135.8999999999996</v>
      </c>
      <c r="H608" s="31">
        <f t="shared" si="9"/>
        <v>100</v>
      </c>
    </row>
    <row r="609" spans="1:8" x14ac:dyDescent="0.2">
      <c r="A609" s="89" t="s">
        <v>58</v>
      </c>
      <c r="B609" s="3" t="s">
        <v>29</v>
      </c>
      <c r="C609" s="3" t="s">
        <v>8</v>
      </c>
      <c r="D609" s="3" t="s">
        <v>1058</v>
      </c>
      <c r="E609" s="3" t="s">
        <v>672</v>
      </c>
      <c r="F609" s="31">
        <v>5135.8999999999996</v>
      </c>
      <c r="G609" s="31">
        <v>5135.8999999999996</v>
      </c>
      <c r="H609" s="31">
        <f t="shared" si="9"/>
        <v>100</v>
      </c>
    </row>
    <row r="610" spans="1:8" x14ac:dyDescent="0.2">
      <c r="A610" s="89" t="s">
        <v>58</v>
      </c>
      <c r="B610" s="3" t="s">
        <v>29</v>
      </c>
      <c r="C610" s="3" t="s">
        <v>8</v>
      </c>
      <c r="D610" s="3" t="s">
        <v>739</v>
      </c>
      <c r="E610" s="3" t="s">
        <v>0</v>
      </c>
      <c r="F610" s="31">
        <v>0</v>
      </c>
      <c r="G610" s="31">
        <v>1435</v>
      </c>
      <c r="H610" s="31"/>
    </row>
    <row r="611" spans="1:8" ht="57" x14ac:dyDescent="0.2">
      <c r="A611" s="89" t="s">
        <v>897</v>
      </c>
      <c r="B611" s="3" t="s">
        <v>29</v>
      </c>
      <c r="C611" s="3" t="s">
        <v>8</v>
      </c>
      <c r="D611" s="3" t="s">
        <v>898</v>
      </c>
      <c r="E611" s="3" t="s">
        <v>0</v>
      </c>
      <c r="F611" s="31">
        <v>0</v>
      </c>
      <c r="G611" s="31">
        <v>1435</v>
      </c>
      <c r="H611" s="31"/>
    </row>
    <row r="612" spans="1:8" x14ac:dyDescent="0.2">
      <c r="A612" s="89" t="s">
        <v>58</v>
      </c>
      <c r="B612" s="3" t="s">
        <v>29</v>
      </c>
      <c r="C612" s="3" t="s">
        <v>8</v>
      </c>
      <c r="D612" s="3" t="s">
        <v>898</v>
      </c>
      <c r="E612" s="3" t="s">
        <v>672</v>
      </c>
      <c r="F612" s="31">
        <v>0</v>
      </c>
      <c r="G612" s="31">
        <v>1435</v>
      </c>
      <c r="H612" s="31"/>
    </row>
    <row r="613" spans="1:8" x14ac:dyDescent="0.2">
      <c r="A613" s="89" t="s">
        <v>84</v>
      </c>
      <c r="B613" s="3" t="s">
        <v>29</v>
      </c>
      <c r="C613" s="3" t="s">
        <v>9</v>
      </c>
      <c r="D613" s="3" t="s">
        <v>0</v>
      </c>
      <c r="E613" s="3" t="s">
        <v>0</v>
      </c>
      <c r="F613" s="31">
        <v>4724632.2</v>
      </c>
      <c r="G613" s="31">
        <v>4011549.5</v>
      </c>
      <c r="H613" s="31">
        <f t="shared" si="9"/>
        <v>84.907127797164819</v>
      </c>
    </row>
    <row r="614" spans="1:8" ht="42.75" x14ac:dyDescent="0.2">
      <c r="A614" s="89" t="s">
        <v>696</v>
      </c>
      <c r="B614" s="3" t="s">
        <v>29</v>
      </c>
      <c r="C614" s="3" t="s">
        <v>9</v>
      </c>
      <c r="D614" s="3" t="s">
        <v>697</v>
      </c>
      <c r="E614" s="19" t="s">
        <v>0</v>
      </c>
      <c r="F614" s="31">
        <v>3543944.6</v>
      </c>
      <c r="G614" s="31">
        <v>3329887.1</v>
      </c>
      <c r="H614" s="31">
        <f t="shared" si="9"/>
        <v>93.959908402631356</v>
      </c>
    </row>
    <row r="615" spans="1:8" ht="71.25" x14ac:dyDescent="0.2">
      <c r="A615" s="89" t="s">
        <v>1059</v>
      </c>
      <c r="B615" s="3" t="s">
        <v>29</v>
      </c>
      <c r="C615" s="3" t="s">
        <v>9</v>
      </c>
      <c r="D615" s="3" t="s">
        <v>1060</v>
      </c>
      <c r="E615" s="3" t="s">
        <v>0</v>
      </c>
      <c r="F615" s="31">
        <v>3543944.6</v>
      </c>
      <c r="G615" s="31">
        <v>3329887.1</v>
      </c>
      <c r="H615" s="31">
        <f t="shared" si="9"/>
        <v>93.959908402631356</v>
      </c>
    </row>
    <row r="616" spans="1:8" x14ac:dyDescent="0.2">
      <c r="A616" s="89" t="s">
        <v>603</v>
      </c>
      <c r="B616" s="3" t="s">
        <v>29</v>
      </c>
      <c r="C616" s="3" t="s">
        <v>9</v>
      </c>
      <c r="D616" s="3" t="s">
        <v>1060</v>
      </c>
      <c r="E616" s="3" t="s">
        <v>604</v>
      </c>
      <c r="F616" s="31">
        <v>3543944.6</v>
      </c>
      <c r="G616" s="31">
        <v>3329887.1</v>
      </c>
      <c r="H616" s="31">
        <f t="shared" si="9"/>
        <v>93.959908402631356</v>
      </c>
    </row>
    <row r="617" spans="1:8" ht="57" x14ac:dyDescent="0.2">
      <c r="A617" s="89" t="s">
        <v>904</v>
      </c>
      <c r="B617" s="3" t="s">
        <v>29</v>
      </c>
      <c r="C617" s="3" t="s">
        <v>9</v>
      </c>
      <c r="D617" s="3" t="s">
        <v>905</v>
      </c>
      <c r="E617" s="19" t="s">
        <v>0</v>
      </c>
      <c r="F617" s="31">
        <v>79955</v>
      </c>
      <c r="G617" s="31">
        <v>0</v>
      </c>
      <c r="H617" s="31">
        <f t="shared" si="9"/>
        <v>0</v>
      </c>
    </row>
    <row r="618" spans="1:8" ht="57" x14ac:dyDescent="0.2">
      <c r="A618" s="89" t="s">
        <v>1061</v>
      </c>
      <c r="B618" s="3" t="s">
        <v>29</v>
      </c>
      <c r="C618" s="3" t="s">
        <v>9</v>
      </c>
      <c r="D618" s="3" t="s">
        <v>1062</v>
      </c>
      <c r="E618" s="3" t="s">
        <v>0</v>
      </c>
      <c r="F618" s="31">
        <v>79955</v>
      </c>
      <c r="G618" s="31">
        <v>0</v>
      </c>
      <c r="H618" s="31">
        <f t="shared" si="9"/>
        <v>0</v>
      </c>
    </row>
    <row r="619" spans="1:8" x14ac:dyDescent="0.2">
      <c r="A619" s="89" t="s">
        <v>58</v>
      </c>
      <c r="B619" s="3" t="s">
        <v>29</v>
      </c>
      <c r="C619" s="3" t="s">
        <v>9</v>
      </c>
      <c r="D619" s="3" t="s">
        <v>1062</v>
      </c>
      <c r="E619" s="3" t="s">
        <v>672</v>
      </c>
      <c r="F619" s="31">
        <v>79955</v>
      </c>
      <c r="G619" s="31">
        <v>0</v>
      </c>
      <c r="H619" s="31">
        <f t="shared" si="9"/>
        <v>0</v>
      </c>
    </row>
    <row r="620" spans="1:8" ht="71.25" x14ac:dyDescent="0.2">
      <c r="A620" s="89" t="s">
        <v>1063</v>
      </c>
      <c r="B620" s="3" t="s">
        <v>29</v>
      </c>
      <c r="C620" s="3" t="s">
        <v>9</v>
      </c>
      <c r="D620" s="3" t="s">
        <v>1064</v>
      </c>
      <c r="E620" s="19" t="s">
        <v>0</v>
      </c>
      <c r="F620" s="31">
        <v>994563.7</v>
      </c>
      <c r="G620" s="31">
        <v>626523</v>
      </c>
      <c r="H620" s="31">
        <f t="shared" si="9"/>
        <v>62.994758405117743</v>
      </c>
    </row>
    <row r="621" spans="1:8" ht="42.75" x14ac:dyDescent="0.2">
      <c r="A621" s="89" t="s">
        <v>1065</v>
      </c>
      <c r="B621" s="3" t="s">
        <v>29</v>
      </c>
      <c r="C621" s="3" t="s">
        <v>9</v>
      </c>
      <c r="D621" s="3" t="s">
        <v>1066</v>
      </c>
      <c r="E621" s="3" t="s">
        <v>0</v>
      </c>
      <c r="F621" s="31">
        <v>272941.40000000002</v>
      </c>
      <c r="G621" s="31">
        <v>202819</v>
      </c>
      <c r="H621" s="31">
        <f t="shared" si="9"/>
        <v>74.308624488626478</v>
      </c>
    </row>
    <row r="622" spans="1:8" x14ac:dyDescent="0.2">
      <c r="A622" s="89" t="s">
        <v>58</v>
      </c>
      <c r="B622" s="3" t="s">
        <v>29</v>
      </c>
      <c r="C622" s="3" t="s">
        <v>9</v>
      </c>
      <c r="D622" s="3" t="s">
        <v>1066</v>
      </c>
      <c r="E622" s="3" t="s">
        <v>672</v>
      </c>
      <c r="F622" s="31">
        <v>272941.40000000002</v>
      </c>
      <c r="G622" s="31">
        <v>202819</v>
      </c>
      <c r="H622" s="31">
        <f t="shared" si="9"/>
        <v>74.308624488626478</v>
      </c>
    </row>
    <row r="623" spans="1:8" ht="57" x14ac:dyDescent="0.2">
      <c r="A623" s="89" t="s">
        <v>1067</v>
      </c>
      <c r="B623" s="3" t="s">
        <v>29</v>
      </c>
      <c r="C623" s="3" t="s">
        <v>9</v>
      </c>
      <c r="D623" s="3" t="s">
        <v>1068</v>
      </c>
      <c r="E623" s="3" t="s">
        <v>0</v>
      </c>
      <c r="F623" s="31">
        <v>47981</v>
      </c>
      <c r="G623" s="31">
        <v>47981</v>
      </c>
      <c r="H623" s="31">
        <f t="shared" si="9"/>
        <v>100</v>
      </c>
    </row>
    <row r="624" spans="1:8" x14ac:dyDescent="0.2">
      <c r="A624" s="89" t="s">
        <v>58</v>
      </c>
      <c r="B624" s="3" t="s">
        <v>29</v>
      </c>
      <c r="C624" s="3" t="s">
        <v>9</v>
      </c>
      <c r="D624" s="3" t="s">
        <v>1068</v>
      </c>
      <c r="E624" s="3" t="s">
        <v>672</v>
      </c>
      <c r="F624" s="31">
        <v>47981</v>
      </c>
      <c r="G624" s="31">
        <v>47981</v>
      </c>
      <c r="H624" s="31">
        <f t="shared" si="9"/>
        <v>100</v>
      </c>
    </row>
    <row r="625" spans="1:8" ht="42.75" x14ac:dyDescent="0.2">
      <c r="A625" s="89" t="s">
        <v>1069</v>
      </c>
      <c r="B625" s="3" t="s">
        <v>29</v>
      </c>
      <c r="C625" s="3" t="s">
        <v>9</v>
      </c>
      <c r="D625" s="3" t="s">
        <v>1070</v>
      </c>
      <c r="E625" s="3" t="s">
        <v>0</v>
      </c>
      <c r="F625" s="31">
        <v>70.599999999999994</v>
      </c>
      <c r="G625" s="31">
        <v>70.599999999999994</v>
      </c>
      <c r="H625" s="31">
        <f t="shared" si="9"/>
        <v>100</v>
      </c>
    </row>
    <row r="626" spans="1:8" ht="28.5" x14ac:dyDescent="0.2">
      <c r="A626" s="89" t="s">
        <v>784</v>
      </c>
      <c r="B626" s="3" t="s">
        <v>29</v>
      </c>
      <c r="C626" s="3" t="s">
        <v>9</v>
      </c>
      <c r="D626" s="3" t="s">
        <v>1071</v>
      </c>
      <c r="E626" s="3" t="s">
        <v>0</v>
      </c>
      <c r="F626" s="31">
        <v>70.599999999999994</v>
      </c>
      <c r="G626" s="31">
        <v>70.599999999999994</v>
      </c>
      <c r="H626" s="31">
        <f t="shared" si="9"/>
        <v>100</v>
      </c>
    </row>
    <row r="627" spans="1:8" ht="28.5" x14ac:dyDescent="0.2">
      <c r="A627" s="89" t="s">
        <v>1072</v>
      </c>
      <c r="B627" s="3" t="s">
        <v>29</v>
      </c>
      <c r="C627" s="3" t="s">
        <v>9</v>
      </c>
      <c r="D627" s="3" t="s">
        <v>1073</v>
      </c>
      <c r="E627" s="3" t="s">
        <v>0</v>
      </c>
      <c r="F627" s="31">
        <v>70.599999999999994</v>
      </c>
      <c r="G627" s="31">
        <v>70.599999999999994</v>
      </c>
      <c r="H627" s="31">
        <f t="shared" si="9"/>
        <v>100</v>
      </c>
    </row>
    <row r="628" spans="1:8" ht="42.75" x14ac:dyDescent="0.2">
      <c r="A628" s="89" t="s">
        <v>760</v>
      </c>
      <c r="B628" s="3" t="s">
        <v>29</v>
      </c>
      <c r="C628" s="3" t="s">
        <v>9</v>
      </c>
      <c r="D628" s="3" t="s">
        <v>1073</v>
      </c>
      <c r="E628" s="3" t="s">
        <v>761</v>
      </c>
      <c r="F628" s="31">
        <v>70.599999999999994</v>
      </c>
      <c r="G628" s="31">
        <v>70.599999999999994</v>
      </c>
      <c r="H628" s="31">
        <f t="shared" si="9"/>
        <v>100</v>
      </c>
    </row>
    <row r="629" spans="1:8" ht="28.5" x14ac:dyDescent="0.2">
      <c r="A629" s="89" t="s">
        <v>1074</v>
      </c>
      <c r="B629" s="3" t="s">
        <v>29</v>
      </c>
      <c r="C629" s="3" t="s">
        <v>9</v>
      </c>
      <c r="D629" s="3" t="s">
        <v>1075</v>
      </c>
      <c r="E629" s="3" t="s">
        <v>0</v>
      </c>
      <c r="F629" s="31">
        <v>49975.4</v>
      </c>
      <c r="G629" s="31">
        <v>33950.699999999997</v>
      </c>
      <c r="H629" s="31">
        <f t="shared" si="9"/>
        <v>67.934823933375213</v>
      </c>
    </row>
    <row r="630" spans="1:8" ht="28.5" x14ac:dyDescent="0.2">
      <c r="A630" s="89" t="s">
        <v>784</v>
      </c>
      <c r="B630" s="3" t="s">
        <v>29</v>
      </c>
      <c r="C630" s="3" t="s">
        <v>9</v>
      </c>
      <c r="D630" s="3" t="s">
        <v>1076</v>
      </c>
      <c r="E630" s="3" t="s">
        <v>0</v>
      </c>
      <c r="F630" s="31">
        <v>49975.4</v>
      </c>
      <c r="G630" s="31">
        <v>33950.699999999997</v>
      </c>
      <c r="H630" s="31">
        <f t="shared" si="9"/>
        <v>67.934823933375213</v>
      </c>
    </row>
    <row r="631" spans="1:8" ht="28.5" x14ac:dyDescent="0.2">
      <c r="A631" s="89" t="s">
        <v>1077</v>
      </c>
      <c r="B631" s="3" t="s">
        <v>29</v>
      </c>
      <c r="C631" s="3" t="s">
        <v>9</v>
      </c>
      <c r="D631" s="3" t="s">
        <v>1078</v>
      </c>
      <c r="E631" s="3" t="s">
        <v>0</v>
      </c>
      <c r="F631" s="31">
        <v>17845.7</v>
      </c>
      <c r="G631" s="31">
        <v>17845.7</v>
      </c>
      <c r="H631" s="31">
        <f t="shared" si="9"/>
        <v>100</v>
      </c>
    </row>
    <row r="632" spans="1:8" x14ac:dyDescent="0.2">
      <c r="A632" s="89" t="s">
        <v>58</v>
      </c>
      <c r="B632" s="3" t="s">
        <v>29</v>
      </c>
      <c r="C632" s="3" t="s">
        <v>9</v>
      </c>
      <c r="D632" s="3" t="s">
        <v>1078</v>
      </c>
      <c r="E632" s="3" t="s">
        <v>672</v>
      </c>
      <c r="F632" s="31">
        <v>17845.7</v>
      </c>
      <c r="G632" s="31">
        <v>17845.7</v>
      </c>
      <c r="H632" s="31">
        <f t="shared" si="9"/>
        <v>100</v>
      </c>
    </row>
    <row r="633" spans="1:8" ht="42.75" x14ac:dyDescent="0.2">
      <c r="A633" s="89" t="s">
        <v>1079</v>
      </c>
      <c r="B633" s="3" t="s">
        <v>29</v>
      </c>
      <c r="C633" s="3" t="s">
        <v>9</v>
      </c>
      <c r="D633" s="3" t="s">
        <v>1080</v>
      </c>
      <c r="E633" s="3" t="s">
        <v>0</v>
      </c>
      <c r="F633" s="31">
        <v>16105</v>
      </c>
      <c r="G633" s="31">
        <v>16105</v>
      </c>
      <c r="H633" s="31">
        <f t="shared" si="9"/>
        <v>100</v>
      </c>
    </row>
    <row r="634" spans="1:8" x14ac:dyDescent="0.2">
      <c r="A634" s="89" t="s">
        <v>58</v>
      </c>
      <c r="B634" s="3" t="s">
        <v>29</v>
      </c>
      <c r="C634" s="3" t="s">
        <v>9</v>
      </c>
      <c r="D634" s="3" t="s">
        <v>1080</v>
      </c>
      <c r="E634" s="3" t="s">
        <v>672</v>
      </c>
      <c r="F634" s="31">
        <v>16105</v>
      </c>
      <c r="G634" s="31">
        <v>16105</v>
      </c>
      <c r="H634" s="31">
        <f t="shared" si="9"/>
        <v>100</v>
      </c>
    </row>
    <row r="635" spans="1:8" ht="28.5" x14ac:dyDescent="0.2">
      <c r="A635" s="89" t="s">
        <v>1081</v>
      </c>
      <c r="B635" s="3" t="s">
        <v>29</v>
      </c>
      <c r="C635" s="3" t="s">
        <v>9</v>
      </c>
      <c r="D635" s="3" t="s">
        <v>1082</v>
      </c>
      <c r="E635" s="3" t="s">
        <v>0</v>
      </c>
      <c r="F635" s="31">
        <v>16024.7</v>
      </c>
      <c r="G635" s="31">
        <v>0</v>
      </c>
      <c r="H635" s="31">
        <f t="shared" si="9"/>
        <v>0</v>
      </c>
    </row>
    <row r="636" spans="1:8" x14ac:dyDescent="0.2">
      <c r="A636" s="89" t="s">
        <v>58</v>
      </c>
      <c r="B636" s="3" t="s">
        <v>29</v>
      </c>
      <c r="C636" s="3" t="s">
        <v>9</v>
      </c>
      <c r="D636" s="3" t="s">
        <v>1082</v>
      </c>
      <c r="E636" s="3" t="s">
        <v>672</v>
      </c>
      <c r="F636" s="31">
        <v>16024.7</v>
      </c>
      <c r="G636" s="31">
        <v>0</v>
      </c>
      <c r="H636" s="31">
        <f t="shared" si="9"/>
        <v>0</v>
      </c>
    </row>
    <row r="637" spans="1:8" ht="42.75" x14ac:dyDescent="0.2">
      <c r="A637" s="89" t="s">
        <v>1083</v>
      </c>
      <c r="B637" s="3" t="s">
        <v>29</v>
      </c>
      <c r="C637" s="3" t="s">
        <v>9</v>
      </c>
      <c r="D637" s="3" t="s">
        <v>1084</v>
      </c>
      <c r="E637" s="3" t="s">
        <v>0</v>
      </c>
      <c r="F637" s="31">
        <v>526677.69999999995</v>
      </c>
      <c r="G637" s="31">
        <v>330833.2</v>
      </c>
      <c r="H637" s="31">
        <f t="shared" si="9"/>
        <v>62.815114442855666</v>
      </c>
    </row>
    <row r="638" spans="1:8" ht="28.5" x14ac:dyDescent="0.2">
      <c r="A638" s="89" t="s">
        <v>1085</v>
      </c>
      <c r="B638" s="3" t="s">
        <v>29</v>
      </c>
      <c r="C638" s="3" t="s">
        <v>9</v>
      </c>
      <c r="D638" s="3" t="s">
        <v>1086</v>
      </c>
      <c r="E638" s="3" t="s">
        <v>0</v>
      </c>
      <c r="F638" s="31">
        <v>526677.69999999995</v>
      </c>
      <c r="G638" s="31">
        <v>330833.2</v>
      </c>
      <c r="H638" s="31">
        <f t="shared" si="9"/>
        <v>62.815114442855666</v>
      </c>
    </row>
    <row r="639" spans="1:8" x14ac:dyDescent="0.2">
      <c r="A639" s="89" t="s">
        <v>58</v>
      </c>
      <c r="B639" s="3" t="s">
        <v>29</v>
      </c>
      <c r="C639" s="3" t="s">
        <v>9</v>
      </c>
      <c r="D639" s="3" t="s">
        <v>1086</v>
      </c>
      <c r="E639" s="3" t="s">
        <v>672</v>
      </c>
      <c r="F639" s="31">
        <v>526677.69999999995</v>
      </c>
      <c r="G639" s="31">
        <v>330833.2</v>
      </c>
      <c r="H639" s="31">
        <f t="shared" si="9"/>
        <v>62.815114442855666</v>
      </c>
    </row>
    <row r="640" spans="1:8" ht="28.5" x14ac:dyDescent="0.2">
      <c r="A640" s="89" t="s">
        <v>1087</v>
      </c>
      <c r="B640" s="3" t="s">
        <v>29</v>
      </c>
      <c r="C640" s="3" t="s">
        <v>9</v>
      </c>
      <c r="D640" s="3" t="s">
        <v>1088</v>
      </c>
      <c r="E640" s="3" t="s">
        <v>0</v>
      </c>
      <c r="F640" s="31">
        <v>55357.599999999999</v>
      </c>
      <c r="G640" s="31">
        <v>10868.5</v>
      </c>
      <c r="H640" s="31">
        <f t="shared" si="9"/>
        <v>19.633257222133906</v>
      </c>
    </row>
    <row r="641" spans="1:8" ht="28.5" x14ac:dyDescent="0.2">
      <c r="A641" s="89" t="s">
        <v>655</v>
      </c>
      <c r="B641" s="3" t="s">
        <v>29</v>
      </c>
      <c r="C641" s="3" t="s">
        <v>9</v>
      </c>
      <c r="D641" s="3" t="s">
        <v>1089</v>
      </c>
      <c r="E641" s="3" t="s">
        <v>0</v>
      </c>
      <c r="F641" s="31">
        <v>55357.599999999999</v>
      </c>
      <c r="G641" s="31">
        <v>10868.5</v>
      </c>
      <c r="H641" s="31">
        <f t="shared" si="9"/>
        <v>19.633257222133906</v>
      </c>
    </row>
    <row r="642" spans="1:8" ht="28.5" x14ac:dyDescent="0.2">
      <c r="A642" s="89" t="s">
        <v>601</v>
      </c>
      <c r="B642" s="3" t="s">
        <v>29</v>
      </c>
      <c r="C642" s="3" t="s">
        <v>9</v>
      </c>
      <c r="D642" s="3" t="s">
        <v>1089</v>
      </c>
      <c r="E642" s="3" t="s">
        <v>602</v>
      </c>
      <c r="F642" s="31">
        <v>55357.599999999999</v>
      </c>
      <c r="G642" s="31">
        <v>10868.5</v>
      </c>
      <c r="H642" s="31">
        <f t="shared" si="9"/>
        <v>19.633257222133906</v>
      </c>
    </row>
    <row r="643" spans="1:8" x14ac:dyDescent="0.2">
      <c r="A643" s="89" t="s">
        <v>1090</v>
      </c>
      <c r="B643" s="3" t="s">
        <v>29</v>
      </c>
      <c r="C643" s="3" t="s">
        <v>9</v>
      </c>
      <c r="D643" s="3" t="s">
        <v>1091</v>
      </c>
      <c r="E643" s="3" t="s">
        <v>0</v>
      </c>
      <c r="F643" s="31">
        <v>41560</v>
      </c>
      <c r="G643" s="31">
        <v>0</v>
      </c>
      <c r="H643" s="31">
        <f t="shared" si="9"/>
        <v>0</v>
      </c>
    </row>
    <row r="644" spans="1:8" ht="28.5" x14ac:dyDescent="0.2">
      <c r="A644" s="89" t="s">
        <v>655</v>
      </c>
      <c r="B644" s="3" t="s">
        <v>29</v>
      </c>
      <c r="C644" s="3" t="s">
        <v>9</v>
      </c>
      <c r="D644" s="3" t="s">
        <v>1092</v>
      </c>
      <c r="E644" s="3" t="s">
        <v>0</v>
      </c>
      <c r="F644" s="31">
        <v>41560</v>
      </c>
      <c r="G644" s="31">
        <v>0</v>
      </c>
      <c r="H644" s="31">
        <f t="shared" si="9"/>
        <v>0</v>
      </c>
    </row>
    <row r="645" spans="1:8" ht="28.5" x14ac:dyDescent="0.2">
      <c r="A645" s="89" t="s">
        <v>601</v>
      </c>
      <c r="B645" s="3" t="s">
        <v>29</v>
      </c>
      <c r="C645" s="3" t="s">
        <v>9</v>
      </c>
      <c r="D645" s="3" t="s">
        <v>1092</v>
      </c>
      <c r="E645" s="3" t="s">
        <v>602</v>
      </c>
      <c r="F645" s="31">
        <v>41560</v>
      </c>
      <c r="G645" s="31">
        <v>0</v>
      </c>
      <c r="H645" s="31">
        <f t="shared" si="9"/>
        <v>0</v>
      </c>
    </row>
    <row r="646" spans="1:8" ht="71.25" x14ac:dyDescent="0.2">
      <c r="A646" s="89" t="s">
        <v>992</v>
      </c>
      <c r="B646" s="3" t="s">
        <v>29</v>
      </c>
      <c r="C646" s="3" t="s">
        <v>9</v>
      </c>
      <c r="D646" s="3" t="s">
        <v>993</v>
      </c>
      <c r="E646" s="19" t="s">
        <v>0</v>
      </c>
      <c r="F646" s="31">
        <v>10168.9</v>
      </c>
      <c r="G646" s="31">
        <v>3860.2</v>
      </c>
      <c r="H646" s="31">
        <f t="shared" si="9"/>
        <v>37.960841388940793</v>
      </c>
    </row>
    <row r="647" spans="1:8" ht="42.75" x14ac:dyDescent="0.2">
      <c r="A647" s="89" t="s">
        <v>1031</v>
      </c>
      <c r="B647" s="3" t="s">
        <v>29</v>
      </c>
      <c r="C647" s="3" t="s">
        <v>9</v>
      </c>
      <c r="D647" s="3" t="s">
        <v>1032</v>
      </c>
      <c r="E647" s="3" t="s">
        <v>0</v>
      </c>
      <c r="F647" s="31">
        <v>10168.9</v>
      </c>
      <c r="G647" s="31">
        <v>3860.2</v>
      </c>
      <c r="H647" s="31">
        <f t="shared" si="9"/>
        <v>37.960841388940793</v>
      </c>
    </row>
    <row r="648" spans="1:8" ht="28.5" x14ac:dyDescent="0.2">
      <c r="A648" s="89" t="s">
        <v>784</v>
      </c>
      <c r="B648" s="3" t="s">
        <v>29</v>
      </c>
      <c r="C648" s="3" t="s">
        <v>9</v>
      </c>
      <c r="D648" s="3" t="s">
        <v>1093</v>
      </c>
      <c r="E648" s="3" t="s">
        <v>0</v>
      </c>
      <c r="F648" s="31">
        <v>10168.9</v>
      </c>
      <c r="G648" s="31">
        <v>3860.2</v>
      </c>
      <c r="H648" s="31">
        <f t="shared" ref="H648:H711" si="10">G648/F648*100</f>
        <v>37.960841388940793</v>
      </c>
    </row>
    <row r="649" spans="1:8" x14ac:dyDescent="0.2">
      <c r="A649" s="89" t="s">
        <v>1094</v>
      </c>
      <c r="B649" s="3" t="s">
        <v>29</v>
      </c>
      <c r="C649" s="3" t="s">
        <v>9</v>
      </c>
      <c r="D649" s="3" t="s">
        <v>1095</v>
      </c>
      <c r="E649" s="3" t="s">
        <v>0</v>
      </c>
      <c r="F649" s="31">
        <v>10168.9</v>
      </c>
      <c r="G649" s="31">
        <v>3860.2</v>
      </c>
      <c r="H649" s="31">
        <f t="shared" si="10"/>
        <v>37.960841388940793</v>
      </c>
    </row>
    <row r="650" spans="1:8" x14ac:dyDescent="0.2">
      <c r="A650" s="89" t="s">
        <v>58</v>
      </c>
      <c r="B650" s="3" t="s">
        <v>29</v>
      </c>
      <c r="C650" s="3" t="s">
        <v>9</v>
      </c>
      <c r="D650" s="3" t="s">
        <v>1095</v>
      </c>
      <c r="E650" s="3" t="s">
        <v>672</v>
      </c>
      <c r="F650" s="31">
        <v>10168.9</v>
      </c>
      <c r="G650" s="31">
        <v>3860.2</v>
      </c>
      <c r="H650" s="31">
        <f t="shared" si="10"/>
        <v>37.960841388940793</v>
      </c>
    </row>
    <row r="651" spans="1:8" ht="71.25" x14ac:dyDescent="0.2">
      <c r="A651" s="89" t="s">
        <v>1035</v>
      </c>
      <c r="B651" s="3" t="s">
        <v>29</v>
      </c>
      <c r="C651" s="3" t="s">
        <v>9</v>
      </c>
      <c r="D651" s="3" t="s">
        <v>1036</v>
      </c>
      <c r="E651" s="19" t="s">
        <v>0</v>
      </c>
      <c r="F651" s="31">
        <v>96000</v>
      </c>
      <c r="G651" s="31">
        <v>50000</v>
      </c>
      <c r="H651" s="31">
        <f t="shared" si="10"/>
        <v>52.083333333333336</v>
      </c>
    </row>
    <row r="652" spans="1:8" ht="28.5" x14ac:dyDescent="0.2">
      <c r="A652" s="89" t="s">
        <v>1037</v>
      </c>
      <c r="B652" s="3" t="s">
        <v>29</v>
      </c>
      <c r="C652" s="3" t="s">
        <v>9</v>
      </c>
      <c r="D652" s="3" t="s">
        <v>1038</v>
      </c>
      <c r="E652" s="3" t="s">
        <v>0</v>
      </c>
      <c r="F652" s="31">
        <v>96000</v>
      </c>
      <c r="G652" s="31">
        <v>50000</v>
      </c>
      <c r="H652" s="31">
        <f t="shared" si="10"/>
        <v>52.083333333333336</v>
      </c>
    </row>
    <row r="653" spans="1:8" ht="28.5" x14ac:dyDescent="0.2">
      <c r="A653" s="89" t="s">
        <v>784</v>
      </c>
      <c r="B653" s="3" t="s">
        <v>29</v>
      </c>
      <c r="C653" s="3" t="s">
        <v>9</v>
      </c>
      <c r="D653" s="3" t="s">
        <v>1096</v>
      </c>
      <c r="E653" s="3" t="s">
        <v>0</v>
      </c>
      <c r="F653" s="31">
        <v>96000</v>
      </c>
      <c r="G653" s="31">
        <v>50000</v>
      </c>
      <c r="H653" s="31">
        <f t="shared" si="10"/>
        <v>52.083333333333336</v>
      </c>
    </row>
    <row r="654" spans="1:8" ht="42.75" x14ac:dyDescent="0.2">
      <c r="A654" s="89" t="s">
        <v>1097</v>
      </c>
      <c r="B654" s="3" t="s">
        <v>29</v>
      </c>
      <c r="C654" s="3" t="s">
        <v>9</v>
      </c>
      <c r="D654" s="3" t="s">
        <v>1098</v>
      </c>
      <c r="E654" s="3" t="s">
        <v>0</v>
      </c>
      <c r="F654" s="31">
        <v>96000</v>
      </c>
      <c r="G654" s="31">
        <v>50000</v>
      </c>
      <c r="H654" s="31">
        <f t="shared" si="10"/>
        <v>52.083333333333336</v>
      </c>
    </row>
    <row r="655" spans="1:8" x14ac:dyDescent="0.2">
      <c r="A655" s="89" t="s">
        <v>58</v>
      </c>
      <c r="B655" s="3" t="s">
        <v>29</v>
      </c>
      <c r="C655" s="3" t="s">
        <v>9</v>
      </c>
      <c r="D655" s="3" t="s">
        <v>1098</v>
      </c>
      <c r="E655" s="3" t="s">
        <v>672</v>
      </c>
      <c r="F655" s="31">
        <v>96000</v>
      </c>
      <c r="G655" s="31">
        <v>50000</v>
      </c>
      <c r="H655" s="31">
        <f t="shared" si="10"/>
        <v>52.083333333333336</v>
      </c>
    </row>
    <row r="656" spans="1:8" x14ac:dyDescent="0.2">
      <c r="A656" s="89" t="s">
        <v>620</v>
      </c>
      <c r="B656" s="3" t="s">
        <v>29</v>
      </c>
      <c r="C656" s="3" t="s">
        <v>9</v>
      </c>
      <c r="D656" s="3" t="s">
        <v>621</v>
      </c>
      <c r="E656" s="19" t="s">
        <v>0</v>
      </c>
      <c r="F656" s="31">
        <v>0</v>
      </c>
      <c r="G656" s="31">
        <v>1279.2</v>
      </c>
      <c r="H656" s="31"/>
    </row>
    <row r="657" spans="1:8" x14ac:dyDescent="0.2">
      <c r="A657" s="89" t="s">
        <v>58</v>
      </c>
      <c r="B657" s="3" t="s">
        <v>29</v>
      </c>
      <c r="C657" s="3" t="s">
        <v>9</v>
      </c>
      <c r="D657" s="3" t="s">
        <v>739</v>
      </c>
      <c r="E657" s="3" t="s">
        <v>0</v>
      </c>
      <c r="F657" s="31">
        <v>0</v>
      </c>
      <c r="G657" s="31">
        <v>1279.2</v>
      </c>
      <c r="H657" s="31"/>
    </row>
    <row r="658" spans="1:8" ht="57" x14ac:dyDescent="0.2">
      <c r="A658" s="89" t="s">
        <v>897</v>
      </c>
      <c r="B658" s="3" t="s">
        <v>29</v>
      </c>
      <c r="C658" s="3" t="s">
        <v>9</v>
      </c>
      <c r="D658" s="3" t="s">
        <v>898</v>
      </c>
      <c r="E658" s="3" t="s">
        <v>0</v>
      </c>
      <c r="F658" s="31">
        <v>0</v>
      </c>
      <c r="G658" s="31">
        <v>1279.2</v>
      </c>
      <c r="H658" s="31"/>
    </row>
    <row r="659" spans="1:8" x14ac:dyDescent="0.2">
      <c r="A659" s="89" t="s">
        <v>58</v>
      </c>
      <c r="B659" s="3" t="s">
        <v>29</v>
      </c>
      <c r="C659" s="3" t="s">
        <v>9</v>
      </c>
      <c r="D659" s="3" t="s">
        <v>898</v>
      </c>
      <c r="E659" s="3" t="s">
        <v>672</v>
      </c>
      <c r="F659" s="31">
        <v>0</v>
      </c>
      <c r="G659" s="31">
        <v>1279.2</v>
      </c>
      <c r="H659" s="31"/>
    </row>
    <row r="660" spans="1:8" x14ac:dyDescent="0.2">
      <c r="A660" s="89" t="s">
        <v>578</v>
      </c>
      <c r="B660" s="3" t="s">
        <v>29</v>
      </c>
      <c r="C660" s="3" t="s">
        <v>11</v>
      </c>
      <c r="D660" s="3" t="s">
        <v>0</v>
      </c>
      <c r="E660" s="3" t="s">
        <v>0</v>
      </c>
      <c r="F660" s="31">
        <v>125704.6</v>
      </c>
      <c r="G660" s="31">
        <v>71971.199999999997</v>
      </c>
      <c r="H660" s="31">
        <f t="shared" si="10"/>
        <v>57.254229359943864</v>
      </c>
    </row>
    <row r="661" spans="1:8" ht="71.25" x14ac:dyDescent="0.2">
      <c r="A661" s="89" t="s">
        <v>1035</v>
      </c>
      <c r="B661" s="3" t="s">
        <v>29</v>
      </c>
      <c r="C661" s="3" t="s">
        <v>11</v>
      </c>
      <c r="D661" s="3" t="s">
        <v>1036</v>
      </c>
      <c r="E661" s="19" t="s">
        <v>0</v>
      </c>
      <c r="F661" s="31">
        <v>125704.6</v>
      </c>
      <c r="G661" s="31">
        <v>71971.199999999997</v>
      </c>
      <c r="H661" s="31">
        <f t="shared" si="10"/>
        <v>57.254229359943864</v>
      </c>
    </row>
    <row r="662" spans="1:8" ht="57" x14ac:dyDescent="0.2">
      <c r="A662" s="89" t="s">
        <v>1099</v>
      </c>
      <c r="B662" s="3" t="s">
        <v>29</v>
      </c>
      <c r="C662" s="3" t="s">
        <v>11</v>
      </c>
      <c r="D662" s="3" t="s">
        <v>1100</v>
      </c>
      <c r="E662" s="3" t="s">
        <v>0</v>
      </c>
      <c r="F662" s="31">
        <v>125704.6</v>
      </c>
      <c r="G662" s="31">
        <v>71971.199999999997</v>
      </c>
      <c r="H662" s="31">
        <f t="shared" si="10"/>
        <v>57.254229359943864</v>
      </c>
    </row>
    <row r="663" spans="1:8" ht="28.5" x14ac:dyDescent="0.2">
      <c r="A663" s="89" t="s">
        <v>784</v>
      </c>
      <c r="B663" s="3" t="s">
        <v>29</v>
      </c>
      <c r="C663" s="3" t="s">
        <v>11</v>
      </c>
      <c r="D663" s="3" t="s">
        <v>1101</v>
      </c>
      <c r="E663" s="3" t="s">
        <v>0</v>
      </c>
      <c r="F663" s="31">
        <v>125704.6</v>
      </c>
      <c r="G663" s="31">
        <v>71971.199999999997</v>
      </c>
      <c r="H663" s="31">
        <f t="shared" si="10"/>
        <v>57.254229359943864</v>
      </c>
    </row>
    <row r="664" spans="1:8" ht="57" x14ac:dyDescent="0.2">
      <c r="A664" s="89" t="s">
        <v>1102</v>
      </c>
      <c r="B664" s="3" t="s">
        <v>29</v>
      </c>
      <c r="C664" s="3" t="s">
        <v>11</v>
      </c>
      <c r="D664" s="3" t="s">
        <v>1103</v>
      </c>
      <c r="E664" s="3" t="s">
        <v>0</v>
      </c>
      <c r="F664" s="31">
        <v>80704.600000000006</v>
      </c>
      <c r="G664" s="31">
        <v>50546</v>
      </c>
      <c r="H664" s="31">
        <f t="shared" si="10"/>
        <v>62.630878537282875</v>
      </c>
    </row>
    <row r="665" spans="1:8" x14ac:dyDescent="0.2">
      <c r="A665" s="89" t="s">
        <v>58</v>
      </c>
      <c r="B665" s="3" t="s">
        <v>29</v>
      </c>
      <c r="C665" s="3" t="s">
        <v>11</v>
      </c>
      <c r="D665" s="3" t="s">
        <v>1103</v>
      </c>
      <c r="E665" s="3" t="s">
        <v>672</v>
      </c>
      <c r="F665" s="31">
        <v>80704.600000000006</v>
      </c>
      <c r="G665" s="31">
        <v>50546</v>
      </c>
      <c r="H665" s="31">
        <f t="shared" si="10"/>
        <v>62.630878537282875</v>
      </c>
    </row>
    <row r="666" spans="1:8" ht="57" x14ac:dyDescent="0.2">
      <c r="A666" s="89" t="s">
        <v>1104</v>
      </c>
      <c r="B666" s="3" t="s">
        <v>29</v>
      </c>
      <c r="C666" s="3" t="s">
        <v>11</v>
      </c>
      <c r="D666" s="3" t="s">
        <v>1105</v>
      </c>
      <c r="E666" s="3" t="s">
        <v>0</v>
      </c>
      <c r="F666" s="31">
        <v>45000</v>
      </c>
      <c r="G666" s="31">
        <v>21425.200000000001</v>
      </c>
      <c r="H666" s="31">
        <f t="shared" si="10"/>
        <v>47.611555555555555</v>
      </c>
    </row>
    <row r="667" spans="1:8" x14ac:dyDescent="0.2">
      <c r="A667" s="89" t="s">
        <v>58</v>
      </c>
      <c r="B667" s="3" t="s">
        <v>29</v>
      </c>
      <c r="C667" s="3" t="s">
        <v>11</v>
      </c>
      <c r="D667" s="3" t="s">
        <v>1105</v>
      </c>
      <c r="E667" s="3" t="s">
        <v>672</v>
      </c>
      <c r="F667" s="31">
        <v>45000</v>
      </c>
      <c r="G667" s="31">
        <v>21425.200000000001</v>
      </c>
      <c r="H667" s="31">
        <f t="shared" si="10"/>
        <v>47.611555555555555</v>
      </c>
    </row>
    <row r="668" spans="1:8" ht="28.5" x14ac:dyDescent="0.2">
      <c r="A668" s="89" t="s">
        <v>99</v>
      </c>
      <c r="B668" s="3" t="s">
        <v>29</v>
      </c>
      <c r="C668" s="3" t="s">
        <v>29</v>
      </c>
      <c r="D668" s="3" t="s">
        <v>0</v>
      </c>
      <c r="E668" s="3" t="s">
        <v>0</v>
      </c>
      <c r="F668" s="31">
        <v>62410.400000000001</v>
      </c>
      <c r="G668" s="31">
        <v>61249</v>
      </c>
      <c r="H668" s="31">
        <f t="shared" si="10"/>
        <v>98.139092202581622</v>
      </c>
    </row>
    <row r="669" spans="1:8" ht="42.75" x14ac:dyDescent="0.2">
      <c r="A669" s="89" t="s">
        <v>1004</v>
      </c>
      <c r="B669" s="3" t="s">
        <v>29</v>
      </c>
      <c r="C669" s="3" t="s">
        <v>29</v>
      </c>
      <c r="D669" s="3" t="s">
        <v>1005</v>
      </c>
      <c r="E669" s="19" t="s">
        <v>0</v>
      </c>
      <c r="F669" s="31">
        <v>4377.5</v>
      </c>
      <c r="G669" s="31">
        <v>4377.5</v>
      </c>
      <c r="H669" s="31">
        <f t="shared" si="10"/>
        <v>100</v>
      </c>
    </row>
    <row r="670" spans="1:8" ht="42.75" x14ac:dyDescent="0.2">
      <c r="A670" s="89" t="s">
        <v>1006</v>
      </c>
      <c r="B670" s="3" t="s">
        <v>29</v>
      </c>
      <c r="C670" s="3" t="s">
        <v>29</v>
      </c>
      <c r="D670" s="3" t="s">
        <v>1007</v>
      </c>
      <c r="E670" s="3" t="s">
        <v>0</v>
      </c>
      <c r="F670" s="31">
        <v>4377.5</v>
      </c>
      <c r="G670" s="31">
        <v>4377.5</v>
      </c>
      <c r="H670" s="31">
        <f t="shared" si="10"/>
        <v>100</v>
      </c>
    </row>
    <row r="671" spans="1:8" ht="28.5" x14ac:dyDescent="0.2">
      <c r="A671" s="89" t="s">
        <v>754</v>
      </c>
      <c r="B671" s="3" t="s">
        <v>29</v>
      </c>
      <c r="C671" s="3" t="s">
        <v>29</v>
      </c>
      <c r="D671" s="3" t="s">
        <v>1106</v>
      </c>
      <c r="E671" s="3" t="s">
        <v>0</v>
      </c>
      <c r="F671" s="31">
        <v>4377.5</v>
      </c>
      <c r="G671" s="31">
        <v>4377.5</v>
      </c>
      <c r="H671" s="31">
        <f t="shared" si="10"/>
        <v>100</v>
      </c>
    </row>
    <row r="672" spans="1:8" ht="28.5" x14ac:dyDescent="0.2">
      <c r="A672" s="89" t="s">
        <v>680</v>
      </c>
      <c r="B672" s="3" t="s">
        <v>29</v>
      </c>
      <c r="C672" s="3" t="s">
        <v>29</v>
      </c>
      <c r="D672" s="3" t="s">
        <v>1106</v>
      </c>
      <c r="E672" s="3" t="s">
        <v>681</v>
      </c>
      <c r="F672" s="31">
        <v>4377.5</v>
      </c>
      <c r="G672" s="31">
        <v>4377.5</v>
      </c>
      <c r="H672" s="31">
        <f t="shared" si="10"/>
        <v>100</v>
      </c>
    </row>
    <row r="673" spans="1:8" ht="57" x14ac:dyDescent="0.2">
      <c r="A673" s="89" t="s">
        <v>583</v>
      </c>
      <c r="B673" s="3" t="s">
        <v>29</v>
      </c>
      <c r="C673" s="3" t="s">
        <v>29</v>
      </c>
      <c r="D673" s="3" t="s">
        <v>584</v>
      </c>
      <c r="E673" s="19" t="s">
        <v>0</v>
      </c>
      <c r="F673" s="31">
        <v>54620.1</v>
      </c>
      <c r="G673" s="31">
        <v>53612.7</v>
      </c>
      <c r="H673" s="31">
        <f t="shared" si="10"/>
        <v>98.155624028516968</v>
      </c>
    </row>
    <row r="674" spans="1:8" x14ac:dyDescent="0.2">
      <c r="A674" s="89" t="s">
        <v>14</v>
      </c>
      <c r="B674" s="3" t="s">
        <v>29</v>
      </c>
      <c r="C674" s="3" t="s">
        <v>29</v>
      </c>
      <c r="D674" s="3" t="s">
        <v>617</v>
      </c>
      <c r="E674" s="3" t="s">
        <v>0</v>
      </c>
      <c r="F674" s="31">
        <v>54620.1</v>
      </c>
      <c r="G674" s="31">
        <v>53612.7</v>
      </c>
      <c r="H674" s="31">
        <f t="shared" si="10"/>
        <v>98.155624028516968</v>
      </c>
    </row>
    <row r="675" spans="1:8" ht="42.75" x14ac:dyDescent="0.2">
      <c r="A675" s="89" t="s">
        <v>588</v>
      </c>
      <c r="B675" s="3" t="s">
        <v>29</v>
      </c>
      <c r="C675" s="3" t="s">
        <v>29</v>
      </c>
      <c r="D675" s="3" t="s">
        <v>618</v>
      </c>
      <c r="E675" s="3" t="s">
        <v>0</v>
      </c>
      <c r="F675" s="31">
        <v>51025.5</v>
      </c>
      <c r="G675" s="31">
        <v>50291.4</v>
      </c>
      <c r="H675" s="31">
        <f t="shared" si="10"/>
        <v>98.561307581503371</v>
      </c>
    </row>
    <row r="676" spans="1:8" ht="71.25" x14ac:dyDescent="0.2">
      <c r="A676" s="89" t="s">
        <v>590</v>
      </c>
      <c r="B676" s="3" t="s">
        <v>29</v>
      </c>
      <c r="C676" s="3" t="s">
        <v>29</v>
      </c>
      <c r="D676" s="3" t="s">
        <v>618</v>
      </c>
      <c r="E676" s="3" t="s">
        <v>585</v>
      </c>
      <c r="F676" s="31">
        <v>51025.5</v>
      </c>
      <c r="G676" s="31">
        <v>50291.4</v>
      </c>
      <c r="H676" s="31">
        <f t="shared" si="10"/>
        <v>98.561307581503371</v>
      </c>
    </row>
    <row r="677" spans="1:8" ht="42.75" x14ac:dyDescent="0.2">
      <c r="A677" s="89" t="s">
        <v>599</v>
      </c>
      <c r="B677" s="3" t="s">
        <v>29</v>
      </c>
      <c r="C677" s="3" t="s">
        <v>29</v>
      </c>
      <c r="D677" s="3" t="s">
        <v>619</v>
      </c>
      <c r="E677" s="3" t="s">
        <v>0</v>
      </c>
      <c r="F677" s="31">
        <v>3594.6</v>
      </c>
      <c r="G677" s="31">
        <v>3321.3</v>
      </c>
      <c r="H677" s="31">
        <f t="shared" si="10"/>
        <v>92.396928726422971</v>
      </c>
    </row>
    <row r="678" spans="1:8" ht="28.5" x14ac:dyDescent="0.2">
      <c r="A678" s="89" t="s">
        <v>601</v>
      </c>
      <c r="B678" s="3" t="s">
        <v>29</v>
      </c>
      <c r="C678" s="3" t="s">
        <v>29</v>
      </c>
      <c r="D678" s="3" t="s">
        <v>619</v>
      </c>
      <c r="E678" s="3" t="s">
        <v>602</v>
      </c>
      <c r="F678" s="31">
        <v>3558.6</v>
      </c>
      <c r="G678" s="31">
        <v>3285.3</v>
      </c>
      <c r="H678" s="31">
        <f t="shared" si="10"/>
        <v>92.320013488450527</v>
      </c>
    </row>
    <row r="679" spans="1:8" x14ac:dyDescent="0.2">
      <c r="A679" s="89" t="s">
        <v>603</v>
      </c>
      <c r="B679" s="3" t="s">
        <v>29</v>
      </c>
      <c r="C679" s="3" t="s">
        <v>29</v>
      </c>
      <c r="D679" s="3" t="s">
        <v>619</v>
      </c>
      <c r="E679" s="3" t="s">
        <v>604</v>
      </c>
      <c r="F679" s="31">
        <v>36</v>
      </c>
      <c r="G679" s="31">
        <v>36</v>
      </c>
      <c r="H679" s="31">
        <f t="shared" si="10"/>
        <v>100</v>
      </c>
    </row>
    <row r="680" spans="1:8" x14ac:dyDescent="0.2">
      <c r="A680" s="89" t="s">
        <v>620</v>
      </c>
      <c r="B680" s="3" t="s">
        <v>29</v>
      </c>
      <c r="C680" s="3" t="s">
        <v>29</v>
      </c>
      <c r="D680" s="3" t="s">
        <v>621</v>
      </c>
      <c r="E680" s="19" t="s">
        <v>0</v>
      </c>
      <c r="F680" s="31">
        <v>3412.8</v>
      </c>
      <c r="G680" s="31">
        <v>3258.8</v>
      </c>
      <c r="H680" s="31">
        <f t="shared" si="10"/>
        <v>95.487576183778714</v>
      </c>
    </row>
    <row r="681" spans="1:8" ht="42.75" x14ac:dyDescent="0.2">
      <c r="A681" s="89" t="s">
        <v>719</v>
      </c>
      <c r="B681" s="3" t="s">
        <v>29</v>
      </c>
      <c r="C681" s="3" t="s">
        <v>29</v>
      </c>
      <c r="D681" s="3" t="s">
        <v>720</v>
      </c>
      <c r="E681" s="3" t="s">
        <v>0</v>
      </c>
      <c r="F681" s="31">
        <v>3332.8</v>
      </c>
      <c r="G681" s="31">
        <v>3178.8</v>
      </c>
      <c r="H681" s="31">
        <f t="shared" si="10"/>
        <v>95.37926068170907</v>
      </c>
    </row>
    <row r="682" spans="1:8" ht="28.5" x14ac:dyDescent="0.2">
      <c r="A682" s="89" t="s">
        <v>721</v>
      </c>
      <c r="B682" s="3" t="s">
        <v>29</v>
      </c>
      <c r="C682" s="3" t="s">
        <v>29</v>
      </c>
      <c r="D682" s="3" t="s">
        <v>722</v>
      </c>
      <c r="E682" s="3" t="s">
        <v>0</v>
      </c>
      <c r="F682" s="31">
        <v>3332.8</v>
      </c>
      <c r="G682" s="31">
        <v>3178.8</v>
      </c>
      <c r="H682" s="31">
        <f t="shared" si="10"/>
        <v>95.37926068170907</v>
      </c>
    </row>
    <row r="683" spans="1:8" ht="71.25" x14ac:dyDescent="0.2">
      <c r="A683" s="89" t="s">
        <v>590</v>
      </c>
      <c r="B683" s="3" t="s">
        <v>29</v>
      </c>
      <c r="C683" s="3" t="s">
        <v>29</v>
      </c>
      <c r="D683" s="3" t="s">
        <v>722</v>
      </c>
      <c r="E683" s="3" t="s">
        <v>585</v>
      </c>
      <c r="F683" s="31">
        <v>2991.8</v>
      </c>
      <c r="G683" s="31">
        <v>2910.3</v>
      </c>
      <c r="H683" s="31">
        <f t="shared" si="10"/>
        <v>97.27588742563006</v>
      </c>
    </row>
    <row r="684" spans="1:8" ht="28.5" x14ac:dyDescent="0.2">
      <c r="A684" s="89" t="s">
        <v>601</v>
      </c>
      <c r="B684" s="3" t="s">
        <v>29</v>
      </c>
      <c r="C684" s="3" t="s">
        <v>29</v>
      </c>
      <c r="D684" s="3" t="s">
        <v>722</v>
      </c>
      <c r="E684" s="3" t="s">
        <v>602</v>
      </c>
      <c r="F684" s="31">
        <v>299.39999999999998</v>
      </c>
      <c r="G684" s="31">
        <v>266.3</v>
      </c>
      <c r="H684" s="31">
        <f t="shared" si="10"/>
        <v>88.944555778223119</v>
      </c>
    </row>
    <row r="685" spans="1:8" x14ac:dyDescent="0.2">
      <c r="A685" s="89" t="s">
        <v>603</v>
      </c>
      <c r="B685" s="3" t="s">
        <v>29</v>
      </c>
      <c r="C685" s="3" t="s">
        <v>29</v>
      </c>
      <c r="D685" s="3" t="s">
        <v>722</v>
      </c>
      <c r="E685" s="3" t="s">
        <v>604</v>
      </c>
      <c r="F685" s="31">
        <v>41.6</v>
      </c>
      <c r="G685" s="31">
        <v>2.2000000000000002</v>
      </c>
      <c r="H685" s="31">
        <f t="shared" si="10"/>
        <v>5.2884615384615383</v>
      </c>
    </row>
    <row r="686" spans="1:8" ht="28.5" x14ac:dyDescent="0.2">
      <c r="A686" s="89" t="s">
        <v>727</v>
      </c>
      <c r="B686" s="3" t="s">
        <v>29</v>
      </c>
      <c r="C686" s="3" t="s">
        <v>29</v>
      </c>
      <c r="D686" s="3" t="s">
        <v>728</v>
      </c>
      <c r="E686" s="3" t="s">
        <v>0</v>
      </c>
      <c r="F686" s="31">
        <v>80</v>
      </c>
      <c r="G686" s="31">
        <v>80</v>
      </c>
      <c r="H686" s="31">
        <f t="shared" si="10"/>
        <v>100</v>
      </c>
    </row>
    <row r="687" spans="1:8" ht="42.75" x14ac:dyDescent="0.2">
      <c r="A687" s="89" t="s">
        <v>729</v>
      </c>
      <c r="B687" s="3" t="s">
        <v>29</v>
      </c>
      <c r="C687" s="3" t="s">
        <v>29</v>
      </c>
      <c r="D687" s="3" t="s">
        <v>730</v>
      </c>
      <c r="E687" s="3" t="s">
        <v>0</v>
      </c>
      <c r="F687" s="31">
        <v>80</v>
      </c>
      <c r="G687" s="31">
        <v>80</v>
      </c>
      <c r="H687" s="31">
        <f t="shared" si="10"/>
        <v>100</v>
      </c>
    </row>
    <row r="688" spans="1:8" ht="99.75" x14ac:dyDescent="0.2">
      <c r="A688" s="89" t="s">
        <v>731</v>
      </c>
      <c r="B688" s="3" t="s">
        <v>29</v>
      </c>
      <c r="C688" s="3" t="s">
        <v>29</v>
      </c>
      <c r="D688" s="3" t="s">
        <v>732</v>
      </c>
      <c r="E688" s="3" t="s">
        <v>0</v>
      </c>
      <c r="F688" s="31">
        <v>80</v>
      </c>
      <c r="G688" s="31">
        <v>80</v>
      </c>
      <c r="H688" s="31">
        <f t="shared" si="10"/>
        <v>100</v>
      </c>
    </row>
    <row r="689" spans="1:8" ht="28.5" x14ac:dyDescent="0.2">
      <c r="A689" s="89" t="s">
        <v>680</v>
      </c>
      <c r="B689" s="3" t="s">
        <v>29</v>
      </c>
      <c r="C689" s="3" t="s">
        <v>29</v>
      </c>
      <c r="D689" s="3" t="s">
        <v>732</v>
      </c>
      <c r="E689" s="3" t="s">
        <v>681</v>
      </c>
      <c r="F689" s="31">
        <v>80</v>
      </c>
      <c r="G689" s="31">
        <v>80</v>
      </c>
      <c r="H689" s="31">
        <f t="shared" si="10"/>
        <v>100</v>
      </c>
    </row>
    <row r="690" spans="1:8" s="28" customFormat="1" ht="15" x14ac:dyDescent="0.25">
      <c r="A690" s="91" t="s">
        <v>79</v>
      </c>
      <c r="B690" s="4" t="s">
        <v>26</v>
      </c>
      <c r="C690" s="4" t="s">
        <v>0</v>
      </c>
      <c r="D690" s="4" t="s">
        <v>0</v>
      </c>
      <c r="E690" s="4" t="s">
        <v>0</v>
      </c>
      <c r="F690" s="35">
        <v>82272.2</v>
      </c>
      <c r="G690" s="35">
        <v>68020.7</v>
      </c>
      <c r="H690" s="35">
        <f t="shared" si="10"/>
        <v>82.677623790296124</v>
      </c>
    </row>
    <row r="691" spans="1:8" s="28" customFormat="1" ht="28.5" x14ac:dyDescent="0.25">
      <c r="A691" s="89" t="s">
        <v>80</v>
      </c>
      <c r="B691" s="3" t="s">
        <v>26</v>
      </c>
      <c r="C691" s="3" t="s">
        <v>11</v>
      </c>
      <c r="D691" s="3" t="s">
        <v>0</v>
      </c>
      <c r="E691" s="3" t="s">
        <v>0</v>
      </c>
      <c r="F691" s="31">
        <v>47467</v>
      </c>
      <c r="G691" s="31">
        <v>43497.4</v>
      </c>
      <c r="H691" s="31">
        <f t="shared" si="10"/>
        <v>91.63713737965324</v>
      </c>
    </row>
    <row r="692" spans="1:8" ht="71.25" x14ac:dyDescent="0.2">
      <c r="A692" s="89" t="s">
        <v>1107</v>
      </c>
      <c r="B692" s="3" t="s">
        <v>26</v>
      </c>
      <c r="C692" s="3" t="s">
        <v>11</v>
      </c>
      <c r="D692" s="3" t="s">
        <v>1108</v>
      </c>
      <c r="E692" s="19" t="s">
        <v>0</v>
      </c>
      <c r="F692" s="31">
        <v>47339.9</v>
      </c>
      <c r="G692" s="31">
        <v>43449.1</v>
      </c>
      <c r="H692" s="31">
        <f t="shared" si="10"/>
        <v>91.781140222095942</v>
      </c>
    </row>
    <row r="693" spans="1:8" ht="42.75" x14ac:dyDescent="0.2">
      <c r="A693" s="89" t="s">
        <v>1109</v>
      </c>
      <c r="B693" s="3" t="s">
        <v>26</v>
      </c>
      <c r="C693" s="3" t="s">
        <v>11</v>
      </c>
      <c r="D693" s="3" t="s">
        <v>1110</v>
      </c>
      <c r="E693" s="3" t="s">
        <v>0</v>
      </c>
      <c r="F693" s="31">
        <v>47339.9</v>
      </c>
      <c r="G693" s="31">
        <v>43449.1</v>
      </c>
      <c r="H693" s="31">
        <f t="shared" si="10"/>
        <v>91.781140222095942</v>
      </c>
    </row>
    <row r="694" spans="1:8" ht="171" x14ac:dyDescent="0.2">
      <c r="A694" s="89" t="s">
        <v>1111</v>
      </c>
      <c r="B694" s="3" t="s">
        <v>26</v>
      </c>
      <c r="C694" s="3" t="s">
        <v>11</v>
      </c>
      <c r="D694" s="3" t="s">
        <v>1112</v>
      </c>
      <c r="E694" s="3" t="s">
        <v>0</v>
      </c>
      <c r="F694" s="31">
        <v>47108.800000000003</v>
      </c>
      <c r="G694" s="31">
        <v>43253.2</v>
      </c>
      <c r="H694" s="31">
        <f t="shared" si="10"/>
        <v>91.81554189450803</v>
      </c>
    </row>
    <row r="695" spans="1:8" ht="71.25" x14ac:dyDescent="0.2">
      <c r="A695" s="89" t="s">
        <v>590</v>
      </c>
      <c r="B695" s="3" t="s">
        <v>26</v>
      </c>
      <c r="C695" s="3" t="s">
        <v>11</v>
      </c>
      <c r="D695" s="3" t="s">
        <v>1112</v>
      </c>
      <c r="E695" s="3" t="s">
        <v>585</v>
      </c>
      <c r="F695" s="31">
        <v>42358.5</v>
      </c>
      <c r="G695" s="31">
        <v>40445.199999999997</v>
      </c>
      <c r="H695" s="31">
        <f t="shared" si="10"/>
        <v>95.483078956998</v>
      </c>
    </row>
    <row r="696" spans="1:8" ht="28.5" x14ac:dyDescent="0.2">
      <c r="A696" s="89" t="s">
        <v>601</v>
      </c>
      <c r="B696" s="3" t="s">
        <v>26</v>
      </c>
      <c r="C696" s="3" t="s">
        <v>11</v>
      </c>
      <c r="D696" s="3" t="s">
        <v>1112</v>
      </c>
      <c r="E696" s="3" t="s">
        <v>602</v>
      </c>
      <c r="F696" s="31">
        <v>4750.3</v>
      </c>
      <c r="G696" s="31">
        <v>2808</v>
      </c>
      <c r="H696" s="31">
        <f t="shared" si="10"/>
        <v>59.112056080668587</v>
      </c>
    </row>
    <row r="697" spans="1:8" ht="185.25" x14ac:dyDescent="0.2">
      <c r="A697" s="89" t="s">
        <v>1113</v>
      </c>
      <c r="B697" s="3" t="s">
        <v>26</v>
      </c>
      <c r="C697" s="3" t="s">
        <v>11</v>
      </c>
      <c r="D697" s="3" t="s">
        <v>1114</v>
      </c>
      <c r="E697" s="3" t="s">
        <v>0</v>
      </c>
      <c r="F697" s="31">
        <v>231.1</v>
      </c>
      <c r="G697" s="31">
        <v>195.9</v>
      </c>
      <c r="H697" s="31">
        <f t="shared" si="10"/>
        <v>84.768498485504125</v>
      </c>
    </row>
    <row r="698" spans="1:8" ht="28.5" x14ac:dyDescent="0.2">
      <c r="A698" s="89" t="s">
        <v>601</v>
      </c>
      <c r="B698" s="3" t="s">
        <v>26</v>
      </c>
      <c r="C698" s="3" t="s">
        <v>11</v>
      </c>
      <c r="D698" s="3" t="s">
        <v>1114</v>
      </c>
      <c r="E698" s="3" t="s">
        <v>602</v>
      </c>
      <c r="F698" s="31">
        <v>231.1</v>
      </c>
      <c r="G698" s="31">
        <v>195.9</v>
      </c>
      <c r="H698" s="31">
        <f t="shared" si="10"/>
        <v>84.768498485504125</v>
      </c>
    </row>
    <row r="699" spans="1:8" x14ac:dyDescent="0.2">
      <c r="A699" s="89" t="s">
        <v>620</v>
      </c>
      <c r="B699" s="3" t="s">
        <v>26</v>
      </c>
      <c r="C699" s="3" t="s">
        <v>11</v>
      </c>
      <c r="D699" s="3" t="s">
        <v>621</v>
      </c>
      <c r="E699" s="19" t="s">
        <v>0</v>
      </c>
      <c r="F699" s="31">
        <v>127.1</v>
      </c>
      <c r="G699" s="31">
        <v>48.3</v>
      </c>
      <c r="H699" s="31">
        <f t="shared" si="10"/>
        <v>38.001573564122737</v>
      </c>
    </row>
    <row r="700" spans="1:8" ht="28.5" x14ac:dyDescent="0.2">
      <c r="A700" s="89" t="s">
        <v>622</v>
      </c>
      <c r="B700" s="3" t="s">
        <v>26</v>
      </c>
      <c r="C700" s="3" t="s">
        <v>11</v>
      </c>
      <c r="D700" s="3" t="s">
        <v>623</v>
      </c>
      <c r="E700" s="3" t="s">
        <v>0</v>
      </c>
      <c r="F700" s="31">
        <v>127.1</v>
      </c>
      <c r="G700" s="31">
        <v>48.3</v>
      </c>
      <c r="H700" s="31">
        <f t="shared" si="10"/>
        <v>38.001573564122737</v>
      </c>
    </row>
    <row r="701" spans="1:8" x14ac:dyDescent="0.2">
      <c r="A701" s="89" t="s">
        <v>1115</v>
      </c>
      <c r="B701" s="3" t="s">
        <v>26</v>
      </c>
      <c r="C701" s="3" t="s">
        <v>11</v>
      </c>
      <c r="D701" s="3" t="s">
        <v>1116</v>
      </c>
      <c r="E701" s="3" t="s">
        <v>0</v>
      </c>
      <c r="F701" s="31">
        <v>127.1</v>
      </c>
      <c r="G701" s="31">
        <v>48.3</v>
      </c>
      <c r="H701" s="31">
        <f t="shared" si="10"/>
        <v>38.001573564122737</v>
      </c>
    </row>
    <row r="702" spans="1:8" ht="28.5" x14ac:dyDescent="0.2">
      <c r="A702" s="89" t="s">
        <v>601</v>
      </c>
      <c r="B702" s="3" t="s">
        <v>26</v>
      </c>
      <c r="C702" s="3" t="s">
        <v>11</v>
      </c>
      <c r="D702" s="3" t="s">
        <v>1116</v>
      </c>
      <c r="E702" s="3" t="s">
        <v>602</v>
      </c>
      <c r="F702" s="31">
        <v>127.1</v>
      </c>
      <c r="G702" s="31">
        <v>48.3</v>
      </c>
      <c r="H702" s="31">
        <f t="shared" si="10"/>
        <v>38.001573564122737</v>
      </c>
    </row>
    <row r="703" spans="1:8" x14ac:dyDescent="0.2">
      <c r="A703" s="89" t="s">
        <v>81</v>
      </c>
      <c r="B703" s="3" t="s">
        <v>26</v>
      </c>
      <c r="C703" s="3" t="s">
        <v>29</v>
      </c>
      <c r="D703" s="3" t="s">
        <v>0</v>
      </c>
      <c r="E703" s="3" t="s">
        <v>0</v>
      </c>
      <c r="F703" s="31">
        <v>34805.199999999997</v>
      </c>
      <c r="G703" s="31">
        <v>24523.3</v>
      </c>
      <c r="H703" s="31">
        <f t="shared" si="10"/>
        <v>70.458724558399325</v>
      </c>
    </row>
    <row r="704" spans="1:8" ht="42.75" x14ac:dyDescent="0.2">
      <c r="A704" s="89" t="s">
        <v>867</v>
      </c>
      <c r="B704" s="3" t="s">
        <v>26</v>
      </c>
      <c r="C704" s="3" t="s">
        <v>29</v>
      </c>
      <c r="D704" s="3" t="s">
        <v>868</v>
      </c>
      <c r="E704" s="19" t="s">
        <v>0</v>
      </c>
      <c r="F704" s="31">
        <v>6127.8</v>
      </c>
      <c r="G704" s="31">
        <v>3169.9</v>
      </c>
      <c r="H704" s="31">
        <f t="shared" si="10"/>
        <v>51.729821469369107</v>
      </c>
    </row>
    <row r="705" spans="1:8" ht="42.75" x14ac:dyDescent="0.2">
      <c r="A705" s="89" t="s">
        <v>1117</v>
      </c>
      <c r="B705" s="3" t="s">
        <v>26</v>
      </c>
      <c r="C705" s="3" t="s">
        <v>29</v>
      </c>
      <c r="D705" s="3" t="s">
        <v>1118</v>
      </c>
      <c r="E705" s="3" t="s">
        <v>0</v>
      </c>
      <c r="F705" s="31">
        <v>6127.8</v>
      </c>
      <c r="G705" s="31">
        <v>3169.9</v>
      </c>
      <c r="H705" s="31">
        <f t="shared" si="10"/>
        <v>51.729821469369107</v>
      </c>
    </row>
    <row r="706" spans="1:8" ht="28.5" x14ac:dyDescent="0.2">
      <c r="A706" s="89" t="s">
        <v>655</v>
      </c>
      <c r="B706" s="3" t="s">
        <v>26</v>
      </c>
      <c r="C706" s="3" t="s">
        <v>29</v>
      </c>
      <c r="D706" s="3" t="s">
        <v>1119</v>
      </c>
      <c r="E706" s="3" t="s">
        <v>0</v>
      </c>
      <c r="F706" s="31">
        <v>2141.6999999999998</v>
      </c>
      <c r="G706" s="31">
        <v>526.5</v>
      </c>
      <c r="H706" s="31">
        <f t="shared" si="10"/>
        <v>24.583274968482982</v>
      </c>
    </row>
    <row r="707" spans="1:8" ht="28.5" x14ac:dyDescent="0.2">
      <c r="A707" s="89" t="s">
        <v>601</v>
      </c>
      <c r="B707" s="3" t="s">
        <v>26</v>
      </c>
      <c r="C707" s="3" t="s">
        <v>29</v>
      </c>
      <c r="D707" s="3" t="s">
        <v>1119</v>
      </c>
      <c r="E707" s="3" t="s">
        <v>602</v>
      </c>
      <c r="F707" s="31">
        <v>2141.6999999999998</v>
      </c>
      <c r="G707" s="31">
        <v>526.5</v>
      </c>
      <c r="H707" s="31">
        <f t="shared" si="10"/>
        <v>24.583274968482982</v>
      </c>
    </row>
    <row r="708" spans="1:8" ht="42.75" x14ac:dyDescent="0.2">
      <c r="A708" s="89" t="s">
        <v>266</v>
      </c>
      <c r="B708" s="3" t="s">
        <v>26</v>
      </c>
      <c r="C708" s="3" t="s">
        <v>29</v>
      </c>
      <c r="D708" s="3" t="s">
        <v>1120</v>
      </c>
      <c r="E708" s="3" t="s">
        <v>0</v>
      </c>
      <c r="F708" s="31">
        <v>3986.1</v>
      </c>
      <c r="G708" s="31">
        <v>2643.4</v>
      </c>
      <c r="H708" s="31">
        <f t="shared" si="10"/>
        <v>66.315446175459726</v>
      </c>
    </row>
    <row r="709" spans="1:8" x14ac:dyDescent="0.2">
      <c r="A709" s="89" t="s">
        <v>58</v>
      </c>
      <c r="B709" s="3" t="s">
        <v>26</v>
      </c>
      <c r="C709" s="3" t="s">
        <v>29</v>
      </c>
      <c r="D709" s="3" t="s">
        <v>1120</v>
      </c>
      <c r="E709" s="3" t="s">
        <v>672</v>
      </c>
      <c r="F709" s="31">
        <v>3986.1</v>
      </c>
      <c r="G709" s="31">
        <v>2643.4</v>
      </c>
      <c r="H709" s="31">
        <f t="shared" si="10"/>
        <v>66.315446175459726</v>
      </c>
    </row>
    <row r="710" spans="1:8" ht="71.25" x14ac:dyDescent="0.2">
      <c r="A710" s="89" t="s">
        <v>1107</v>
      </c>
      <c r="B710" s="3" t="s">
        <v>26</v>
      </c>
      <c r="C710" s="3" t="s">
        <v>29</v>
      </c>
      <c r="D710" s="3" t="s">
        <v>1108</v>
      </c>
      <c r="E710" s="19" t="s">
        <v>0</v>
      </c>
      <c r="F710" s="31">
        <v>28677.4</v>
      </c>
      <c r="G710" s="31">
        <v>21353.4</v>
      </c>
      <c r="H710" s="31">
        <f t="shared" si="10"/>
        <v>74.460725170343196</v>
      </c>
    </row>
    <row r="711" spans="1:8" ht="42.75" x14ac:dyDescent="0.2">
      <c r="A711" s="89" t="s">
        <v>1121</v>
      </c>
      <c r="B711" s="3" t="s">
        <v>26</v>
      </c>
      <c r="C711" s="3" t="s">
        <v>29</v>
      </c>
      <c r="D711" s="3" t="s">
        <v>1122</v>
      </c>
      <c r="E711" s="3" t="s">
        <v>0</v>
      </c>
      <c r="F711" s="31">
        <v>3100</v>
      </c>
      <c r="G711" s="31">
        <v>2983.4</v>
      </c>
      <c r="H711" s="31">
        <f t="shared" si="10"/>
        <v>96.238709677419351</v>
      </c>
    </row>
    <row r="712" spans="1:8" ht="28.5" x14ac:dyDescent="0.2">
      <c r="A712" s="89" t="s">
        <v>655</v>
      </c>
      <c r="B712" s="3" t="s">
        <v>26</v>
      </c>
      <c r="C712" s="3" t="s">
        <v>29</v>
      </c>
      <c r="D712" s="3" t="s">
        <v>1123</v>
      </c>
      <c r="E712" s="3" t="s">
        <v>0</v>
      </c>
      <c r="F712" s="31">
        <v>3100</v>
      </c>
      <c r="G712" s="31">
        <v>2983.4</v>
      </c>
      <c r="H712" s="31">
        <f t="shared" ref="H712:H775" si="11">G712/F712*100</f>
        <v>96.238709677419351</v>
      </c>
    </row>
    <row r="713" spans="1:8" ht="28.5" x14ac:dyDescent="0.2">
      <c r="A713" s="89" t="s">
        <v>601</v>
      </c>
      <c r="B713" s="3" t="s">
        <v>26</v>
      </c>
      <c r="C713" s="3" t="s">
        <v>29</v>
      </c>
      <c r="D713" s="3" t="s">
        <v>1123</v>
      </c>
      <c r="E713" s="3" t="s">
        <v>602</v>
      </c>
      <c r="F713" s="31">
        <v>3100</v>
      </c>
      <c r="G713" s="31">
        <v>2983.4</v>
      </c>
      <c r="H713" s="31">
        <f t="shared" si="11"/>
        <v>96.238709677419351</v>
      </c>
    </row>
    <row r="714" spans="1:8" ht="42.75" x14ac:dyDescent="0.2">
      <c r="A714" s="89" t="s">
        <v>1124</v>
      </c>
      <c r="B714" s="3" t="s">
        <v>26</v>
      </c>
      <c r="C714" s="3" t="s">
        <v>29</v>
      </c>
      <c r="D714" s="3" t="s">
        <v>1125</v>
      </c>
      <c r="E714" s="3" t="s">
        <v>0</v>
      </c>
      <c r="F714" s="31">
        <v>6500</v>
      </c>
      <c r="G714" s="31">
        <v>3250</v>
      </c>
      <c r="H714" s="31">
        <f t="shared" si="11"/>
        <v>50</v>
      </c>
    </row>
    <row r="715" spans="1:8" ht="28.5" x14ac:dyDescent="0.2">
      <c r="A715" s="89" t="s">
        <v>655</v>
      </c>
      <c r="B715" s="3" t="s">
        <v>26</v>
      </c>
      <c r="C715" s="3" t="s">
        <v>29</v>
      </c>
      <c r="D715" s="3" t="s">
        <v>1126</v>
      </c>
      <c r="E715" s="3" t="s">
        <v>0</v>
      </c>
      <c r="F715" s="31">
        <v>6500</v>
      </c>
      <c r="G715" s="31">
        <v>3250</v>
      </c>
      <c r="H715" s="31">
        <f t="shared" si="11"/>
        <v>50</v>
      </c>
    </row>
    <row r="716" spans="1:8" ht="28.5" x14ac:dyDescent="0.2">
      <c r="A716" s="89" t="s">
        <v>601</v>
      </c>
      <c r="B716" s="3" t="s">
        <v>26</v>
      </c>
      <c r="C716" s="3" t="s">
        <v>29</v>
      </c>
      <c r="D716" s="3" t="s">
        <v>1126</v>
      </c>
      <c r="E716" s="3" t="s">
        <v>602</v>
      </c>
      <c r="F716" s="31">
        <v>6500</v>
      </c>
      <c r="G716" s="31">
        <v>3250</v>
      </c>
      <c r="H716" s="31">
        <f t="shared" si="11"/>
        <v>50</v>
      </c>
    </row>
    <row r="717" spans="1:8" ht="42.75" x14ac:dyDescent="0.2">
      <c r="A717" s="89" t="s">
        <v>1127</v>
      </c>
      <c r="B717" s="3" t="s">
        <v>26</v>
      </c>
      <c r="C717" s="3" t="s">
        <v>29</v>
      </c>
      <c r="D717" s="3" t="s">
        <v>1128</v>
      </c>
      <c r="E717" s="3" t="s">
        <v>0</v>
      </c>
      <c r="F717" s="31">
        <v>19077.400000000001</v>
      </c>
      <c r="G717" s="31">
        <v>15120</v>
      </c>
      <c r="H717" s="31">
        <f t="shared" si="11"/>
        <v>79.256083114051179</v>
      </c>
    </row>
    <row r="718" spans="1:8" ht="42.75" x14ac:dyDescent="0.2">
      <c r="A718" s="89" t="s">
        <v>588</v>
      </c>
      <c r="B718" s="3" t="s">
        <v>26</v>
      </c>
      <c r="C718" s="3" t="s">
        <v>29</v>
      </c>
      <c r="D718" s="3" t="s">
        <v>1129</v>
      </c>
      <c r="E718" s="3" t="s">
        <v>0</v>
      </c>
      <c r="F718" s="31">
        <v>6887.6</v>
      </c>
      <c r="G718" s="31">
        <v>6685.9</v>
      </c>
      <c r="H718" s="31">
        <f t="shared" si="11"/>
        <v>97.071548870433816</v>
      </c>
    </row>
    <row r="719" spans="1:8" ht="71.25" x14ac:dyDescent="0.2">
      <c r="A719" s="89" t="s">
        <v>590</v>
      </c>
      <c r="B719" s="3" t="s">
        <v>26</v>
      </c>
      <c r="C719" s="3" t="s">
        <v>29</v>
      </c>
      <c r="D719" s="3" t="s">
        <v>1129</v>
      </c>
      <c r="E719" s="3" t="s">
        <v>585</v>
      </c>
      <c r="F719" s="31">
        <v>6887.6</v>
      </c>
      <c r="G719" s="31">
        <v>6685.9</v>
      </c>
      <c r="H719" s="31">
        <f t="shared" si="11"/>
        <v>97.071548870433816</v>
      </c>
    </row>
    <row r="720" spans="1:8" ht="42.75" x14ac:dyDescent="0.2">
      <c r="A720" s="89" t="s">
        <v>599</v>
      </c>
      <c r="B720" s="3" t="s">
        <v>26</v>
      </c>
      <c r="C720" s="3" t="s">
        <v>29</v>
      </c>
      <c r="D720" s="3" t="s">
        <v>1130</v>
      </c>
      <c r="E720" s="3" t="s">
        <v>0</v>
      </c>
      <c r="F720" s="31">
        <v>12189.8</v>
      </c>
      <c r="G720" s="31">
        <v>8434.1</v>
      </c>
      <c r="H720" s="31">
        <f t="shared" si="11"/>
        <v>69.189814435019443</v>
      </c>
    </row>
    <row r="721" spans="1:8" ht="28.5" x14ac:dyDescent="0.2">
      <c r="A721" s="89" t="s">
        <v>601</v>
      </c>
      <c r="B721" s="3" t="s">
        <v>26</v>
      </c>
      <c r="C721" s="3" t="s">
        <v>29</v>
      </c>
      <c r="D721" s="3" t="s">
        <v>1130</v>
      </c>
      <c r="E721" s="3" t="s">
        <v>602</v>
      </c>
      <c r="F721" s="31">
        <v>11939.8</v>
      </c>
      <c r="G721" s="31">
        <v>8251.2000000000007</v>
      </c>
      <c r="H721" s="31">
        <f t="shared" si="11"/>
        <v>69.106685204107279</v>
      </c>
    </row>
    <row r="722" spans="1:8" x14ac:dyDescent="0.2">
      <c r="A722" s="89" t="s">
        <v>603</v>
      </c>
      <c r="B722" s="3" t="s">
        <v>26</v>
      </c>
      <c r="C722" s="3" t="s">
        <v>29</v>
      </c>
      <c r="D722" s="3" t="s">
        <v>1130</v>
      </c>
      <c r="E722" s="3" t="s">
        <v>604</v>
      </c>
      <c r="F722" s="31">
        <v>250</v>
      </c>
      <c r="G722" s="31">
        <v>182.9</v>
      </c>
      <c r="H722" s="31">
        <f t="shared" si="11"/>
        <v>73.16</v>
      </c>
    </row>
    <row r="723" spans="1:8" s="28" customFormat="1" ht="15" x14ac:dyDescent="0.25">
      <c r="A723" s="91" t="s">
        <v>20</v>
      </c>
      <c r="B723" s="4" t="s">
        <v>21</v>
      </c>
      <c r="C723" s="4" t="s">
        <v>0</v>
      </c>
      <c r="D723" s="4" t="s">
        <v>0</v>
      </c>
      <c r="E723" s="4" t="s">
        <v>0</v>
      </c>
      <c r="F723" s="35">
        <v>5094226.2</v>
      </c>
      <c r="G723" s="35">
        <v>4922464.3</v>
      </c>
      <c r="H723" s="35">
        <f t="shared" si="11"/>
        <v>96.628302449545714</v>
      </c>
    </row>
    <row r="724" spans="1:8" s="28" customFormat="1" ht="15" x14ac:dyDescent="0.25">
      <c r="A724" s="89" t="s">
        <v>85</v>
      </c>
      <c r="B724" s="3" t="s">
        <v>21</v>
      </c>
      <c r="C724" s="3" t="s">
        <v>8</v>
      </c>
      <c r="D724" s="3" t="s">
        <v>0</v>
      </c>
      <c r="E724" s="3" t="s">
        <v>0</v>
      </c>
      <c r="F724" s="31">
        <v>1332519.6000000001</v>
      </c>
      <c r="G724" s="31">
        <v>1303855.8999999999</v>
      </c>
      <c r="H724" s="31">
        <f t="shared" si="11"/>
        <v>97.848909689583536</v>
      </c>
    </row>
    <row r="725" spans="1:8" ht="42.75" x14ac:dyDescent="0.2">
      <c r="A725" s="89" t="s">
        <v>953</v>
      </c>
      <c r="B725" s="3" t="s">
        <v>21</v>
      </c>
      <c r="C725" s="3" t="s">
        <v>8</v>
      </c>
      <c r="D725" s="3" t="s">
        <v>954</v>
      </c>
      <c r="E725" s="19" t="s">
        <v>0</v>
      </c>
      <c r="F725" s="31">
        <v>202547.7</v>
      </c>
      <c r="G725" s="31">
        <v>174414.4</v>
      </c>
      <c r="H725" s="31">
        <f t="shared" si="11"/>
        <v>86.110284145413644</v>
      </c>
    </row>
    <row r="726" spans="1:8" ht="28.5" x14ac:dyDescent="0.2">
      <c r="A726" s="89" t="s">
        <v>873</v>
      </c>
      <c r="B726" s="3" t="s">
        <v>21</v>
      </c>
      <c r="C726" s="3" t="s">
        <v>8</v>
      </c>
      <c r="D726" s="3" t="s">
        <v>1131</v>
      </c>
      <c r="E726" s="3" t="s">
        <v>0</v>
      </c>
      <c r="F726" s="31">
        <v>69418.100000000006</v>
      </c>
      <c r="G726" s="31">
        <v>69418.100000000006</v>
      </c>
      <c r="H726" s="31">
        <f t="shared" si="11"/>
        <v>100</v>
      </c>
    </row>
    <row r="727" spans="1:8" ht="42.75" x14ac:dyDescent="0.2">
      <c r="A727" s="89" t="s">
        <v>1132</v>
      </c>
      <c r="B727" s="3" t="s">
        <v>21</v>
      </c>
      <c r="C727" s="3" t="s">
        <v>8</v>
      </c>
      <c r="D727" s="3" t="s">
        <v>1133</v>
      </c>
      <c r="E727" s="3" t="s">
        <v>0</v>
      </c>
      <c r="F727" s="31">
        <v>69418.100000000006</v>
      </c>
      <c r="G727" s="31">
        <v>69418.100000000006</v>
      </c>
      <c r="H727" s="31">
        <f t="shared" si="11"/>
        <v>100</v>
      </c>
    </row>
    <row r="728" spans="1:8" ht="42.75" x14ac:dyDescent="0.2">
      <c r="A728" s="89" t="s">
        <v>760</v>
      </c>
      <c r="B728" s="3" t="s">
        <v>21</v>
      </c>
      <c r="C728" s="3" t="s">
        <v>8</v>
      </c>
      <c r="D728" s="3" t="s">
        <v>1133</v>
      </c>
      <c r="E728" s="3" t="s">
        <v>761</v>
      </c>
      <c r="F728" s="31">
        <v>69418.100000000006</v>
      </c>
      <c r="G728" s="31">
        <v>69418.100000000006</v>
      </c>
      <c r="H728" s="31">
        <f t="shared" si="11"/>
        <v>100</v>
      </c>
    </row>
    <row r="729" spans="1:8" ht="42.75" x14ac:dyDescent="0.2">
      <c r="A729" s="89" t="s">
        <v>1134</v>
      </c>
      <c r="B729" s="3" t="s">
        <v>21</v>
      </c>
      <c r="C729" s="3" t="s">
        <v>8</v>
      </c>
      <c r="D729" s="3" t="s">
        <v>1135</v>
      </c>
      <c r="E729" s="3" t="s">
        <v>0</v>
      </c>
      <c r="F729" s="31">
        <v>133129.60000000001</v>
      </c>
      <c r="G729" s="31">
        <v>104996.3</v>
      </c>
      <c r="H729" s="31">
        <f t="shared" si="11"/>
        <v>78.867734898925562</v>
      </c>
    </row>
    <row r="730" spans="1:8" ht="28.5" x14ac:dyDescent="0.2">
      <c r="A730" s="89" t="s">
        <v>655</v>
      </c>
      <c r="B730" s="3" t="s">
        <v>21</v>
      </c>
      <c r="C730" s="3" t="s">
        <v>8</v>
      </c>
      <c r="D730" s="3" t="s">
        <v>1136</v>
      </c>
      <c r="E730" s="3" t="s">
        <v>0</v>
      </c>
      <c r="F730" s="31">
        <v>536.9</v>
      </c>
      <c r="G730" s="31">
        <v>282.10000000000002</v>
      </c>
      <c r="H730" s="31">
        <f t="shared" si="11"/>
        <v>52.542372881355938</v>
      </c>
    </row>
    <row r="731" spans="1:8" ht="28.5" x14ac:dyDescent="0.2">
      <c r="A731" s="89" t="s">
        <v>601</v>
      </c>
      <c r="B731" s="3" t="s">
        <v>21</v>
      </c>
      <c r="C731" s="3" t="s">
        <v>8</v>
      </c>
      <c r="D731" s="3" t="s">
        <v>1136</v>
      </c>
      <c r="E731" s="3" t="s">
        <v>602</v>
      </c>
      <c r="F731" s="31">
        <v>536.9</v>
      </c>
      <c r="G731" s="31">
        <v>282.10000000000002</v>
      </c>
      <c r="H731" s="31">
        <f t="shared" si="11"/>
        <v>52.542372881355938</v>
      </c>
    </row>
    <row r="732" spans="1:8" ht="28.5" x14ac:dyDescent="0.2">
      <c r="A732" s="89" t="s">
        <v>1137</v>
      </c>
      <c r="B732" s="3" t="s">
        <v>21</v>
      </c>
      <c r="C732" s="3" t="s">
        <v>8</v>
      </c>
      <c r="D732" s="3" t="s">
        <v>1138</v>
      </c>
      <c r="E732" s="3" t="s">
        <v>0</v>
      </c>
      <c r="F732" s="31">
        <v>27627.3</v>
      </c>
      <c r="G732" s="31">
        <v>27627.3</v>
      </c>
      <c r="H732" s="31">
        <f t="shared" si="11"/>
        <v>100</v>
      </c>
    </row>
    <row r="733" spans="1:8" x14ac:dyDescent="0.2">
      <c r="A733" s="89" t="s">
        <v>58</v>
      </c>
      <c r="B733" s="3" t="s">
        <v>21</v>
      </c>
      <c r="C733" s="3" t="s">
        <v>8</v>
      </c>
      <c r="D733" s="3" t="s">
        <v>1138</v>
      </c>
      <c r="E733" s="3" t="s">
        <v>672</v>
      </c>
      <c r="F733" s="31">
        <v>27627.3</v>
      </c>
      <c r="G733" s="31">
        <v>27627.3</v>
      </c>
      <c r="H733" s="31">
        <f t="shared" si="11"/>
        <v>100</v>
      </c>
    </row>
    <row r="734" spans="1:8" ht="57" x14ac:dyDescent="0.2">
      <c r="A734" s="89" t="s">
        <v>1139</v>
      </c>
      <c r="B734" s="3" t="s">
        <v>21</v>
      </c>
      <c r="C734" s="3" t="s">
        <v>8</v>
      </c>
      <c r="D734" s="3" t="s">
        <v>1140</v>
      </c>
      <c r="E734" s="3" t="s">
        <v>0</v>
      </c>
      <c r="F734" s="31">
        <v>24055.1</v>
      </c>
      <c r="G734" s="31">
        <v>22869.4</v>
      </c>
      <c r="H734" s="31">
        <f t="shared" si="11"/>
        <v>95.070899726045639</v>
      </c>
    </row>
    <row r="735" spans="1:8" x14ac:dyDescent="0.2">
      <c r="A735" s="89" t="s">
        <v>58</v>
      </c>
      <c r="B735" s="3" t="s">
        <v>21</v>
      </c>
      <c r="C735" s="3" t="s">
        <v>8</v>
      </c>
      <c r="D735" s="3" t="s">
        <v>1140</v>
      </c>
      <c r="E735" s="3" t="s">
        <v>672</v>
      </c>
      <c r="F735" s="31">
        <v>24055.1</v>
      </c>
      <c r="G735" s="31">
        <v>22869.4</v>
      </c>
      <c r="H735" s="31">
        <f t="shared" si="11"/>
        <v>95.070899726045639</v>
      </c>
    </row>
    <row r="736" spans="1:8" ht="42.75" x14ac:dyDescent="0.2">
      <c r="A736" s="89" t="s">
        <v>1141</v>
      </c>
      <c r="B736" s="3" t="s">
        <v>21</v>
      </c>
      <c r="C736" s="3" t="s">
        <v>8</v>
      </c>
      <c r="D736" s="3" t="s">
        <v>1142</v>
      </c>
      <c r="E736" s="3" t="s">
        <v>0</v>
      </c>
      <c r="F736" s="31">
        <v>3225.1</v>
      </c>
      <c r="G736" s="31">
        <v>2776.1</v>
      </c>
      <c r="H736" s="31">
        <f t="shared" si="11"/>
        <v>86.077951071284602</v>
      </c>
    </row>
    <row r="737" spans="1:8" x14ac:dyDescent="0.2">
      <c r="A737" s="89" t="s">
        <v>58</v>
      </c>
      <c r="B737" s="3" t="s">
        <v>21</v>
      </c>
      <c r="C737" s="3" t="s">
        <v>8</v>
      </c>
      <c r="D737" s="3" t="s">
        <v>1142</v>
      </c>
      <c r="E737" s="3" t="s">
        <v>672</v>
      </c>
      <c r="F737" s="31">
        <v>3225.1</v>
      </c>
      <c r="G737" s="31">
        <v>2776.1</v>
      </c>
      <c r="H737" s="31">
        <f t="shared" si="11"/>
        <v>86.077951071284602</v>
      </c>
    </row>
    <row r="738" spans="1:8" ht="71.25" x14ac:dyDescent="0.2">
      <c r="A738" s="89" t="s">
        <v>1143</v>
      </c>
      <c r="B738" s="3" t="s">
        <v>21</v>
      </c>
      <c r="C738" s="3" t="s">
        <v>8</v>
      </c>
      <c r="D738" s="3" t="s">
        <v>1144</v>
      </c>
      <c r="E738" s="3" t="s">
        <v>0</v>
      </c>
      <c r="F738" s="31">
        <v>6927.2</v>
      </c>
      <c r="G738" s="31">
        <v>5845.7</v>
      </c>
      <c r="H738" s="31">
        <f t="shared" si="11"/>
        <v>84.387631366208566</v>
      </c>
    </row>
    <row r="739" spans="1:8" x14ac:dyDescent="0.2">
      <c r="A739" s="89" t="s">
        <v>58</v>
      </c>
      <c r="B739" s="3" t="s">
        <v>21</v>
      </c>
      <c r="C739" s="3" t="s">
        <v>8</v>
      </c>
      <c r="D739" s="3" t="s">
        <v>1144</v>
      </c>
      <c r="E739" s="3" t="s">
        <v>672</v>
      </c>
      <c r="F739" s="31">
        <v>6927.2</v>
      </c>
      <c r="G739" s="31">
        <v>5845.7</v>
      </c>
      <c r="H739" s="31">
        <f t="shared" si="11"/>
        <v>84.387631366208566</v>
      </c>
    </row>
    <row r="740" spans="1:8" ht="28.5" x14ac:dyDescent="0.2">
      <c r="A740" s="89" t="s">
        <v>784</v>
      </c>
      <c r="B740" s="3" t="s">
        <v>21</v>
      </c>
      <c r="C740" s="3" t="s">
        <v>8</v>
      </c>
      <c r="D740" s="3" t="s">
        <v>1145</v>
      </c>
      <c r="E740" s="3" t="s">
        <v>0</v>
      </c>
      <c r="F740" s="31">
        <v>70758</v>
      </c>
      <c r="G740" s="31">
        <v>45595.7</v>
      </c>
      <c r="H740" s="31">
        <f t="shared" si="11"/>
        <v>64.438932700189383</v>
      </c>
    </row>
    <row r="741" spans="1:8" ht="42.75" x14ac:dyDescent="0.2">
      <c r="A741" s="89" t="s">
        <v>1132</v>
      </c>
      <c r="B741" s="3" t="s">
        <v>21</v>
      </c>
      <c r="C741" s="3" t="s">
        <v>8</v>
      </c>
      <c r="D741" s="3" t="s">
        <v>1146</v>
      </c>
      <c r="E741" s="3" t="s">
        <v>0</v>
      </c>
      <c r="F741" s="31">
        <v>70758</v>
      </c>
      <c r="G741" s="31">
        <v>45595.7</v>
      </c>
      <c r="H741" s="31">
        <f t="shared" si="11"/>
        <v>64.438932700189383</v>
      </c>
    </row>
    <row r="742" spans="1:8" ht="42.75" x14ac:dyDescent="0.2">
      <c r="A742" s="89" t="s">
        <v>760</v>
      </c>
      <c r="B742" s="3" t="s">
        <v>21</v>
      </c>
      <c r="C742" s="3" t="s">
        <v>8</v>
      </c>
      <c r="D742" s="3" t="s">
        <v>1146</v>
      </c>
      <c r="E742" s="3" t="s">
        <v>761</v>
      </c>
      <c r="F742" s="31">
        <v>70758</v>
      </c>
      <c r="G742" s="31">
        <v>45595.7</v>
      </c>
      <c r="H742" s="31">
        <f t="shared" si="11"/>
        <v>64.438932700189383</v>
      </c>
    </row>
    <row r="743" spans="1:8" x14ac:dyDescent="0.2">
      <c r="A743" s="89" t="s">
        <v>620</v>
      </c>
      <c r="B743" s="3" t="s">
        <v>21</v>
      </c>
      <c r="C743" s="3" t="s">
        <v>8</v>
      </c>
      <c r="D743" s="3" t="s">
        <v>621</v>
      </c>
      <c r="E743" s="19" t="s">
        <v>0</v>
      </c>
      <c r="F743" s="31">
        <v>1129971.8999999999</v>
      </c>
      <c r="G743" s="31">
        <v>1129441.5</v>
      </c>
      <c r="H743" s="31">
        <f t="shared" si="11"/>
        <v>99.953060779653029</v>
      </c>
    </row>
    <row r="744" spans="1:8" x14ac:dyDescent="0.2">
      <c r="A744" s="89" t="s">
        <v>58</v>
      </c>
      <c r="B744" s="3" t="s">
        <v>21</v>
      </c>
      <c r="C744" s="3" t="s">
        <v>8</v>
      </c>
      <c r="D744" s="3" t="s">
        <v>739</v>
      </c>
      <c r="E744" s="3" t="s">
        <v>0</v>
      </c>
      <c r="F744" s="31">
        <v>1129971.8999999999</v>
      </c>
      <c r="G744" s="31">
        <v>1129441.5</v>
      </c>
      <c r="H744" s="31">
        <f t="shared" si="11"/>
        <v>99.953060779653029</v>
      </c>
    </row>
    <row r="745" spans="1:8" ht="114" x14ac:dyDescent="0.2">
      <c r="A745" s="89" t="s">
        <v>62</v>
      </c>
      <c r="B745" s="3" t="s">
        <v>21</v>
      </c>
      <c r="C745" s="3" t="s">
        <v>8</v>
      </c>
      <c r="D745" s="3" t="s">
        <v>1002</v>
      </c>
      <c r="E745" s="3" t="s">
        <v>0</v>
      </c>
      <c r="F745" s="31">
        <v>1129971.8999999999</v>
      </c>
      <c r="G745" s="31">
        <v>1129441.5</v>
      </c>
      <c r="H745" s="31">
        <f t="shared" si="11"/>
        <v>99.953060779653029</v>
      </c>
    </row>
    <row r="746" spans="1:8" ht="42.75" x14ac:dyDescent="0.2">
      <c r="A746" s="89" t="s">
        <v>1147</v>
      </c>
      <c r="B746" s="3" t="s">
        <v>21</v>
      </c>
      <c r="C746" s="3" t="s">
        <v>8</v>
      </c>
      <c r="D746" s="3" t="s">
        <v>1148</v>
      </c>
      <c r="E746" s="3" t="s">
        <v>0</v>
      </c>
      <c r="F746" s="31">
        <v>1129971.8999999999</v>
      </c>
      <c r="G746" s="31">
        <v>1129441.5</v>
      </c>
      <c r="H746" s="31">
        <f t="shared" si="11"/>
        <v>99.953060779653029</v>
      </c>
    </row>
    <row r="747" spans="1:8" x14ac:dyDescent="0.2">
      <c r="A747" s="89" t="s">
        <v>58</v>
      </c>
      <c r="B747" s="3" t="s">
        <v>21</v>
      </c>
      <c r="C747" s="3" t="s">
        <v>8</v>
      </c>
      <c r="D747" s="3" t="s">
        <v>1148</v>
      </c>
      <c r="E747" s="3" t="s">
        <v>672</v>
      </c>
      <c r="F747" s="31">
        <v>1129971.8999999999</v>
      </c>
      <c r="G747" s="31">
        <v>1129441.5</v>
      </c>
      <c r="H747" s="31">
        <f t="shared" si="11"/>
        <v>99.953060779653029</v>
      </c>
    </row>
    <row r="748" spans="1:8" x14ac:dyDescent="0.2">
      <c r="A748" s="89" t="s">
        <v>86</v>
      </c>
      <c r="B748" s="3" t="s">
        <v>21</v>
      </c>
      <c r="C748" s="3" t="s">
        <v>9</v>
      </c>
      <c r="D748" s="3" t="s">
        <v>0</v>
      </c>
      <c r="E748" s="3" t="s">
        <v>0</v>
      </c>
      <c r="F748" s="31">
        <v>2276414.4</v>
      </c>
      <c r="G748" s="31">
        <v>2206579.9</v>
      </c>
      <c r="H748" s="31">
        <f t="shared" si="11"/>
        <v>96.932258906814155</v>
      </c>
    </row>
    <row r="749" spans="1:8" ht="42.75" x14ac:dyDescent="0.2">
      <c r="A749" s="89" t="s">
        <v>953</v>
      </c>
      <c r="B749" s="3" t="s">
        <v>21</v>
      </c>
      <c r="C749" s="3" t="s">
        <v>9</v>
      </c>
      <c r="D749" s="3" t="s">
        <v>954</v>
      </c>
      <c r="E749" s="19" t="s">
        <v>0</v>
      </c>
      <c r="F749" s="31">
        <v>492827</v>
      </c>
      <c r="G749" s="31">
        <v>442885.4</v>
      </c>
      <c r="H749" s="31">
        <f t="shared" si="11"/>
        <v>89.866301968033412</v>
      </c>
    </row>
    <row r="750" spans="1:8" ht="28.5" x14ac:dyDescent="0.2">
      <c r="A750" s="89" t="s">
        <v>1149</v>
      </c>
      <c r="B750" s="3" t="s">
        <v>21</v>
      </c>
      <c r="C750" s="3" t="s">
        <v>9</v>
      </c>
      <c r="D750" s="3" t="s">
        <v>1150</v>
      </c>
      <c r="E750" s="3" t="s">
        <v>0</v>
      </c>
      <c r="F750" s="31">
        <v>26711.5</v>
      </c>
      <c r="G750" s="31">
        <v>16078.8</v>
      </c>
      <c r="H750" s="31">
        <f t="shared" si="11"/>
        <v>60.194298335922724</v>
      </c>
    </row>
    <row r="751" spans="1:8" ht="28.5" x14ac:dyDescent="0.2">
      <c r="A751" s="89" t="s">
        <v>655</v>
      </c>
      <c r="B751" s="3" t="s">
        <v>21</v>
      </c>
      <c r="C751" s="3" t="s">
        <v>9</v>
      </c>
      <c r="D751" s="3" t="s">
        <v>1151</v>
      </c>
      <c r="E751" s="3" t="s">
        <v>0</v>
      </c>
      <c r="F751" s="31">
        <v>13159.8</v>
      </c>
      <c r="G751" s="31">
        <v>7691.7</v>
      </c>
      <c r="H751" s="31">
        <f t="shared" si="11"/>
        <v>58.448456663475135</v>
      </c>
    </row>
    <row r="752" spans="1:8" ht="28.5" x14ac:dyDescent="0.2">
      <c r="A752" s="89" t="s">
        <v>601</v>
      </c>
      <c r="B752" s="3" t="s">
        <v>21</v>
      </c>
      <c r="C752" s="3" t="s">
        <v>9</v>
      </c>
      <c r="D752" s="3" t="s">
        <v>1151</v>
      </c>
      <c r="E752" s="3" t="s">
        <v>602</v>
      </c>
      <c r="F752" s="31">
        <v>13159.8</v>
      </c>
      <c r="G752" s="31">
        <v>7691.7</v>
      </c>
      <c r="H752" s="31">
        <f t="shared" si="11"/>
        <v>58.448456663475135</v>
      </c>
    </row>
    <row r="753" spans="1:8" x14ac:dyDescent="0.2">
      <c r="A753" s="89" t="s">
        <v>1152</v>
      </c>
      <c r="B753" s="3" t="s">
        <v>21</v>
      </c>
      <c r="C753" s="3" t="s">
        <v>9</v>
      </c>
      <c r="D753" s="3" t="s">
        <v>1153</v>
      </c>
      <c r="E753" s="3" t="s">
        <v>0</v>
      </c>
      <c r="F753" s="31">
        <v>200</v>
      </c>
      <c r="G753" s="31">
        <v>200</v>
      </c>
      <c r="H753" s="31">
        <f t="shared" si="11"/>
        <v>100</v>
      </c>
    </row>
    <row r="754" spans="1:8" ht="28.5" x14ac:dyDescent="0.2">
      <c r="A754" s="89" t="s">
        <v>601</v>
      </c>
      <c r="B754" s="3" t="s">
        <v>21</v>
      </c>
      <c r="C754" s="3" t="s">
        <v>9</v>
      </c>
      <c r="D754" s="3" t="s">
        <v>1153</v>
      </c>
      <c r="E754" s="3" t="s">
        <v>602</v>
      </c>
      <c r="F754" s="31">
        <v>200</v>
      </c>
      <c r="G754" s="31">
        <v>200</v>
      </c>
      <c r="H754" s="31">
        <f t="shared" si="11"/>
        <v>100</v>
      </c>
    </row>
    <row r="755" spans="1:8" ht="42.75" x14ac:dyDescent="0.2">
      <c r="A755" s="89" t="s">
        <v>1154</v>
      </c>
      <c r="B755" s="3" t="s">
        <v>21</v>
      </c>
      <c r="C755" s="3" t="s">
        <v>9</v>
      </c>
      <c r="D755" s="3" t="s">
        <v>1155</v>
      </c>
      <c r="E755" s="3" t="s">
        <v>0</v>
      </c>
      <c r="F755" s="31">
        <v>4000</v>
      </c>
      <c r="G755" s="31">
        <v>96.3</v>
      </c>
      <c r="H755" s="31">
        <f t="shared" si="11"/>
        <v>2.4074999999999998</v>
      </c>
    </row>
    <row r="756" spans="1:8" ht="42.75" x14ac:dyDescent="0.2">
      <c r="A756" s="89" t="s">
        <v>760</v>
      </c>
      <c r="B756" s="3" t="s">
        <v>21</v>
      </c>
      <c r="C756" s="3" t="s">
        <v>9</v>
      </c>
      <c r="D756" s="3" t="s">
        <v>1155</v>
      </c>
      <c r="E756" s="3" t="s">
        <v>761</v>
      </c>
      <c r="F756" s="31">
        <v>4000</v>
      </c>
      <c r="G756" s="31">
        <v>96.3</v>
      </c>
      <c r="H756" s="31">
        <f t="shared" si="11"/>
        <v>2.4074999999999998</v>
      </c>
    </row>
    <row r="757" spans="1:8" ht="28.5" x14ac:dyDescent="0.2">
      <c r="A757" s="89" t="s">
        <v>907</v>
      </c>
      <c r="B757" s="3" t="s">
        <v>21</v>
      </c>
      <c r="C757" s="3" t="s">
        <v>9</v>
      </c>
      <c r="D757" s="3" t="s">
        <v>1156</v>
      </c>
      <c r="E757" s="3" t="s">
        <v>0</v>
      </c>
      <c r="F757" s="31">
        <v>9351.7000000000007</v>
      </c>
      <c r="G757" s="31">
        <v>8090.8</v>
      </c>
      <c r="H757" s="31">
        <f t="shared" si="11"/>
        <v>86.516889977223386</v>
      </c>
    </row>
    <row r="758" spans="1:8" ht="28.5" x14ac:dyDescent="0.2">
      <c r="A758" s="89" t="s">
        <v>680</v>
      </c>
      <c r="B758" s="3" t="s">
        <v>21</v>
      </c>
      <c r="C758" s="3" t="s">
        <v>9</v>
      </c>
      <c r="D758" s="3" t="s">
        <v>1156</v>
      </c>
      <c r="E758" s="3" t="s">
        <v>681</v>
      </c>
      <c r="F758" s="31">
        <v>9351.7000000000007</v>
      </c>
      <c r="G758" s="31">
        <v>8090.8</v>
      </c>
      <c r="H758" s="31">
        <f t="shared" si="11"/>
        <v>86.516889977223386</v>
      </c>
    </row>
    <row r="759" spans="1:8" ht="42.75" x14ac:dyDescent="0.2">
      <c r="A759" s="89" t="s">
        <v>1157</v>
      </c>
      <c r="B759" s="3" t="s">
        <v>21</v>
      </c>
      <c r="C759" s="3" t="s">
        <v>9</v>
      </c>
      <c r="D759" s="3" t="s">
        <v>1158</v>
      </c>
      <c r="E759" s="3" t="s">
        <v>0</v>
      </c>
      <c r="F759" s="31">
        <v>4794.1000000000004</v>
      </c>
      <c r="G759" s="31">
        <v>3705.6</v>
      </c>
      <c r="H759" s="31">
        <f t="shared" si="11"/>
        <v>77.295008447883845</v>
      </c>
    </row>
    <row r="760" spans="1:8" ht="28.5" x14ac:dyDescent="0.2">
      <c r="A760" s="89" t="s">
        <v>655</v>
      </c>
      <c r="B760" s="3" t="s">
        <v>21</v>
      </c>
      <c r="C760" s="3" t="s">
        <v>9</v>
      </c>
      <c r="D760" s="3" t="s">
        <v>1159</v>
      </c>
      <c r="E760" s="3" t="s">
        <v>0</v>
      </c>
      <c r="F760" s="31">
        <v>1994.8</v>
      </c>
      <c r="G760" s="31">
        <v>1049.3</v>
      </c>
      <c r="H760" s="31">
        <f t="shared" si="11"/>
        <v>52.601764587928614</v>
      </c>
    </row>
    <row r="761" spans="1:8" ht="28.5" x14ac:dyDescent="0.2">
      <c r="A761" s="89" t="s">
        <v>601</v>
      </c>
      <c r="B761" s="3" t="s">
        <v>21</v>
      </c>
      <c r="C761" s="3" t="s">
        <v>9</v>
      </c>
      <c r="D761" s="3" t="s">
        <v>1159</v>
      </c>
      <c r="E761" s="3" t="s">
        <v>602</v>
      </c>
      <c r="F761" s="31">
        <v>1994.8</v>
      </c>
      <c r="G761" s="31">
        <v>1049.3</v>
      </c>
      <c r="H761" s="31">
        <f t="shared" si="11"/>
        <v>52.601764587928614</v>
      </c>
    </row>
    <row r="762" spans="1:8" ht="42.75" x14ac:dyDescent="0.2">
      <c r="A762" s="89" t="s">
        <v>1160</v>
      </c>
      <c r="B762" s="3" t="s">
        <v>21</v>
      </c>
      <c r="C762" s="3" t="s">
        <v>9</v>
      </c>
      <c r="D762" s="3" t="s">
        <v>1161</v>
      </c>
      <c r="E762" s="3" t="s">
        <v>0</v>
      </c>
      <c r="F762" s="31">
        <v>1000</v>
      </c>
      <c r="G762" s="31">
        <v>857</v>
      </c>
      <c r="H762" s="31">
        <f t="shared" si="11"/>
        <v>85.7</v>
      </c>
    </row>
    <row r="763" spans="1:8" x14ac:dyDescent="0.2">
      <c r="A763" s="89" t="s">
        <v>58</v>
      </c>
      <c r="B763" s="3" t="s">
        <v>21</v>
      </c>
      <c r="C763" s="3" t="s">
        <v>9</v>
      </c>
      <c r="D763" s="3" t="s">
        <v>1161</v>
      </c>
      <c r="E763" s="3" t="s">
        <v>672</v>
      </c>
      <c r="F763" s="31">
        <v>1000</v>
      </c>
      <c r="G763" s="31">
        <v>857</v>
      </c>
      <c r="H763" s="31">
        <f t="shared" si="11"/>
        <v>85.7</v>
      </c>
    </row>
    <row r="764" spans="1:8" ht="28.5" x14ac:dyDescent="0.2">
      <c r="A764" s="89" t="s">
        <v>907</v>
      </c>
      <c r="B764" s="3" t="s">
        <v>21</v>
      </c>
      <c r="C764" s="3" t="s">
        <v>9</v>
      </c>
      <c r="D764" s="3" t="s">
        <v>1162</v>
      </c>
      <c r="E764" s="3" t="s">
        <v>0</v>
      </c>
      <c r="F764" s="31">
        <v>1799.3</v>
      </c>
      <c r="G764" s="31">
        <v>1799.3</v>
      </c>
      <c r="H764" s="31">
        <f t="shared" si="11"/>
        <v>100</v>
      </c>
    </row>
    <row r="765" spans="1:8" ht="28.5" x14ac:dyDescent="0.2">
      <c r="A765" s="89" t="s">
        <v>680</v>
      </c>
      <c r="B765" s="3" t="s">
        <v>21</v>
      </c>
      <c r="C765" s="3" t="s">
        <v>9</v>
      </c>
      <c r="D765" s="3" t="s">
        <v>1162</v>
      </c>
      <c r="E765" s="3" t="s">
        <v>681</v>
      </c>
      <c r="F765" s="31">
        <v>1799.3</v>
      </c>
      <c r="G765" s="31">
        <v>1799.3</v>
      </c>
      <c r="H765" s="31">
        <f t="shared" si="11"/>
        <v>100</v>
      </c>
    </row>
    <row r="766" spans="1:8" ht="42.75" x14ac:dyDescent="0.2">
      <c r="A766" s="89" t="s">
        <v>1163</v>
      </c>
      <c r="B766" s="3" t="s">
        <v>21</v>
      </c>
      <c r="C766" s="3" t="s">
        <v>9</v>
      </c>
      <c r="D766" s="3" t="s">
        <v>1164</v>
      </c>
      <c r="E766" s="3" t="s">
        <v>0</v>
      </c>
      <c r="F766" s="31">
        <v>461321.4</v>
      </c>
      <c r="G766" s="31">
        <v>423101</v>
      </c>
      <c r="H766" s="31">
        <f t="shared" si="11"/>
        <v>91.715016905784125</v>
      </c>
    </row>
    <row r="767" spans="1:8" ht="42.75" x14ac:dyDescent="0.2">
      <c r="A767" s="89" t="s">
        <v>1165</v>
      </c>
      <c r="B767" s="3" t="s">
        <v>21</v>
      </c>
      <c r="C767" s="3" t="s">
        <v>9</v>
      </c>
      <c r="D767" s="3" t="s">
        <v>1166</v>
      </c>
      <c r="E767" s="3" t="s">
        <v>0</v>
      </c>
      <c r="F767" s="31">
        <v>210739.5</v>
      </c>
      <c r="G767" s="31">
        <v>199972</v>
      </c>
      <c r="H767" s="31">
        <f t="shared" si="11"/>
        <v>94.890611394636508</v>
      </c>
    </row>
    <row r="768" spans="1:8" ht="71.25" x14ac:dyDescent="0.2">
      <c r="A768" s="89" t="s">
        <v>590</v>
      </c>
      <c r="B768" s="3" t="s">
        <v>21</v>
      </c>
      <c r="C768" s="3" t="s">
        <v>9</v>
      </c>
      <c r="D768" s="3" t="s">
        <v>1166</v>
      </c>
      <c r="E768" s="3" t="s">
        <v>585</v>
      </c>
      <c r="F768" s="31">
        <v>130311.2</v>
      </c>
      <c r="G768" s="31">
        <v>128422.7</v>
      </c>
      <c r="H768" s="31">
        <f t="shared" si="11"/>
        <v>98.550776909429118</v>
      </c>
    </row>
    <row r="769" spans="1:8" ht="28.5" x14ac:dyDescent="0.2">
      <c r="A769" s="89" t="s">
        <v>601</v>
      </c>
      <c r="B769" s="3" t="s">
        <v>21</v>
      </c>
      <c r="C769" s="3" t="s">
        <v>9</v>
      </c>
      <c r="D769" s="3" t="s">
        <v>1166</v>
      </c>
      <c r="E769" s="3" t="s">
        <v>602</v>
      </c>
      <c r="F769" s="31">
        <v>77326.399999999994</v>
      </c>
      <c r="G769" s="31">
        <v>69316.5</v>
      </c>
      <c r="H769" s="31">
        <f t="shared" si="11"/>
        <v>89.641441991350959</v>
      </c>
    </row>
    <row r="770" spans="1:8" x14ac:dyDescent="0.2">
      <c r="A770" s="89" t="s">
        <v>646</v>
      </c>
      <c r="B770" s="3" t="s">
        <v>21</v>
      </c>
      <c r="C770" s="3" t="s">
        <v>9</v>
      </c>
      <c r="D770" s="3" t="s">
        <v>1166</v>
      </c>
      <c r="E770" s="3" t="s">
        <v>647</v>
      </c>
      <c r="F770" s="31">
        <v>1050.2</v>
      </c>
      <c r="G770" s="31">
        <v>600.29999999999995</v>
      </c>
      <c r="H770" s="31">
        <f t="shared" si="11"/>
        <v>57.160540849362022</v>
      </c>
    </row>
    <row r="771" spans="1:8" x14ac:dyDescent="0.2">
      <c r="A771" s="89" t="s">
        <v>603</v>
      </c>
      <c r="B771" s="3" t="s">
        <v>21</v>
      </c>
      <c r="C771" s="3" t="s">
        <v>9</v>
      </c>
      <c r="D771" s="3" t="s">
        <v>1166</v>
      </c>
      <c r="E771" s="3" t="s">
        <v>604</v>
      </c>
      <c r="F771" s="31">
        <v>2051.6999999999998</v>
      </c>
      <c r="G771" s="31">
        <v>1632.5</v>
      </c>
      <c r="H771" s="31">
        <f t="shared" si="11"/>
        <v>79.568162986791449</v>
      </c>
    </row>
    <row r="772" spans="1:8" ht="42.75" x14ac:dyDescent="0.2">
      <c r="A772" s="89" t="s">
        <v>1167</v>
      </c>
      <c r="B772" s="3" t="s">
        <v>21</v>
      </c>
      <c r="C772" s="3" t="s">
        <v>9</v>
      </c>
      <c r="D772" s="3" t="s">
        <v>1168</v>
      </c>
      <c r="E772" s="3" t="s">
        <v>0</v>
      </c>
      <c r="F772" s="31">
        <v>250581.9</v>
      </c>
      <c r="G772" s="31">
        <v>223129</v>
      </c>
      <c r="H772" s="31">
        <f t="shared" si="11"/>
        <v>89.044340393300558</v>
      </c>
    </row>
    <row r="773" spans="1:8" ht="71.25" x14ac:dyDescent="0.2">
      <c r="A773" s="89" t="s">
        <v>590</v>
      </c>
      <c r="B773" s="3" t="s">
        <v>21</v>
      </c>
      <c r="C773" s="3" t="s">
        <v>9</v>
      </c>
      <c r="D773" s="3" t="s">
        <v>1168</v>
      </c>
      <c r="E773" s="3" t="s">
        <v>585</v>
      </c>
      <c r="F773" s="31">
        <v>186591</v>
      </c>
      <c r="G773" s="31">
        <v>181922.5</v>
      </c>
      <c r="H773" s="31">
        <f t="shared" si="11"/>
        <v>97.49800365505304</v>
      </c>
    </row>
    <row r="774" spans="1:8" ht="28.5" x14ac:dyDescent="0.2">
      <c r="A774" s="89" t="s">
        <v>601</v>
      </c>
      <c r="B774" s="3" t="s">
        <v>21</v>
      </c>
      <c r="C774" s="3" t="s">
        <v>9</v>
      </c>
      <c r="D774" s="3" t="s">
        <v>1168</v>
      </c>
      <c r="E774" s="3" t="s">
        <v>602</v>
      </c>
      <c r="F774" s="31">
        <v>62421.599999999999</v>
      </c>
      <c r="G774" s="31">
        <v>40411.699999999997</v>
      </c>
      <c r="H774" s="31">
        <f t="shared" si="11"/>
        <v>64.739929767900847</v>
      </c>
    </row>
    <row r="775" spans="1:8" x14ac:dyDescent="0.2">
      <c r="A775" s="89" t="s">
        <v>646</v>
      </c>
      <c r="B775" s="3" t="s">
        <v>21</v>
      </c>
      <c r="C775" s="3" t="s">
        <v>9</v>
      </c>
      <c r="D775" s="3" t="s">
        <v>1168</v>
      </c>
      <c r="E775" s="3" t="s">
        <v>647</v>
      </c>
      <c r="F775" s="31">
        <v>259.3</v>
      </c>
      <c r="G775" s="31">
        <v>177.6</v>
      </c>
      <c r="H775" s="31">
        <f t="shared" si="11"/>
        <v>68.492094099498644</v>
      </c>
    </row>
    <row r="776" spans="1:8" x14ac:dyDescent="0.2">
      <c r="A776" s="89" t="s">
        <v>603</v>
      </c>
      <c r="B776" s="3" t="s">
        <v>21</v>
      </c>
      <c r="C776" s="3" t="s">
        <v>9</v>
      </c>
      <c r="D776" s="3" t="s">
        <v>1168</v>
      </c>
      <c r="E776" s="3" t="s">
        <v>604</v>
      </c>
      <c r="F776" s="31">
        <v>1310</v>
      </c>
      <c r="G776" s="31">
        <v>617.20000000000005</v>
      </c>
      <c r="H776" s="31">
        <f t="shared" ref="H776:H839" si="12">G776/F776*100</f>
        <v>47.114503816793899</v>
      </c>
    </row>
    <row r="777" spans="1:8" ht="42.75" x14ac:dyDescent="0.2">
      <c r="A777" s="89" t="s">
        <v>793</v>
      </c>
      <c r="B777" s="3" t="s">
        <v>21</v>
      </c>
      <c r="C777" s="3" t="s">
        <v>9</v>
      </c>
      <c r="D777" s="3" t="s">
        <v>794</v>
      </c>
      <c r="E777" s="19" t="s">
        <v>0</v>
      </c>
      <c r="F777" s="31">
        <v>750</v>
      </c>
      <c r="G777" s="31">
        <v>750</v>
      </c>
      <c r="H777" s="31">
        <f t="shared" si="12"/>
        <v>100</v>
      </c>
    </row>
    <row r="778" spans="1:8" ht="42.75" x14ac:dyDescent="0.2">
      <c r="A778" s="89" t="s">
        <v>1169</v>
      </c>
      <c r="B778" s="3" t="s">
        <v>21</v>
      </c>
      <c r="C778" s="3" t="s">
        <v>9</v>
      </c>
      <c r="D778" s="3" t="s">
        <v>1170</v>
      </c>
      <c r="E778" s="3" t="s">
        <v>0</v>
      </c>
      <c r="F778" s="31">
        <v>750</v>
      </c>
      <c r="G778" s="31">
        <v>750</v>
      </c>
      <c r="H778" s="31">
        <f t="shared" si="12"/>
        <v>100</v>
      </c>
    </row>
    <row r="779" spans="1:8" ht="28.5" x14ac:dyDescent="0.2">
      <c r="A779" s="89" t="s">
        <v>1171</v>
      </c>
      <c r="B779" s="3" t="s">
        <v>21</v>
      </c>
      <c r="C779" s="3" t="s">
        <v>9</v>
      </c>
      <c r="D779" s="3" t="s">
        <v>1172</v>
      </c>
      <c r="E779" s="3" t="s">
        <v>0</v>
      </c>
      <c r="F779" s="31">
        <v>750</v>
      </c>
      <c r="G779" s="31">
        <v>750</v>
      </c>
      <c r="H779" s="31">
        <f t="shared" si="12"/>
        <v>100</v>
      </c>
    </row>
    <row r="780" spans="1:8" x14ac:dyDescent="0.2">
      <c r="A780" s="89" t="s">
        <v>58</v>
      </c>
      <c r="B780" s="3" t="s">
        <v>21</v>
      </c>
      <c r="C780" s="3" t="s">
        <v>9</v>
      </c>
      <c r="D780" s="3" t="s">
        <v>1172</v>
      </c>
      <c r="E780" s="3" t="s">
        <v>672</v>
      </c>
      <c r="F780" s="31">
        <v>750</v>
      </c>
      <c r="G780" s="31">
        <v>750</v>
      </c>
      <c r="H780" s="31">
        <f t="shared" si="12"/>
        <v>100</v>
      </c>
    </row>
    <row r="781" spans="1:8" ht="71.25" x14ac:dyDescent="0.2">
      <c r="A781" s="89" t="s">
        <v>992</v>
      </c>
      <c r="B781" s="3" t="s">
        <v>21</v>
      </c>
      <c r="C781" s="3" t="s">
        <v>9</v>
      </c>
      <c r="D781" s="3" t="s">
        <v>993</v>
      </c>
      <c r="E781" s="19" t="s">
        <v>0</v>
      </c>
      <c r="F781" s="31">
        <v>17275.2</v>
      </c>
      <c r="G781" s="31">
        <v>90.6</v>
      </c>
      <c r="H781" s="31">
        <f t="shared" si="12"/>
        <v>0.5244512364545707</v>
      </c>
    </row>
    <row r="782" spans="1:8" ht="28.5" x14ac:dyDescent="0.2">
      <c r="A782" s="89" t="s">
        <v>1173</v>
      </c>
      <c r="B782" s="3" t="s">
        <v>21</v>
      </c>
      <c r="C782" s="3" t="s">
        <v>9</v>
      </c>
      <c r="D782" s="3" t="s">
        <v>1174</v>
      </c>
      <c r="E782" s="3" t="s">
        <v>0</v>
      </c>
      <c r="F782" s="31">
        <v>17184.599999999999</v>
      </c>
      <c r="G782" s="31">
        <v>0</v>
      </c>
      <c r="H782" s="31">
        <f t="shared" si="12"/>
        <v>0</v>
      </c>
    </row>
    <row r="783" spans="1:8" ht="42.75" x14ac:dyDescent="0.2">
      <c r="A783" s="89" t="s">
        <v>760</v>
      </c>
      <c r="B783" s="3" t="s">
        <v>21</v>
      </c>
      <c r="C783" s="3" t="s">
        <v>9</v>
      </c>
      <c r="D783" s="3" t="s">
        <v>1174</v>
      </c>
      <c r="E783" s="3" t="s">
        <v>761</v>
      </c>
      <c r="F783" s="31">
        <v>17184.599999999999</v>
      </c>
      <c r="G783" s="31">
        <v>0</v>
      </c>
      <c r="H783" s="31">
        <f t="shared" si="12"/>
        <v>0</v>
      </c>
    </row>
    <row r="784" spans="1:8" ht="28.5" x14ac:dyDescent="0.2">
      <c r="A784" s="89" t="s">
        <v>1173</v>
      </c>
      <c r="B784" s="3" t="s">
        <v>21</v>
      </c>
      <c r="C784" s="3" t="s">
        <v>9</v>
      </c>
      <c r="D784" s="3" t="s">
        <v>1175</v>
      </c>
      <c r="E784" s="3" t="s">
        <v>0</v>
      </c>
      <c r="F784" s="31">
        <v>90.6</v>
      </c>
      <c r="G784" s="31">
        <v>90.6</v>
      </c>
      <c r="H784" s="31">
        <f t="shared" si="12"/>
        <v>100</v>
      </c>
    </row>
    <row r="785" spans="1:8" ht="42.75" x14ac:dyDescent="0.2">
      <c r="A785" s="89" t="s">
        <v>760</v>
      </c>
      <c r="B785" s="3" t="s">
        <v>21</v>
      </c>
      <c r="C785" s="3" t="s">
        <v>9</v>
      </c>
      <c r="D785" s="3" t="s">
        <v>1175</v>
      </c>
      <c r="E785" s="3" t="s">
        <v>761</v>
      </c>
      <c r="F785" s="31">
        <v>90.6</v>
      </c>
      <c r="G785" s="31">
        <v>90.6</v>
      </c>
      <c r="H785" s="31">
        <f t="shared" si="12"/>
        <v>100</v>
      </c>
    </row>
    <row r="786" spans="1:8" x14ac:dyDescent="0.2">
      <c r="A786" s="89" t="s">
        <v>620</v>
      </c>
      <c r="B786" s="3" t="s">
        <v>21</v>
      </c>
      <c r="C786" s="3" t="s">
        <v>9</v>
      </c>
      <c r="D786" s="3" t="s">
        <v>621</v>
      </c>
      <c r="E786" s="19" t="s">
        <v>0</v>
      </c>
      <c r="F786" s="31">
        <v>1765562.2</v>
      </c>
      <c r="G786" s="31">
        <v>1762853.9</v>
      </c>
      <c r="H786" s="31">
        <f t="shared" si="12"/>
        <v>99.846604101515084</v>
      </c>
    </row>
    <row r="787" spans="1:8" ht="42.75" x14ac:dyDescent="0.2">
      <c r="A787" s="89" t="s">
        <v>1176</v>
      </c>
      <c r="B787" s="3" t="s">
        <v>21</v>
      </c>
      <c r="C787" s="3" t="s">
        <v>9</v>
      </c>
      <c r="D787" s="3" t="s">
        <v>1177</v>
      </c>
      <c r="E787" s="3" t="s">
        <v>0</v>
      </c>
      <c r="F787" s="31">
        <v>0</v>
      </c>
      <c r="G787" s="31">
        <v>417.8</v>
      </c>
      <c r="H787" s="31"/>
    </row>
    <row r="788" spans="1:8" ht="57" x14ac:dyDescent="0.2">
      <c r="A788" s="89" t="s">
        <v>897</v>
      </c>
      <c r="B788" s="3" t="s">
        <v>21</v>
      </c>
      <c r="C788" s="3" t="s">
        <v>9</v>
      </c>
      <c r="D788" s="3" t="s">
        <v>1178</v>
      </c>
      <c r="E788" s="3" t="s">
        <v>0</v>
      </c>
      <c r="F788" s="31">
        <v>0</v>
      </c>
      <c r="G788" s="31">
        <v>417.8</v>
      </c>
      <c r="H788" s="31"/>
    </row>
    <row r="789" spans="1:8" ht="28.5" x14ac:dyDescent="0.2">
      <c r="A789" s="89" t="s">
        <v>601</v>
      </c>
      <c r="B789" s="3" t="s">
        <v>21</v>
      </c>
      <c r="C789" s="3" t="s">
        <v>9</v>
      </c>
      <c r="D789" s="3" t="s">
        <v>1178</v>
      </c>
      <c r="E789" s="3" t="s">
        <v>602</v>
      </c>
      <c r="F789" s="31">
        <v>0</v>
      </c>
      <c r="G789" s="31">
        <v>417.8</v>
      </c>
      <c r="H789" s="31"/>
    </row>
    <row r="790" spans="1:8" x14ac:dyDescent="0.2">
      <c r="A790" s="89" t="s">
        <v>58</v>
      </c>
      <c r="B790" s="3" t="s">
        <v>21</v>
      </c>
      <c r="C790" s="3" t="s">
        <v>9</v>
      </c>
      <c r="D790" s="3" t="s">
        <v>739</v>
      </c>
      <c r="E790" s="3" t="s">
        <v>0</v>
      </c>
      <c r="F790" s="31">
        <v>1765562.2</v>
      </c>
      <c r="G790" s="31">
        <v>1762436.1</v>
      </c>
      <c r="H790" s="31">
        <f t="shared" si="12"/>
        <v>99.822940250986349</v>
      </c>
    </row>
    <row r="791" spans="1:8" ht="114" x14ac:dyDescent="0.2">
      <c r="A791" s="89" t="s">
        <v>62</v>
      </c>
      <c r="B791" s="3" t="s">
        <v>21</v>
      </c>
      <c r="C791" s="3" t="s">
        <v>9</v>
      </c>
      <c r="D791" s="3" t="s">
        <v>1002</v>
      </c>
      <c r="E791" s="3" t="s">
        <v>0</v>
      </c>
      <c r="F791" s="31">
        <v>1729713.3</v>
      </c>
      <c r="G791" s="31">
        <v>1729154.7</v>
      </c>
      <c r="H791" s="31">
        <f t="shared" si="12"/>
        <v>99.96770563075394</v>
      </c>
    </row>
    <row r="792" spans="1:8" ht="57" x14ac:dyDescent="0.2">
      <c r="A792" s="89" t="s">
        <v>101</v>
      </c>
      <c r="B792" s="3" t="s">
        <v>21</v>
      </c>
      <c r="C792" s="3" t="s">
        <v>9</v>
      </c>
      <c r="D792" s="3" t="s">
        <v>1179</v>
      </c>
      <c r="E792" s="3" t="s">
        <v>0</v>
      </c>
      <c r="F792" s="31">
        <v>1729713.3</v>
      </c>
      <c r="G792" s="31">
        <v>1729154.7</v>
      </c>
      <c r="H792" s="31">
        <f t="shared" si="12"/>
        <v>99.96770563075394</v>
      </c>
    </row>
    <row r="793" spans="1:8" x14ac:dyDescent="0.2">
      <c r="A793" s="89" t="s">
        <v>58</v>
      </c>
      <c r="B793" s="3" t="s">
        <v>21</v>
      </c>
      <c r="C793" s="3" t="s">
        <v>9</v>
      </c>
      <c r="D793" s="3" t="s">
        <v>1179</v>
      </c>
      <c r="E793" s="3" t="s">
        <v>672</v>
      </c>
      <c r="F793" s="31">
        <v>1729713.3</v>
      </c>
      <c r="G793" s="31">
        <v>1729154.7</v>
      </c>
      <c r="H793" s="31">
        <f t="shared" si="12"/>
        <v>99.96770563075394</v>
      </c>
    </row>
    <row r="794" spans="1:8" ht="28.5" x14ac:dyDescent="0.2">
      <c r="A794" s="89" t="s">
        <v>66</v>
      </c>
      <c r="B794" s="3" t="s">
        <v>21</v>
      </c>
      <c r="C794" s="3" t="s">
        <v>9</v>
      </c>
      <c r="D794" s="3" t="s">
        <v>1180</v>
      </c>
      <c r="E794" s="3" t="s">
        <v>0</v>
      </c>
      <c r="F794" s="31">
        <v>35848.9</v>
      </c>
      <c r="G794" s="31">
        <v>33281.4</v>
      </c>
      <c r="H794" s="31">
        <f t="shared" si="12"/>
        <v>92.837995029136181</v>
      </c>
    </row>
    <row r="795" spans="1:8" ht="57" x14ac:dyDescent="0.2">
      <c r="A795" s="89" t="s">
        <v>1181</v>
      </c>
      <c r="B795" s="3" t="s">
        <v>21</v>
      </c>
      <c r="C795" s="3" t="s">
        <v>9</v>
      </c>
      <c r="D795" s="3" t="s">
        <v>1182</v>
      </c>
      <c r="E795" s="3" t="s">
        <v>0</v>
      </c>
      <c r="F795" s="31">
        <v>35848.9</v>
      </c>
      <c r="G795" s="31">
        <v>33281.4</v>
      </c>
      <c r="H795" s="31">
        <f t="shared" si="12"/>
        <v>92.837995029136181</v>
      </c>
    </row>
    <row r="796" spans="1:8" x14ac:dyDescent="0.2">
      <c r="A796" s="89" t="s">
        <v>58</v>
      </c>
      <c r="B796" s="3" t="s">
        <v>21</v>
      </c>
      <c r="C796" s="3" t="s">
        <v>9</v>
      </c>
      <c r="D796" s="3" t="s">
        <v>1182</v>
      </c>
      <c r="E796" s="3" t="s">
        <v>672</v>
      </c>
      <c r="F796" s="31">
        <v>35848.9</v>
      </c>
      <c r="G796" s="31">
        <v>33281.4</v>
      </c>
      <c r="H796" s="31">
        <f t="shared" si="12"/>
        <v>92.837995029136181</v>
      </c>
    </row>
    <row r="797" spans="1:8" x14ac:dyDescent="0.2">
      <c r="A797" s="89" t="s">
        <v>103</v>
      </c>
      <c r="B797" s="3" t="s">
        <v>21</v>
      </c>
      <c r="C797" s="3" t="s">
        <v>13</v>
      </c>
      <c r="D797" s="3" t="s">
        <v>0</v>
      </c>
      <c r="E797" s="3" t="s">
        <v>0</v>
      </c>
      <c r="F797" s="31">
        <v>793327.4</v>
      </c>
      <c r="G797" s="31">
        <v>761455.9</v>
      </c>
      <c r="H797" s="31">
        <f t="shared" si="12"/>
        <v>95.982553987168473</v>
      </c>
    </row>
    <row r="798" spans="1:8" ht="42.75" x14ac:dyDescent="0.2">
      <c r="A798" s="89" t="s">
        <v>1183</v>
      </c>
      <c r="B798" s="3" t="s">
        <v>21</v>
      </c>
      <c r="C798" s="3" t="s">
        <v>13</v>
      </c>
      <c r="D798" s="3" t="s">
        <v>1184</v>
      </c>
      <c r="E798" s="19" t="s">
        <v>0</v>
      </c>
      <c r="F798" s="31">
        <v>83470</v>
      </c>
      <c r="G798" s="31">
        <v>81146.5</v>
      </c>
      <c r="H798" s="31">
        <f t="shared" si="12"/>
        <v>97.216365161135741</v>
      </c>
    </row>
    <row r="799" spans="1:8" ht="28.5" x14ac:dyDescent="0.2">
      <c r="A799" s="89" t="s">
        <v>1185</v>
      </c>
      <c r="B799" s="3" t="s">
        <v>21</v>
      </c>
      <c r="C799" s="3" t="s">
        <v>13</v>
      </c>
      <c r="D799" s="3" t="s">
        <v>1186</v>
      </c>
      <c r="E799" s="3" t="s">
        <v>0</v>
      </c>
      <c r="F799" s="31">
        <v>83470</v>
      </c>
      <c r="G799" s="31">
        <v>81146.5</v>
      </c>
      <c r="H799" s="31">
        <f t="shared" si="12"/>
        <v>97.216365161135741</v>
      </c>
    </row>
    <row r="800" spans="1:8" ht="28.5" x14ac:dyDescent="0.2">
      <c r="A800" s="89" t="s">
        <v>754</v>
      </c>
      <c r="B800" s="3" t="s">
        <v>21</v>
      </c>
      <c r="C800" s="3" t="s">
        <v>13</v>
      </c>
      <c r="D800" s="3" t="s">
        <v>1187</v>
      </c>
      <c r="E800" s="3" t="s">
        <v>0</v>
      </c>
      <c r="F800" s="31">
        <v>81916</v>
      </c>
      <c r="G800" s="31">
        <v>79592.5</v>
      </c>
      <c r="H800" s="31">
        <f t="shared" si="12"/>
        <v>97.16355779090776</v>
      </c>
    </row>
    <row r="801" spans="1:8" ht="28.5" x14ac:dyDescent="0.2">
      <c r="A801" s="89" t="s">
        <v>680</v>
      </c>
      <c r="B801" s="3" t="s">
        <v>21</v>
      </c>
      <c r="C801" s="3" t="s">
        <v>13</v>
      </c>
      <c r="D801" s="3" t="s">
        <v>1187</v>
      </c>
      <c r="E801" s="3" t="s">
        <v>681</v>
      </c>
      <c r="F801" s="31">
        <v>81916</v>
      </c>
      <c r="G801" s="31">
        <v>79592.5</v>
      </c>
      <c r="H801" s="31">
        <f t="shared" si="12"/>
        <v>97.16355779090776</v>
      </c>
    </row>
    <row r="802" spans="1:8" ht="71.25" x14ac:dyDescent="0.2">
      <c r="A802" s="89" t="s">
        <v>756</v>
      </c>
      <c r="B802" s="3" t="s">
        <v>21</v>
      </c>
      <c r="C802" s="3" t="s">
        <v>13</v>
      </c>
      <c r="D802" s="3" t="s">
        <v>1188</v>
      </c>
      <c r="E802" s="3" t="s">
        <v>0</v>
      </c>
      <c r="F802" s="31">
        <v>12</v>
      </c>
      <c r="G802" s="31">
        <v>12</v>
      </c>
      <c r="H802" s="31">
        <f t="shared" si="12"/>
        <v>100</v>
      </c>
    </row>
    <row r="803" spans="1:8" ht="28.5" x14ac:dyDescent="0.2">
      <c r="A803" s="89" t="s">
        <v>680</v>
      </c>
      <c r="B803" s="3" t="s">
        <v>21</v>
      </c>
      <c r="C803" s="3" t="s">
        <v>13</v>
      </c>
      <c r="D803" s="3" t="s">
        <v>1188</v>
      </c>
      <c r="E803" s="3" t="s">
        <v>681</v>
      </c>
      <c r="F803" s="31">
        <v>12</v>
      </c>
      <c r="G803" s="31">
        <v>12</v>
      </c>
      <c r="H803" s="31">
        <f t="shared" si="12"/>
        <v>100</v>
      </c>
    </row>
    <row r="804" spans="1:8" ht="42.75" x14ac:dyDescent="0.2">
      <c r="A804" s="89" t="s">
        <v>102</v>
      </c>
      <c r="B804" s="3" t="s">
        <v>21</v>
      </c>
      <c r="C804" s="3" t="s">
        <v>13</v>
      </c>
      <c r="D804" s="3" t="s">
        <v>1189</v>
      </c>
      <c r="E804" s="3" t="s">
        <v>0</v>
      </c>
      <c r="F804" s="31">
        <v>1542</v>
      </c>
      <c r="G804" s="31">
        <v>1542</v>
      </c>
      <c r="H804" s="31">
        <f t="shared" si="12"/>
        <v>100</v>
      </c>
    </row>
    <row r="805" spans="1:8" ht="28.5" x14ac:dyDescent="0.2">
      <c r="A805" s="89" t="s">
        <v>680</v>
      </c>
      <c r="B805" s="3" t="s">
        <v>21</v>
      </c>
      <c r="C805" s="3" t="s">
        <v>13</v>
      </c>
      <c r="D805" s="3" t="s">
        <v>1189</v>
      </c>
      <c r="E805" s="3" t="s">
        <v>681</v>
      </c>
      <c r="F805" s="31">
        <v>1542</v>
      </c>
      <c r="G805" s="31">
        <v>1542</v>
      </c>
      <c r="H805" s="31">
        <f t="shared" si="12"/>
        <v>100</v>
      </c>
    </row>
    <row r="806" spans="1:8" ht="42.75" x14ac:dyDescent="0.2">
      <c r="A806" s="89" t="s">
        <v>953</v>
      </c>
      <c r="B806" s="3" t="s">
        <v>21</v>
      </c>
      <c r="C806" s="3" t="s">
        <v>13</v>
      </c>
      <c r="D806" s="3" t="s">
        <v>954</v>
      </c>
      <c r="E806" s="19" t="s">
        <v>0</v>
      </c>
      <c r="F806" s="31">
        <v>625676.19999999995</v>
      </c>
      <c r="G806" s="31">
        <v>598344.69999999995</v>
      </c>
      <c r="H806" s="31">
        <f t="shared" si="12"/>
        <v>95.631686166103165</v>
      </c>
    </row>
    <row r="807" spans="1:8" ht="42.75" x14ac:dyDescent="0.2">
      <c r="A807" s="89" t="s">
        <v>1190</v>
      </c>
      <c r="B807" s="3" t="s">
        <v>21</v>
      </c>
      <c r="C807" s="3" t="s">
        <v>13</v>
      </c>
      <c r="D807" s="3" t="s">
        <v>1191</v>
      </c>
      <c r="E807" s="3" t="s">
        <v>0</v>
      </c>
      <c r="F807" s="31">
        <v>10603.7</v>
      </c>
      <c r="G807" s="31">
        <v>8437.7000000000007</v>
      </c>
      <c r="H807" s="31">
        <f t="shared" si="12"/>
        <v>79.57316785650292</v>
      </c>
    </row>
    <row r="808" spans="1:8" ht="28.5" x14ac:dyDescent="0.2">
      <c r="A808" s="89" t="s">
        <v>655</v>
      </c>
      <c r="B808" s="3" t="s">
        <v>21</v>
      </c>
      <c r="C808" s="3" t="s">
        <v>13</v>
      </c>
      <c r="D808" s="3" t="s">
        <v>1192</v>
      </c>
      <c r="E808" s="3" t="s">
        <v>0</v>
      </c>
      <c r="F808" s="31">
        <v>5103.3</v>
      </c>
      <c r="G808" s="31">
        <v>3568.2</v>
      </c>
      <c r="H808" s="31">
        <f t="shared" si="12"/>
        <v>69.919463876315319</v>
      </c>
    </row>
    <row r="809" spans="1:8" ht="28.5" x14ac:dyDescent="0.2">
      <c r="A809" s="89" t="s">
        <v>601</v>
      </c>
      <c r="B809" s="3" t="s">
        <v>21</v>
      </c>
      <c r="C809" s="3" t="s">
        <v>13</v>
      </c>
      <c r="D809" s="3" t="s">
        <v>1192</v>
      </c>
      <c r="E809" s="3" t="s">
        <v>602</v>
      </c>
      <c r="F809" s="31">
        <v>5041.8</v>
      </c>
      <c r="G809" s="31">
        <v>3568.2</v>
      </c>
      <c r="H809" s="31">
        <f t="shared" si="12"/>
        <v>70.772343210758066</v>
      </c>
    </row>
    <row r="810" spans="1:8" x14ac:dyDescent="0.2">
      <c r="A810" s="89" t="s">
        <v>646</v>
      </c>
      <c r="B810" s="3" t="s">
        <v>21</v>
      </c>
      <c r="C810" s="3" t="s">
        <v>13</v>
      </c>
      <c r="D810" s="3" t="s">
        <v>1192</v>
      </c>
      <c r="E810" s="3" t="s">
        <v>647</v>
      </c>
      <c r="F810" s="31">
        <v>61.5</v>
      </c>
      <c r="G810" s="31">
        <v>0</v>
      </c>
      <c r="H810" s="31">
        <f t="shared" si="12"/>
        <v>0</v>
      </c>
    </row>
    <row r="811" spans="1:8" ht="85.5" x14ac:dyDescent="0.2">
      <c r="A811" s="89" t="s">
        <v>1193</v>
      </c>
      <c r="B811" s="3" t="s">
        <v>21</v>
      </c>
      <c r="C811" s="3" t="s">
        <v>13</v>
      </c>
      <c r="D811" s="3" t="s">
        <v>1194</v>
      </c>
      <c r="E811" s="3" t="s">
        <v>0</v>
      </c>
      <c r="F811" s="31">
        <v>312.8</v>
      </c>
      <c r="G811" s="31">
        <v>312.8</v>
      </c>
      <c r="H811" s="31">
        <f t="shared" si="12"/>
        <v>100</v>
      </c>
    </row>
    <row r="812" spans="1:8" ht="28.5" x14ac:dyDescent="0.2">
      <c r="A812" s="89" t="s">
        <v>601</v>
      </c>
      <c r="B812" s="3" t="s">
        <v>21</v>
      </c>
      <c r="C812" s="3" t="s">
        <v>13</v>
      </c>
      <c r="D812" s="3" t="s">
        <v>1194</v>
      </c>
      <c r="E812" s="3" t="s">
        <v>602</v>
      </c>
      <c r="F812" s="31">
        <v>312.8</v>
      </c>
      <c r="G812" s="31">
        <v>312.8</v>
      </c>
      <c r="H812" s="31">
        <f t="shared" si="12"/>
        <v>100</v>
      </c>
    </row>
    <row r="813" spans="1:8" ht="28.5" x14ac:dyDescent="0.2">
      <c r="A813" s="89" t="s">
        <v>907</v>
      </c>
      <c r="B813" s="3" t="s">
        <v>21</v>
      </c>
      <c r="C813" s="3" t="s">
        <v>13</v>
      </c>
      <c r="D813" s="3" t="s">
        <v>1195</v>
      </c>
      <c r="E813" s="3" t="s">
        <v>0</v>
      </c>
      <c r="F813" s="31">
        <v>5187.6000000000004</v>
      </c>
      <c r="G813" s="31">
        <v>4556.7</v>
      </c>
      <c r="H813" s="31">
        <f t="shared" si="12"/>
        <v>87.838306731436489</v>
      </c>
    </row>
    <row r="814" spans="1:8" ht="28.5" x14ac:dyDescent="0.2">
      <c r="A814" s="89" t="s">
        <v>680</v>
      </c>
      <c r="B814" s="3" t="s">
        <v>21</v>
      </c>
      <c r="C814" s="3" t="s">
        <v>13</v>
      </c>
      <c r="D814" s="3" t="s">
        <v>1195</v>
      </c>
      <c r="E814" s="3" t="s">
        <v>681</v>
      </c>
      <c r="F814" s="31">
        <v>5187.6000000000004</v>
      </c>
      <c r="G814" s="31">
        <v>4556.7</v>
      </c>
      <c r="H814" s="31">
        <f t="shared" si="12"/>
        <v>87.838306731436489</v>
      </c>
    </row>
    <row r="815" spans="1:8" ht="28.5" x14ac:dyDescent="0.2">
      <c r="A815" s="89" t="s">
        <v>955</v>
      </c>
      <c r="B815" s="3" t="s">
        <v>21</v>
      </c>
      <c r="C815" s="3" t="s">
        <v>13</v>
      </c>
      <c r="D815" s="3" t="s">
        <v>956</v>
      </c>
      <c r="E815" s="3" t="s">
        <v>0</v>
      </c>
      <c r="F815" s="31">
        <v>4882.1000000000004</v>
      </c>
      <c r="G815" s="31">
        <v>4882.1000000000004</v>
      </c>
      <c r="H815" s="31">
        <f t="shared" si="12"/>
        <v>100</v>
      </c>
    </row>
    <row r="816" spans="1:8" ht="28.5" x14ac:dyDescent="0.2">
      <c r="A816" s="89" t="s">
        <v>907</v>
      </c>
      <c r="B816" s="3" t="s">
        <v>21</v>
      </c>
      <c r="C816" s="3" t="s">
        <v>13</v>
      </c>
      <c r="D816" s="3" t="s">
        <v>1196</v>
      </c>
      <c r="E816" s="3" t="s">
        <v>0</v>
      </c>
      <c r="F816" s="31">
        <v>4882.1000000000004</v>
      </c>
      <c r="G816" s="31">
        <v>4882.1000000000004</v>
      </c>
      <c r="H816" s="31">
        <f t="shared" si="12"/>
        <v>100</v>
      </c>
    </row>
    <row r="817" spans="1:8" ht="28.5" x14ac:dyDescent="0.2">
      <c r="A817" s="89" t="s">
        <v>680</v>
      </c>
      <c r="B817" s="3" t="s">
        <v>21</v>
      </c>
      <c r="C817" s="3" t="s">
        <v>13</v>
      </c>
      <c r="D817" s="3" t="s">
        <v>1196</v>
      </c>
      <c r="E817" s="3" t="s">
        <v>681</v>
      </c>
      <c r="F817" s="31">
        <v>4882.1000000000004</v>
      </c>
      <c r="G817" s="31">
        <v>4882.1000000000004</v>
      </c>
      <c r="H817" s="31">
        <f t="shared" si="12"/>
        <v>100</v>
      </c>
    </row>
    <row r="818" spans="1:8" ht="42.75" x14ac:dyDescent="0.2">
      <c r="A818" s="89" t="s">
        <v>1163</v>
      </c>
      <c r="B818" s="3" t="s">
        <v>21</v>
      </c>
      <c r="C818" s="3" t="s">
        <v>13</v>
      </c>
      <c r="D818" s="3" t="s">
        <v>1164</v>
      </c>
      <c r="E818" s="3" t="s">
        <v>0</v>
      </c>
      <c r="F818" s="31">
        <v>610190.4</v>
      </c>
      <c r="G818" s="31">
        <v>585024.9</v>
      </c>
      <c r="H818" s="31">
        <f t="shared" si="12"/>
        <v>95.875795489407906</v>
      </c>
    </row>
    <row r="819" spans="1:8" ht="28.5" x14ac:dyDescent="0.2">
      <c r="A819" s="89" t="s">
        <v>754</v>
      </c>
      <c r="B819" s="3" t="s">
        <v>21</v>
      </c>
      <c r="C819" s="3" t="s">
        <v>13</v>
      </c>
      <c r="D819" s="3" t="s">
        <v>1197</v>
      </c>
      <c r="E819" s="3" t="s">
        <v>0</v>
      </c>
      <c r="F819" s="31">
        <v>526644.4</v>
      </c>
      <c r="G819" s="31">
        <v>511822.1</v>
      </c>
      <c r="H819" s="31">
        <f t="shared" si="12"/>
        <v>97.185520248577589</v>
      </c>
    </row>
    <row r="820" spans="1:8" ht="28.5" x14ac:dyDescent="0.2">
      <c r="A820" s="89" t="s">
        <v>680</v>
      </c>
      <c r="B820" s="3" t="s">
        <v>21</v>
      </c>
      <c r="C820" s="3" t="s">
        <v>13</v>
      </c>
      <c r="D820" s="3" t="s">
        <v>1197</v>
      </c>
      <c r="E820" s="3" t="s">
        <v>681</v>
      </c>
      <c r="F820" s="31">
        <v>526644.4</v>
      </c>
      <c r="G820" s="31">
        <v>511822.1</v>
      </c>
      <c r="H820" s="31">
        <f t="shared" si="12"/>
        <v>97.185520248577589</v>
      </c>
    </row>
    <row r="821" spans="1:8" x14ac:dyDescent="0.2">
      <c r="A821" s="89" t="s">
        <v>1198</v>
      </c>
      <c r="B821" s="3" t="s">
        <v>21</v>
      </c>
      <c r="C821" s="3" t="s">
        <v>13</v>
      </c>
      <c r="D821" s="3" t="s">
        <v>1199</v>
      </c>
      <c r="E821" s="3" t="s">
        <v>0</v>
      </c>
      <c r="F821" s="31">
        <v>50292.5</v>
      </c>
      <c r="G821" s="31">
        <v>40873.199999999997</v>
      </c>
      <c r="H821" s="31">
        <f t="shared" si="12"/>
        <v>81.270964855594769</v>
      </c>
    </row>
    <row r="822" spans="1:8" ht="28.5" x14ac:dyDescent="0.2">
      <c r="A822" s="89" t="s">
        <v>680</v>
      </c>
      <c r="B822" s="3" t="s">
        <v>21</v>
      </c>
      <c r="C822" s="3" t="s">
        <v>13</v>
      </c>
      <c r="D822" s="3" t="s">
        <v>1199</v>
      </c>
      <c r="E822" s="3" t="s">
        <v>681</v>
      </c>
      <c r="F822" s="31">
        <v>50292.5</v>
      </c>
      <c r="G822" s="31">
        <v>40873.199999999997</v>
      </c>
      <c r="H822" s="31">
        <f t="shared" si="12"/>
        <v>81.270964855594769</v>
      </c>
    </row>
    <row r="823" spans="1:8" ht="71.25" x14ac:dyDescent="0.2">
      <c r="A823" s="89" t="s">
        <v>756</v>
      </c>
      <c r="B823" s="3" t="s">
        <v>21</v>
      </c>
      <c r="C823" s="3" t="s">
        <v>13</v>
      </c>
      <c r="D823" s="3" t="s">
        <v>1200</v>
      </c>
      <c r="E823" s="3" t="s">
        <v>0</v>
      </c>
      <c r="F823" s="31">
        <v>75.8</v>
      </c>
      <c r="G823" s="31">
        <v>79.8</v>
      </c>
      <c r="H823" s="31">
        <f t="shared" si="12"/>
        <v>105.27704485488127</v>
      </c>
    </row>
    <row r="824" spans="1:8" ht="28.5" x14ac:dyDescent="0.2">
      <c r="A824" s="89" t="s">
        <v>680</v>
      </c>
      <c r="B824" s="3" t="s">
        <v>21</v>
      </c>
      <c r="C824" s="3" t="s">
        <v>13</v>
      </c>
      <c r="D824" s="3" t="s">
        <v>1200</v>
      </c>
      <c r="E824" s="3" t="s">
        <v>681</v>
      </c>
      <c r="F824" s="31">
        <v>75.8</v>
      </c>
      <c r="G824" s="31">
        <v>79.8</v>
      </c>
      <c r="H824" s="31">
        <f t="shared" si="12"/>
        <v>105.27704485488127</v>
      </c>
    </row>
    <row r="825" spans="1:8" ht="42.75" x14ac:dyDescent="0.2">
      <c r="A825" s="89" t="s">
        <v>102</v>
      </c>
      <c r="B825" s="3" t="s">
        <v>21</v>
      </c>
      <c r="C825" s="3" t="s">
        <v>13</v>
      </c>
      <c r="D825" s="3" t="s">
        <v>1201</v>
      </c>
      <c r="E825" s="3" t="s">
        <v>0</v>
      </c>
      <c r="F825" s="31">
        <v>33177.699999999997</v>
      </c>
      <c r="G825" s="31">
        <v>32249.8</v>
      </c>
      <c r="H825" s="31">
        <f t="shared" si="12"/>
        <v>97.203241936601998</v>
      </c>
    </row>
    <row r="826" spans="1:8" ht="28.5" x14ac:dyDescent="0.2">
      <c r="A826" s="89" t="s">
        <v>680</v>
      </c>
      <c r="B826" s="3" t="s">
        <v>21</v>
      </c>
      <c r="C826" s="3" t="s">
        <v>13</v>
      </c>
      <c r="D826" s="3" t="s">
        <v>1201</v>
      </c>
      <c r="E826" s="3" t="s">
        <v>681</v>
      </c>
      <c r="F826" s="31">
        <v>33177.699999999997</v>
      </c>
      <c r="G826" s="31">
        <v>32249.8</v>
      </c>
      <c r="H826" s="31">
        <f t="shared" si="12"/>
        <v>97.203241936601998</v>
      </c>
    </row>
    <row r="827" spans="1:8" ht="42.75" x14ac:dyDescent="0.2">
      <c r="A827" s="89" t="s">
        <v>651</v>
      </c>
      <c r="B827" s="3" t="s">
        <v>21</v>
      </c>
      <c r="C827" s="3" t="s">
        <v>13</v>
      </c>
      <c r="D827" s="3" t="s">
        <v>652</v>
      </c>
      <c r="E827" s="19" t="s">
        <v>0</v>
      </c>
      <c r="F827" s="31">
        <v>56095.199999999997</v>
      </c>
      <c r="G827" s="31">
        <v>55630.5</v>
      </c>
      <c r="H827" s="31">
        <f t="shared" si="12"/>
        <v>99.171586873743209</v>
      </c>
    </row>
    <row r="828" spans="1:8" ht="28.5" x14ac:dyDescent="0.2">
      <c r="A828" s="89" t="s">
        <v>1202</v>
      </c>
      <c r="B828" s="3" t="s">
        <v>21</v>
      </c>
      <c r="C828" s="3" t="s">
        <v>13</v>
      </c>
      <c r="D828" s="3" t="s">
        <v>1203</v>
      </c>
      <c r="E828" s="3" t="s">
        <v>0</v>
      </c>
      <c r="F828" s="31">
        <v>1350</v>
      </c>
      <c r="G828" s="31">
        <v>1349.6</v>
      </c>
      <c r="H828" s="31">
        <f t="shared" si="12"/>
        <v>99.970370370370361</v>
      </c>
    </row>
    <row r="829" spans="1:8" ht="28.5" x14ac:dyDescent="0.2">
      <c r="A829" s="89" t="s">
        <v>907</v>
      </c>
      <c r="B829" s="3" t="s">
        <v>21</v>
      </c>
      <c r="C829" s="3" t="s">
        <v>13</v>
      </c>
      <c r="D829" s="3" t="s">
        <v>1204</v>
      </c>
      <c r="E829" s="3" t="s">
        <v>0</v>
      </c>
      <c r="F829" s="31">
        <v>1350</v>
      </c>
      <c r="G829" s="31">
        <v>1349.6</v>
      </c>
      <c r="H829" s="31">
        <f t="shared" si="12"/>
        <v>99.970370370370361</v>
      </c>
    </row>
    <row r="830" spans="1:8" ht="28.5" x14ac:dyDescent="0.2">
      <c r="A830" s="89" t="s">
        <v>680</v>
      </c>
      <c r="B830" s="3" t="s">
        <v>21</v>
      </c>
      <c r="C830" s="3" t="s">
        <v>13</v>
      </c>
      <c r="D830" s="3" t="s">
        <v>1204</v>
      </c>
      <c r="E830" s="3" t="s">
        <v>681</v>
      </c>
      <c r="F830" s="31">
        <v>1350</v>
      </c>
      <c r="G830" s="31">
        <v>1349.6</v>
      </c>
      <c r="H830" s="31">
        <f t="shared" si="12"/>
        <v>99.970370370370361</v>
      </c>
    </row>
    <row r="831" spans="1:8" ht="42.75" x14ac:dyDescent="0.2">
      <c r="A831" s="89" t="s">
        <v>1205</v>
      </c>
      <c r="B831" s="3" t="s">
        <v>21</v>
      </c>
      <c r="C831" s="3" t="s">
        <v>13</v>
      </c>
      <c r="D831" s="3" t="s">
        <v>1206</v>
      </c>
      <c r="E831" s="3" t="s">
        <v>0</v>
      </c>
      <c r="F831" s="31">
        <v>54745.2</v>
      </c>
      <c r="G831" s="31">
        <v>54280.9</v>
      </c>
      <c r="H831" s="31">
        <f t="shared" si="12"/>
        <v>99.151889115392777</v>
      </c>
    </row>
    <row r="832" spans="1:8" ht="28.5" x14ac:dyDescent="0.2">
      <c r="A832" s="89" t="s">
        <v>754</v>
      </c>
      <c r="B832" s="3" t="s">
        <v>21</v>
      </c>
      <c r="C832" s="3" t="s">
        <v>13</v>
      </c>
      <c r="D832" s="3" t="s">
        <v>1207</v>
      </c>
      <c r="E832" s="3" t="s">
        <v>0</v>
      </c>
      <c r="F832" s="31">
        <v>53077.1</v>
      </c>
      <c r="G832" s="31">
        <v>52613.4</v>
      </c>
      <c r="H832" s="31">
        <f t="shared" si="12"/>
        <v>99.12636523095648</v>
      </c>
    </row>
    <row r="833" spans="1:8" ht="28.5" x14ac:dyDescent="0.2">
      <c r="A833" s="89" t="s">
        <v>680</v>
      </c>
      <c r="B833" s="3" t="s">
        <v>21</v>
      </c>
      <c r="C833" s="3" t="s">
        <v>13</v>
      </c>
      <c r="D833" s="3" t="s">
        <v>1207</v>
      </c>
      <c r="E833" s="3" t="s">
        <v>681</v>
      </c>
      <c r="F833" s="31">
        <v>53077.1</v>
      </c>
      <c r="G833" s="31">
        <v>52613.4</v>
      </c>
      <c r="H833" s="31">
        <f t="shared" si="12"/>
        <v>99.12636523095648</v>
      </c>
    </row>
    <row r="834" spans="1:8" x14ac:dyDescent="0.2">
      <c r="A834" s="89" t="s">
        <v>1198</v>
      </c>
      <c r="B834" s="3" t="s">
        <v>21</v>
      </c>
      <c r="C834" s="3" t="s">
        <v>13</v>
      </c>
      <c r="D834" s="3" t="s">
        <v>1208</v>
      </c>
      <c r="E834" s="3" t="s">
        <v>0</v>
      </c>
      <c r="F834" s="31">
        <v>760</v>
      </c>
      <c r="G834" s="31">
        <v>760</v>
      </c>
      <c r="H834" s="31">
        <f t="shared" si="12"/>
        <v>100</v>
      </c>
    </row>
    <row r="835" spans="1:8" ht="28.5" x14ac:dyDescent="0.2">
      <c r="A835" s="89" t="s">
        <v>680</v>
      </c>
      <c r="B835" s="3" t="s">
        <v>21</v>
      </c>
      <c r="C835" s="3" t="s">
        <v>13</v>
      </c>
      <c r="D835" s="3" t="s">
        <v>1208</v>
      </c>
      <c r="E835" s="3" t="s">
        <v>681</v>
      </c>
      <c r="F835" s="31">
        <v>760</v>
      </c>
      <c r="G835" s="31">
        <v>760</v>
      </c>
      <c r="H835" s="31">
        <f t="shared" si="12"/>
        <v>100</v>
      </c>
    </row>
    <row r="836" spans="1:8" ht="71.25" x14ac:dyDescent="0.2">
      <c r="A836" s="89" t="s">
        <v>756</v>
      </c>
      <c r="B836" s="3" t="s">
        <v>21</v>
      </c>
      <c r="C836" s="3" t="s">
        <v>13</v>
      </c>
      <c r="D836" s="3" t="s">
        <v>1209</v>
      </c>
      <c r="E836" s="3" t="s">
        <v>0</v>
      </c>
      <c r="F836" s="31">
        <v>10</v>
      </c>
      <c r="G836" s="31">
        <v>9.4</v>
      </c>
      <c r="H836" s="31">
        <f t="shared" si="12"/>
        <v>94</v>
      </c>
    </row>
    <row r="837" spans="1:8" ht="28.5" x14ac:dyDescent="0.2">
      <c r="A837" s="89" t="s">
        <v>680</v>
      </c>
      <c r="B837" s="3" t="s">
        <v>21</v>
      </c>
      <c r="C837" s="3" t="s">
        <v>13</v>
      </c>
      <c r="D837" s="3" t="s">
        <v>1209</v>
      </c>
      <c r="E837" s="3" t="s">
        <v>681</v>
      </c>
      <c r="F837" s="31">
        <v>10</v>
      </c>
      <c r="G837" s="31">
        <v>9.4</v>
      </c>
      <c r="H837" s="31">
        <f t="shared" si="12"/>
        <v>94</v>
      </c>
    </row>
    <row r="838" spans="1:8" ht="42.75" x14ac:dyDescent="0.2">
      <c r="A838" s="89" t="s">
        <v>102</v>
      </c>
      <c r="B838" s="3" t="s">
        <v>21</v>
      </c>
      <c r="C838" s="3" t="s">
        <v>13</v>
      </c>
      <c r="D838" s="3" t="s">
        <v>1210</v>
      </c>
      <c r="E838" s="3" t="s">
        <v>0</v>
      </c>
      <c r="F838" s="31">
        <v>898.1</v>
      </c>
      <c r="G838" s="31">
        <v>898.1</v>
      </c>
      <c r="H838" s="31">
        <f t="shared" si="12"/>
        <v>100</v>
      </c>
    </row>
    <row r="839" spans="1:8" x14ac:dyDescent="0.2">
      <c r="A839" s="89" t="s">
        <v>646</v>
      </c>
      <c r="B839" s="3" t="s">
        <v>21</v>
      </c>
      <c r="C839" s="3" t="s">
        <v>13</v>
      </c>
      <c r="D839" s="3" t="s">
        <v>1210</v>
      </c>
      <c r="E839" s="3" t="s">
        <v>647</v>
      </c>
      <c r="F839" s="31">
        <v>898.1</v>
      </c>
      <c r="G839" s="31">
        <v>898.1</v>
      </c>
      <c r="H839" s="31">
        <f t="shared" si="12"/>
        <v>100</v>
      </c>
    </row>
    <row r="840" spans="1:8" ht="71.25" x14ac:dyDescent="0.2">
      <c r="A840" s="89" t="s">
        <v>657</v>
      </c>
      <c r="B840" s="3" t="s">
        <v>21</v>
      </c>
      <c r="C840" s="3" t="s">
        <v>13</v>
      </c>
      <c r="D840" s="3" t="s">
        <v>658</v>
      </c>
      <c r="E840" s="19" t="s">
        <v>0</v>
      </c>
      <c r="F840" s="31">
        <v>322</v>
      </c>
      <c r="G840" s="31">
        <v>321.8</v>
      </c>
      <c r="H840" s="31">
        <f t="shared" ref="H840:H903" si="13">G840/F840*100</f>
        <v>99.937888198757761</v>
      </c>
    </row>
    <row r="841" spans="1:8" ht="57" x14ac:dyDescent="0.2">
      <c r="A841" s="89" t="s">
        <v>1211</v>
      </c>
      <c r="B841" s="3" t="s">
        <v>21</v>
      </c>
      <c r="C841" s="3" t="s">
        <v>13</v>
      </c>
      <c r="D841" s="3" t="s">
        <v>1212</v>
      </c>
      <c r="E841" s="3" t="s">
        <v>0</v>
      </c>
      <c r="F841" s="31">
        <v>322</v>
      </c>
      <c r="G841" s="31">
        <v>321.8</v>
      </c>
      <c r="H841" s="31">
        <f t="shared" si="13"/>
        <v>99.937888198757761</v>
      </c>
    </row>
    <row r="842" spans="1:8" ht="28.5" x14ac:dyDescent="0.2">
      <c r="A842" s="89" t="s">
        <v>907</v>
      </c>
      <c r="B842" s="3" t="s">
        <v>21</v>
      </c>
      <c r="C842" s="3" t="s">
        <v>13</v>
      </c>
      <c r="D842" s="3" t="s">
        <v>1213</v>
      </c>
      <c r="E842" s="3" t="s">
        <v>0</v>
      </c>
      <c r="F842" s="31">
        <v>322</v>
      </c>
      <c r="G842" s="31">
        <v>321.8</v>
      </c>
      <c r="H842" s="31">
        <f t="shared" si="13"/>
        <v>99.937888198757761</v>
      </c>
    </row>
    <row r="843" spans="1:8" ht="28.5" x14ac:dyDescent="0.2">
      <c r="A843" s="89" t="s">
        <v>680</v>
      </c>
      <c r="B843" s="3" t="s">
        <v>21</v>
      </c>
      <c r="C843" s="3" t="s">
        <v>13</v>
      </c>
      <c r="D843" s="3" t="s">
        <v>1213</v>
      </c>
      <c r="E843" s="3" t="s">
        <v>681</v>
      </c>
      <c r="F843" s="31">
        <v>322</v>
      </c>
      <c r="G843" s="31">
        <v>321.8</v>
      </c>
      <c r="H843" s="31">
        <f t="shared" si="13"/>
        <v>99.937888198757761</v>
      </c>
    </row>
    <row r="844" spans="1:8" ht="57" x14ac:dyDescent="0.2">
      <c r="A844" s="89" t="s">
        <v>742</v>
      </c>
      <c r="B844" s="3" t="s">
        <v>21</v>
      </c>
      <c r="C844" s="3" t="s">
        <v>13</v>
      </c>
      <c r="D844" s="3" t="s">
        <v>743</v>
      </c>
      <c r="E844" s="19" t="s">
        <v>0</v>
      </c>
      <c r="F844" s="31">
        <v>3684.9</v>
      </c>
      <c r="G844" s="31">
        <v>3684.9</v>
      </c>
      <c r="H844" s="31">
        <f t="shared" si="13"/>
        <v>100</v>
      </c>
    </row>
    <row r="845" spans="1:8" ht="28.5" x14ac:dyDescent="0.2">
      <c r="A845" s="89" t="s">
        <v>747</v>
      </c>
      <c r="B845" s="3" t="s">
        <v>21</v>
      </c>
      <c r="C845" s="3" t="s">
        <v>13</v>
      </c>
      <c r="D845" s="3" t="s">
        <v>748</v>
      </c>
      <c r="E845" s="3" t="s">
        <v>0</v>
      </c>
      <c r="F845" s="31">
        <v>3684.9</v>
      </c>
      <c r="G845" s="31">
        <v>3684.9</v>
      </c>
      <c r="H845" s="31">
        <f t="shared" si="13"/>
        <v>100</v>
      </c>
    </row>
    <row r="846" spans="1:8" ht="28.5" x14ac:dyDescent="0.2">
      <c r="A846" s="89" t="s">
        <v>907</v>
      </c>
      <c r="B846" s="3" t="s">
        <v>21</v>
      </c>
      <c r="C846" s="3" t="s">
        <v>13</v>
      </c>
      <c r="D846" s="3" t="s">
        <v>1214</v>
      </c>
      <c r="E846" s="3" t="s">
        <v>0</v>
      </c>
      <c r="F846" s="31">
        <v>3684.9</v>
      </c>
      <c r="G846" s="31">
        <v>3684.9</v>
      </c>
      <c r="H846" s="31">
        <f t="shared" si="13"/>
        <v>100</v>
      </c>
    </row>
    <row r="847" spans="1:8" ht="28.5" x14ac:dyDescent="0.2">
      <c r="A847" s="89" t="s">
        <v>680</v>
      </c>
      <c r="B847" s="3" t="s">
        <v>21</v>
      </c>
      <c r="C847" s="3" t="s">
        <v>13</v>
      </c>
      <c r="D847" s="3" t="s">
        <v>1214</v>
      </c>
      <c r="E847" s="3" t="s">
        <v>681</v>
      </c>
      <c r="F847" s="31">
        <v>3684.9</v>
      </c>
      <c r="G847" s="31">
        <v>3684.9</v>
      </c>
      <c r="H847" s="31">
        <f t="shared" si="13"/>
        <v>100</v>
      </c>
    </row>
    <row r="848" spans="1:8" ht="42.75" x14ac:dyDescent="0.2">
      <c r="A848" s="89" t="s">
        <v>1215</v>
      </c>
      <c r="B848" s="3" t="s">
        <v>21</v>
      </c>
      <c r="C848" s="3" t="s">
        <v>13</v>
      </c>
      <c r="D848" s="3" t="s">
        <v>1216</v>
      </c>
      <c r="E848" s="19" t="s">
        <v>0</v>
      </c>
      <c r="F848" s="31">
        <v>40</v>
      </c>
      <c r="G848" s="31">
        <v>39</v>
      </c>
      <c r="H848" s="31">
        <f t="shared" si="13"/>
        <v>97.5</v>
      </c>
    </row>
    <row r="849" spans="1:8" ht="42.75" x14ac:dyDescent="0.2">
      <c r="A849" s="89" t="s">
        <v>1217</v>
      </c>
      <c r="B849" s="3" t="s">
        <v>21</v>
      </c>
      <c r="C849" s="3" t="s">
        <v>13</v>
      </c>
      <c r="D849" s="3" t="s">
        <v>1218</v>
      </c>
      <c r="E849" s="3" t="s">
        <v>0</v>
      </c>
      <c r="F849" s="31">
        <v>20</v>
      </c>
      <c r="G849" s="31">
        <v>20</v>
      </c>
      <c r="H849" s="31">
        <f t="shared" si="13"/>
        <v>100</v>
      </c>
    </row>
    <row r="850" spans="1:8" ht="28.5" x14ac:dyDescent="0.2">
      <c r="A850" s="89" t="s">
        <v>680</v>
      </c>
      <c r="B850" s="3" t="s">
        <v>21</v>
      </c>
      <c r="C850" s="3" t="s">
        <v>13</v>
      </c>
      <c r="D850" s="3" t="s">
        <v>1218</v>
      </c>
      <c r="E850" s="3" t="s">
        <v>681</v>
      </c>
      <c r="F850" s="31">
        <v>20</v>
      </c>
      <c r="G850" s="31">
        <v>20</v>
      </c>
      <c r="H850" s="31">
        <f t="shared" si="13"/>
        <v>100</v>
      </c>
    </row>
    <row r="851" spans="1:8" ht="28.5" x14ac:dyDescent="0.2">
      <c r="A851" s="89" t="s">
        <v>833</v>
      </c>
      <c r="B851" s="3" t="s">
        <v>21</v>
      </c>
      <c r="C851" s="3" t="s">
        <v>13</v>
      </c>
      <c r="D851" s="3" t="s">
        <v>1219</v>
      </c>
      <c r="E851" s="3" t="s">
        <v>0</v>
      </c>
      <c r="F851" s="31">
        <v>20</v>
      </c>
      <c r="G851" s="31">
        <v>19</v>
      </c>
      <c r="H851" s="31">
        <f t="shared" si="13"/>
        <v>95</v>
      </c>
    </row>
    <row r="852" spans="1:8" ht="28.5" x14ac:dyDescent="0.2">
      <c r="A852" s="89" t="s">
        <v>680</v>
      </c>
      <c r="B852" s="3" t="s">
        <v>21</v>
      </c>
      <c r="C852" s="3" t="s">
        <v>13</v>
      </c>
      <c r="D852" s="3" t="s">
        <v>1219</v>
      </c>
      <c r="E852" s="3" t="s">
        <v>681</v>
      </c>
      <c r="F852" s="31">
        <v>20</v>
      </c>
      <c r="G852" s="31">
        <v>19</v>
      </c>
      <c r="H852" s="31">
        <f t="shared" si="13"/>
        <v>95</v>
      </c>
    </row>
    <row r="853" spans="1:8" ht="57" x14ac:dyDescent="0.2">
      <c r="A853" s="89" t="s">
        <v>904</v>
      </c>
      <c r="B853" s="3" t="s">
        <v>21</v>
      </c>
      <c r="C853" s="3" t="s">
        <v>13</v>
      </c>
      <c r="D853" s="3" t="s">
        <v>905</v>
      </c>
      <c r="E853" s="19" t="s">
        <v>0</v>
      </c>
      <c r="F853" s="31">
        <v>1900</v>
      </c>
      <c r="G853" s="31">
        <v>1899.9</v>
      </c>
      <c r="H853" s="31">
        <f t="shared" si="13"/>
        <v>99.994736842105269</v>
      </c>
    </row>
    <row r="854" spans="1:8" ht="28.5" x14ac:dyDescent="0.2">
      <c r="A854" s="89" t="s">
        <v>907</v>
      </c>
      <c r="B854" s="3" t="s">
        <v>21</v>
      </c>
      <c r="C854" s="3" t="s">
        <v>13</v>
      </c>
      <c r="D854" s="3" t="s">
        <v>908</v>
      </c>
      <c r="E854" s="3" t="s">
        <v>0</v>
      </c>
      <c r="F854" s="31">
        <v>1900</v>
      </c>
      <c r="G854" s="31">
        <v>1899.9</v>
      </c>
      <c r="H854" s="31">
        <f t="shared" si="13"/>
        <v>99.994736842105269</v>
      </c>
    </row>
    <row r="855" spans="1:8" ht="28.5" x14ac:dyDescent="0.2">
      <c r="A855" s="89" t="s">
        <v>680</v>
      </c>
      <c r="B855" s="3" t="s">
        <v>21</v>
      </c>
      <c r="C855" s="3" t="s">
        <v>13</v>
      </c>
      <c r="D855" s="3" t="s">
        <v>908</v>
      </c>
      <c r="E855" s="3" t="s">
        <v>681</v>
      </c>
      <c r="F855" s="31">
        <v>1900</v>
      </c>
      <c r="G855" s="31">
        <v>1899.9</v>
      </c>
      <c r="H855" s="31">
        <f t="shared" si="13"/>
        <v>99.994736842105269</v>
      </c>
    </row>
    <row r="856" spans="1:8" x14ac:dyDescent="0.2">
      <c r="A856" s="89" t="s">
        <v>620</v>
      </c>
      <c r="B856" s="3" t="s">
        <v>21</v>
      </c>
      <c r="C856" s="3" t="s">
        <v>13</v>
      </c>
      <c r="D856" s="3" t="s">
        <v>621</v>
      </c>
      <c r="E856" s="19" t="s">
        <v>0</v>
      </c>
      <c r="F856" s="31">
        <v>22139.1</v>
      </c>
      <c r="G856" s="31">
        <v>20388.599999999999</v>
      </c>
      <c r="H856" s="31">
        <f t="shared" si="13"/>
        <v>92.093174519289406</v>
      </c>
    </row>
    <row r="857" spans="1:8" ht="28.5" x14ac:dyDescent="0.2">
      <c r="A857" s="89" t="s">
        <v>727</v>
      </c>
      <c r="B857" s="3" t="s">
        <v>21</v>
      </c>
      <c r="C857" s="3" t="s">
        <v>13</v>
      </c>
      <c r="D857" s="3" t="s">
        <v>728</v>
      </c>
      <c r="E857" s="3" t="s">
        <v>0</v>
      </c>
      <c r="F857" s="31">
        <v>16939.599999999999</v>
      </c>
      <c r="G857" s="31">
        <v>15417.6</v>
      </c>
      <c r="H857" s="31">
        <f t="shared" si="13"/>
        <v>91.015136130723278</v>
      </c>
    </row>
    <row r="858" spans="1:8" ht="42.75" x14ac:dyDescent="0.2">
      <c r="A858" s="89" t="s">
        <v>729</v>
      </c>
      <c r="B858" s="3" t="s">
        <v>21</v>
      </c>
      <c r="C858" s="3" t="s">
        <v>13</v>
      </c>
      <c r="D858" s="3" t="s">
        <v>730</v>
      </c>
      <c r="E858" s="3" t="s">
        <v>0</v>
      </c>
      <c r="F858" s="31">
        <v>16939.599999999999</v>
      </c>
      <c r="G858" s="31">
        <v>15417.6</v>
      </c>
      <c r="H858" s="31">
        <f t="shared" si="13"/>
        <v>91.015136130723278</v>
      </c>
    </row>
    <row r="859" spans="1:8" ht="99.75" x14ac:dyDescent="0.2">
      <c r="A859" s="89" t="s">
        <v>731</v>
      </c>
      <c r="B859" s="3" t="s">
        <v>21</v>
      </c>
      <c r="C859" s="3" t="s">
        <v>13</v>
      </c>
      <c r="D859" s="3" t="s">
        <v>732</v>
      </c>
      <c r="E859" s="3" t="s">
        <v>0</v>
      </c>
      <c r="F859" s="31">
        <v>14691.5</v>
      </c>
      <c r="G859" s="31">
        <v>13654.8</v>
      </c>
      <c r="H859" s="31">
        <f t="shared" si="13"/>
        <v>92.943538780927739</v>
      </c>
    </row>
    <row r="860" spans="1:8" ht="28.5" x14ac:dyDescent="0.2">
      <c r="A860" s="89" t="s">
        <v>680</v>
      </c>
      <c r="B860" s="3" t="s">
        <v>21</v>
      </c>
      <c r="C860" s="3" t="s">
        <v>13</v>
      </c>
      <c r="D860" s="3" t="s">
        <v>732</v>
      </c>
      <c r="E860" s="3" t="s">
        <v>681</v>
      </c>
      <c r="F860" s="31">
        <v>14691.5</v>
      </c>
      <c r="G860" s="31">
        <v>13654.8</v>
      </c>
      <c r="H860" s="31">
        <f t="shared" si="13"/>
        <v>92.943538780927739</v>
      </c>
    </row>
    <row r="861" spans="1:8" ht="71.25" x14ac:dyDescent="0.2">
      <c r="A861" s="89" t="s">
        <v>865</v>
      </c>
      <c r="B861" s="3" t="s">
        <v>21</v>
      </c>
      <c r="C861" s="3" t="s">
        <v>13</v>
      </c>
      <c r="D861" s="3" t="s">
        <v>866</v>
      </c>
      <c r="E861" s="3" t="s">
        <v>0</v>
      </c>
      <c r="F861" s="31">
        <v>2248.1</v>
      </c>
      <c r="G861" s="31">
        <v>1762.8</v>
      </c>
      <c r="H861" s="31">
        <f t="shared" si="13"/>
        <v>78.412881989235345</v>
      </c>
    </row>
    <row r="862" spans="1:8" ht="28.5" x14ac:dyDescent="0.2">
      <c r="A862" s="89" t="s">
        <v>680</v>
      </c>
      <c r="B862" s="3" t="s">
        <v>21</v>
      </c>
      <c r="C862" s="3" t="s">
        <v>13</v>
      </c>
      <c r="D862" s="3" t="s">
        <v>866</v>
      </c>
      <c r="E862" s="3" t="s">
        <v>681</v>
      </c>
      <c r="F862" s="31">
        <v>2248.1</v>
      </c>
      <c r="G862" s="31">
        <v>1762.8</v>
      </c>
      <c r="H862" s="31">
        <f t="shared" si="13"/>
        <v>78.412881989235345</v>
      </c>
    </row>
    <row r="863" spans="1:8" ht="28.5" x14ac:dyDescent="0.2">
      <c r="A863" s="89" t="s">
        <v>1220</v>
      </c>
      <c r="B863" s="3" t="s">
        <v>21</v>
      </c>
      <c r="C863" s="3" t="s">
        <v>13</v>
      </c>
      <c r="D863" s="3" t="s">
        <v>1221</v>
      </c>
      <c r="E863" s="3" t="s">
        <v>0</v>
      </c>
      <c r="F863" s="31">
        <v>5199.5</v>
      </c>
      <c r="G863" s="31">
        <v>4971</v>
      </c>
      <c r="H863" s="31">
        <f t="shared" si="13"/>
        <v>95.605346667948837</v>
      </c>
    </row>
    <row r="864" spans="1:8" ht="42.75" x14ac:dyDescent="0.2">
      <c r="A864" s="89" t="s">
        <v>1222</v>
      </c>
      <c r="B864" s="3" t="s">
        <v>21</v>
      </c>
      <c r="C864" s="3" t="s">
        <v>13</v>
      </c>
      <c r="D864" s="3" t="s">
        <v>1223</v>
      </c>
      <c r="E864" s="3" t="s">
        <v>0</v>
      </c>
      <c r="F864" s="31">
        <v>5199.5</v>
      </c>
      <c r="G864" s="31">
        <v>4971</v>
      </c>
      <c r="H864" s="31">
        <f t="shared" si="13"/>
        <v>95.605346667948837</v>
      </c>
    </row>
    <row r="865" spans="1:8" ht="85.5" x14ac:dyDescent="0.2">
      <c r="A865" s="89" t="s">
        <v>1224</v>
      </c>
      <c r="B865" s="3" t="s">
        <v>21</v>
      </c>
      <c r="C865" s="3" t="s">
        <v>13</v>
      </c>
      <c r="D865" s="3" t="s">
        <v>1225</v>
      </c>
      <c r="E865" s="3" t="s">
        <v>0</v>
      </c>
      <c r="F865" s="31">
        <v>5199.5</v>
      </c>
      <c r="G865" s="31">
        <v>4971</v>
      </c>
      <c r="H865" s="31">
        <f t="shared" si="13"/>
        <v>95.605346667948837</v>
      </c>
    </row>
    <row r="866" spans="1:8" ht="28.5" x14ac:dyDescent="0.2">
      <c r="A866" s="89" t="s">
        <v>680</v>
      </c>
      <c r="B866" s="3" t="s">
        <v>21</v>
      </c>
      <c r="C866" s="3" t="s">
        <v>13</v>
      </c>
      <c r="D866" s="3" t="s">
        <v>1225</v>
      </c>
      <c r="E866" s="3" t="s">
        <v>681</v>
      </c>
      <c r="F866" s="31">
        <v>5199.5</v>
      </c>
      <c r="G866" s="31">
        <v>4971</v>
      </c>
      <c r="H866" s="31">
        <f t="shared" si="13"/>
        <v>95.605346667948837</v>
      </c>
    </row>
    <row r="867" spans="1:8" ht="28.5" x14ac:dyDescent="0.2">
      <c r="A867" s="89" t="s">
        <v>104</v>
      </c>
      <c r="B867" s="3" t="s">
        <v>21</v>
      </c>
      <c r="C867" s="3" t="s">
        <v>29</v>
      </c>
      <c r="D867" s="3" t="s">
        <v>0</v>
      </c>
      <c r="E867" s="3" t="s">
        <v>0</v>
      </c>
      <c r="F867" s="31">
        <v>54917.8</v>
      </c>
      <c r="G867" s="31">
        <v>50908.3</v>
      </c>
      <c r="H867" s="31">
        <f t="shared" si="13"/>
        <v>92.699088455837625</v>
      </c>
    </row>
    <row r="868" spans="1:8" ht="42.75" x14ac:dyDescent="0.2">
      <c r="A868" s="89" t="s">
        <v>953</v>
      </c>
      <c r="B868" s="3" t="s">
        <v>21</v>
      </c>
      <c r="C868" s="3" t="s">
        <v>29</v>
      </c>
      <c r="D868" s="3" t="s">
        <v>954</v>
      </c>
      <c r="E868" s="19" t="s">
        <v>0</v>
      </c>
      <c r="F868" s="31">
        <v>37260.300000000003</v>
      </c>
      <c r="G868" s="31">
        <v>33801.5</v>
      </c>
      <c r="H868" s="31">
        <f t="shared" si="13"/>
        <v>90.717197660781039</v>
      </c>
    </row>
    <row r="869" spans="1:8" ht="42.75" x14ac:dyDescent="0.2">
      <c r="A869" s="89" t="s">
        <v>1134</v>
      </c>
      <c r="B869" s="3" t="s">
        <v>21</v>
      </c>
      <c r="C869" s="3" t="s">
        <v>29</v>
      </c>
      <c r="D869" s="3" t="s">
        <v>1135</v>
      </c>
      <c r="E869" s="3" t="s">
        <v>0</v>
      </c>
      <c r="F869" s="31">
        <v>131.80000000000001</v>
      </c>
      <c r="G869" s="31">
        <v>131.80000000000001</v>
      </c>
      <c r="H869" s="31">
        <f t="shared" si="13"/>
        <v>100</v>
      </c>
    </row>
    <row r="870" spans="1:8" ht="28.5" x14ac:dyDescent="0.2">
      <c r="A870" s="89" t="s">
        <v>907</v>
      </c>
      <c r="B870" s="3" t="s">
        <v>21</v>
      </c>
      <c r="C870" s="3" t="s">
        <v>29</v>
      </c>
      <c r="D870" s="3" t="s">
        <v>1226</v>
      </c>
      <c r="E870" s="3" t="s">
        <v>0</v>
      </c>
      <c r="F870" s="31">
        <v>131.80000000000001</v>
      </c>
      <c r="G870" s="31">
        <v>131.80000000000001</v>
      </c>
      <c r="H870" s="31">
        <f t="shared" si="13"/>
        <v>100</v>
      </c>
    </row>
    <row r="871" spans="1:8" ht="28.5" x14ac:dyDescent="0.2">
      <c r="A871" s="89" t="s">
        <v>680</v>
      </c>
      <c r="B871" s="3" t="s">
        <v>21</v>
      </c>
      <c r="C871" s="3" t="s">
        <v>29</v>
      </c>
      <c r="D871" s="3" t="s">
        <v>1226</v>
      </c>
      <c r="E871" s="3" t="s">
        <v>681</v>
      </c>
      <c r="F871" s="31">
        <v>131.80000000000001</v>
      </c>
      <c r="G871" s="31">
        <v>131.80000000000001</v>
      </c>
      <c r="H871" s="31">
        <f t="shared" si="13"/>
        <v>100</v>
      </c>
    </row>
    <row r="872" spans="1:8" ht="42.75" x14ac:dyDescent="0.2">
      <c r="A872" s="89" t="s">
        <v>1157</v>
      </c>
      <c r="B872" s="3" t="s">
        <v>21</v>
      </c>
      <c r="C872" s="3" t="s">
        <v>29</v>
      </c>
      <c r="D872" s="3" t="s">
        <v>1158</v>
      </c>
      <c r="E872" s="3" t="s">
        <v>0</v>
      </c>
      <c r="F872" s="31">
        <v>140</v>
      </c>
      <c r="G872" s="31">
        <v>140</v>
      </c>
      <c r="H872" s="31">
        <f t="shared" si="13"/>
        <v>100</v>
      </c>
    </row>
    <row r="873" spans="1:8" ht="28.5" x14ac:dyDescent="0.2">
      <c r="A873" s="89" t="s">
        <v>907</v>
      </c>
      <c r="B873" s="3" t="s">
        <v>21</v>
      </c>
      <c r="C873" s="3" t="s">
        <v>29</v>
      </c>
      <c r="D873" s="3" t="s">
        <v>1162</v>
      </c>
      <c r="E873" s="3" t="s">
        <v>0</v>
      </c>
      <c r="F873" s="31">
        <v>140</v>
      </c>
      <c r="G873" s="31">
        <v>140</v>
      </c>
      <c r="H873" s="31">
        <f t="shared" si="13"/>
        <v>100</v>
      </c>
    </row>
    <row r="874" spans="1:8" ht="28.5" x14ac:dyDescent="0.2">
      <c r="A874" s="89" t="s">
        <v>680</v>
      </c>
      <c r="B874" s="3" t="s">
        <v>21</v>
      </c>
      <c r="C874" s="3" t="s">
        <v>29</v>
      </c>
      <c r="D874" s="3" t="s">
        <v>1162</v>
      </c>
      <c r="E874" s="3" t="s">
        <v>681</v>
      </c>
      <c r="F874" s="31">
        <v>140</v>
      </c>
      <c r="G874" s="31">
        <v>140</v>
      </c>
      <c r="H874" s="31">
        <f t="shared" si="13"/>
        <v>100</v>
      </c>
    </row>
    <row r="875" spans="1:8" ht="42.75" x14ac:dyDescent="0.2">
      <c r="A875" s="89" t="s">
        <v>1227</v>
      </c>
      <c r="B875" s="3" t="s">
        <v>21</v>
      </c>
      <c r="C875" s="3" t="s">
        <v>29</v>
      </c>
      <c r="D875" s="3" t="s">
        <v>1228</v>
      </c>
      <c r="E875" s="3" t="s">
        <v>0</v>
      </c>
      <c r="F875" s="31">
        <v>352.4</v>
      </c>
      <c r="G875" s="31">
        <v>352.4</v>
      </c>
      <c r="H875" s="31">
        <f t="shared" si="13"/>
        <v>100</v>
      </c>
    </row>
    <row r="876" spans="1:8" ht="28.5" x14ac:dyDescent="0.2">
      <c r="A876" s="89" t="s">
        <v>907</v>
      </c>
      <c r="B876" s="3" t="s">
        <v>21</v>
      </c>
      <c r="C876" s="3" t="s">
        <v>29</v>
      </c>
      <c r="D876" s="3" t="s">
        <v>1229</v>
      </c>
      <c r="E876" s="3" t="s">
        <v>0</v>
      </c>
      <c r="F876" s="31">
        <v>352.4</v>
      </c>
      <c r="G876" s="31">
        <v>352.4</v>
      </c>
      <c r="H876" s="31">
        <f t="shared" si="13"/>
        <v>100</v>
      </c>
    </row>
    <row r="877" spans="1:8" ht="28.5" x14ac:dyDescent="0.2">
      <c r="A877" s="89" t="s">
        <v>680</v>
      </c>
      <c r="B877" s="3" t="s">
        <v>21</v>
      </c>
      <c r="C877" s="3" t="s">
        <v>29</v>
      </c>
      <c r="D877" s="3" t="s">
        <v>1229</v>
      </c>
      <c r="E877" s="3" t="s">
        <v>681</v>
      </c>
      <c r="F877" s="31">
        <v>352.4</v>
      </c>
      <c r="G877" s="31">
        <v>352.4</v>
      </c>
      <c r="H877" s="31">
        <f t="shared" si="13"/>
        <v>100</v>
      </c>
    </row>
    <row r="878" spans="1:8" ht="42.75" x14ac:dyDescent="0.2">
      <c r="A878" s="89" t="s">
        <v>1163</v>
      </c>
      <c r="B878" s="3" t="s">
        <v>21</v>
      </c>
      <c r="C878" s="3" t="s">
        <v>29</v>
      </c>
      <c r="D878" s="3" t="s">
        <v>1164</v>
      </c>
      <c r="E878" s="3" t="s">
        <v>0</v>
      </c>
      <c r="F878" s="31">
        <v>36636.1</v>
      </c>
      <c r="G878" s="31">
        <v>33177.300000000003</v>
      </c>
      <c r="H878" s="31">
        <f t="shared" si="13"/>
        <v>90.559038762313676</v>
      </c>
    </row>
    <row r="879" spans="1:8" ht="28.5" x14ac:dyDescent="0.2">
      <c r="A879" s="89" t="s">
        <v>754</v>
      </c>
      <c r="B879" s="3" t="s">
        <v>21</v>
      </c>
      <c r="C879" s="3" t="s">
        <v>29</v>
      </c>
      <c r="D879" s="3" t="s">
        <v>1197</v>
      </c>
      <c r="E879" s="3" t="s">
        <v>0</v>
      </c>
      <c r="F879" s="31">
        <v>32397.200000000001</v>
      </c>
      <c r="G879" s="31">
        <v>29306.9</v>
      </c>
      <c r="H879" s="31">
        <f t="shared" si="13"/>
        <v>90.461212697393606</v>
      </c>
    </row>
    <row r="880" spans="1:8" ht="28.5" x14ac:dyDescent="0.2">
      <c r="A880" s="89" t="s">
        <v>680</v>
      </c>
      <c r="B880" s="3" t="s">
        <v>21</v>
      </c>
      <c r="C880" s="3" t="s">
        <v>29</v>
      </c>
      <c r="D880" s="3" t="s">
        <v>1197</v>
      </c>
      <c r="E880" s="3" t="s">
        <v>681</v>
      </c>
      <c r="F880" s="31">
        <v>32397.200000000001</v>
      </c>
      <c r="G880" s="31">
        <v>29306.9</v>
      </c>
      <c r="H880" s="31">
        <f t="shared" si="13"/>
        <v>90.461212697393606</v>
      </c>
    </row>
    <row r="881" spans="1:8" x14ac:dyDescent="0.2">
      <c r="A881" s="89" t="s">
        <v>1198</v>
      </c>
      <c r="B881" s="3" t="s">
        <v>21</v>
      </c>
      <c r="C881" s="3" t="s">
        <v>29</v>
      </c>
      <c r="D881" s="3" t="s">
        <v>1199</v>
      </c>
      <c r="E881" s="3" t="s">
        <v>0</v>
      </c>
      <c r="F881" s="31">
        <v>4223.8999999999996</v>
      </c>
      <c r="G881" s="31">
        <v>3855.4</v>
      </c>
      <c r="H881" s="31">
        <f t="shared" si="13"/>
        <v>91.275835128672568</v>
      </c>
    </row>
    <row r="882" spans="1:8" ht="28.5" x14ac:dyDescent="0.2">
      <c r="A882" s="89" t="s">
        <v>680</v>
      </c>
      <c r="B882" s="3" t="s">
        <v>21</v>
      </c>
      <c r="C882" s="3" t="s">
        <v>29</v>
      </c>
      <c r="D882" s="3" t="s">
        <v>1199</v>
      </c>
      <c r="E882" s="3" t="s">
        <v>681</v>
      </c>
      <c r="F882" s="31">
        <v>4223.8999999999996</v>
      </c>
      <c r="G882" s="31">
        <v>3855.4</v>
      </c>
      <c r="H882" s="31">
        <f t="shared" si="13"/>
        <v>91.275835128672568</v>
      </c>
    </row>
    <row r="883" spans="1:8" ht="71.25" x14ac:dyDescent="0.2">
      <c r="A883" s="89" t="s">
        <v>756</v>
      </c>
      <c r="B883" s="3" t="s">
        <v>21</v>
      </c>
      <c r="C883" s="3" t="s">
        <v>29</v>
      </c>
      <c r="D883" s="3" t="s">
        <v>1200</v>
      </c>
      <c r="E883" s="3" t="s">
        <v>0</v>
      </c>
      <c r="F883" s="31">
        <v>15</v>
      </c>
      <c r="G883" s="31">
        <v>15</v>
      </c>
      <c r="H883" s="31">
        <f t="shared" si="13"/>
        <v>100</v>
      </c>
    </row>
    <row r="884" spans="1:8" ht="28.5" x14ac:dyDescent="0.2">
      <c r="A884" s="89" t="s">
        <v>680</v>
      </c>
      <c r="B884" s="3" t="s">
        <v>21</v>
      </c>
      <c r="C884" s="3" t="s">
        <v>29</v>
      </c>
      <c r="D884" s="3" t="s">
        <v>1200</v>
      </c>
      <c r="E884" s="3" t="s">
        <v>681</v>
      </c>
      <c r="F884" s="31">
        <v>15</v>
      </c>
      <c r="G884" s="31">
        <v>15</v>
      </c>
      <c r="H884" s="31">
        <f t="shared" si="13"/>
        <v>100</v>
      </c>
    </row>
    <row r="885" spans="1:8" ht="42.75" x14ac:dyDescent="0.2">
      <c r="A885" s="89" t="s">
        <v>651</v>
      </c>
      <c r="B885" s="3" t="s">
        <v>21</v>
      </c>
      <c r="C885" s="3" t="s">
        <v>29</v>
      </c>
      <c r="D885" s="3" t="s">
        <v>652</v>
      </c>
      <c r="E885" s="19" t="s">
        <v>0</v>
      </c>
      <c r="F885" s="31">
        <v>14015.5</v>
      </c>
      <c r="G885" s="31">
        <v>14015.5</v>
      </c>
      <c r="H885" s="31">
        <f t="shared" si="13"/>
        <v>100</v>
      </c>
    </row>
    <row r="886" spans="1:8" ht="28.5" x14ac:dyDescent="0.2">
      <c r="A886" s="89" t="s">
        <v>1202</v>
      </c>
      <c r="B886" s="3" t="s">
        <v>21</v>
      </c>
      <c r="C886" s="3" t="s">
        <v>29</v>
      </c>
      <c r="D886" s="3" t="s">
        <v>1203</v>
      </c>
      <c r="E886" s="3" t="s">
        <v>0</v>
      </c>
      <c r="F886" s="31">
        <v>280</v>
      </c>
      <c r="G886" s="31">
        <v>280</v>
      </c>
      <c r="H886" s="31">
        <f t="shared" si="13"/>
        <v>100</v>
      </c>
    </row>
    <row r="887" spans="1:8" ht="28.5" x14ac:dyDescent="0.2">
      <c r="A887" s="89" t="s">
        <v>907</v>
      </c>
      <c r="B887" s="3" t="s">
        <v>21</v>
      </c>
      <c r="C887" s="3" t="s">
        <v>29</v>
      </c>
      <c r="D887" s="3" t="s">
        <v>1204</v>
      </c>
      <c r="E887" s="3" t="s">
        <v>0</v>
      </c>
      <c r="F887" s="31">
        <v>280</v>
      </c>
      <c r="G887" s="31">
        <v>280</v>
      </c>
      <c r="H887" s="31">
        <f t="shared" si="13"/>
        <v>100</v>
      </c>
    </row>
    <row r="888" spans="1:8" ht="28.5" x14ac:dyDescent="0.2">
      <c r="A888" s="89" t="s">
        <v>680</v>
      </c>
      <c r="B888" s="3" t="s">
        <v>21</v>
      </c>
      <c r="C888" s="3" t="s">
        <v>29</v>
      </c>
      <c r="D888" s="3" t="s">
        <v>1204</v>
      </c>
      <c r="E888" s="3" t="s">
        <v>681</v>
      </c>
      <c r="F888" s="31">
        <v>280</v>
      </c>
      <c r="G888" s="31">
        <v>280</v>
      </c>
      <c r="H888" s="31">
        <f t="shared" si="13"/>
        <v>100</v>
      </c>
    </row>
    <row r="889" spans="1:8" ht="42.75" x14ac:dyDescent="0.2">
      <c r="A889" s="89" t="s">
        <v>1205</v>
      </c>
      <c r="B889" s="3" t="s">
        <v>21</v>
      </c>
      <c r="C889" s="3" t="s">
        <v>29</v>
      </c>
      <c r="D889" s="3" t="s">
        <v>1206</v>
      </c>
      <c r="E889" s="3" t="s">
        <v>0</v>
      </c>
      <c r="F889" s="31">
        <v>13735.5</v>
      </c>
      <c r="G889" s="31">
        <v>13735.5</v>
      </c>
      <c r="H889" s="31">
        <f t="shared" si="13"/>
        <v>100</v>
      </c>
    </row>
    <row r="890" spans="1:8" ht="28.5" x14ac:dyDescent="0.2">
      <c r="A890" s="89" t="s">
        <v>754</v>
      </c>
      <c r="B890" s="3" t="s">
        <v>21</v>
      </c>
      <c r="C890" s="3" t="s">
        <v>29</v>
      </c>
      <c r="D890" s="3" t="s">
        <v>1207</v>
      </c>
      <c r="E890" s="3" t="s">
        <v>0</v>
      </c>
      <c r="F890" s="31">
        <v>13735.5</v>
      </c>
      <c r="G890" s="31">
        <v>13735.5</v>
      </c>
      <c r="H890" s="31">
        <f t="shared" si="13"/>
        <v>100</v>
      </c>
    </row>
    <row r="891" spans="1:8" ht="28.5" x14ac:dyDescent="0.2">
      <c r="A891" s="89" t="s">
        <v>680</v>
      </c>
      <c r="B891" s="3" t="s">
        <v>21</v>
      </c>
      <c r="C891" s="3" t="s">
        <v>29</v>
      </c>
      <c r="D891" s="3" t="s">
        <v>1207</v>
      </c>
      <c r="E891" s="3" t="s">
        <v>681</v>
      </c>
      <c r="F891" s="31">
        <v>13735.5</v>
      </c>
      <c r="G891" s="31">
        <v>13735.5</v>
      </c>
      <c r="H891" s="31">
        <f t="shared" si="13"/>
        <v>100</v>
      </c>
    </row>
    <row r="892" spans="1:8" ht="57" x14ac:dyDescent="0.2">
      <c r="A892" s="89" t="s">
        <v>742</v>
      </c>
      <c r="B892" s="3" t="s">
        <v>21</v>
      </c>
      <c r="C892" s="3" t="s">
        <v>29</v>
      </c>
      <c r="D892" s="3" t="s">
        <v>743</v>
      </c>
      <c r="E892" s="19" t="s">
        <v>0</v>
      </c>
      <c r="F892" s="31">
        <v>220</v>
      </c>
      <c r="G892" s="31">
        <v>220</v>
      </c>
      <c r="H892" s="31">
        <f t="shared" si="13"/>
        <v>100</v>
      </c>
    </row>
    <row r="893" spans="1:8" ht="28.5" x14ac:dyDescent="0.2">
      <c r="A893" s="89" t="s">
        <v>747</v>
      </c>
      <c r="B893" s="3" t="s">
        <v>21</v>
      </c>
      <c r="C893" s="3" t="s">
        <v>29</v>
      </c>
      <c r="D893" s="3" t="s">
        <v>748</v>
      </c>
      <c r="E893" s="3" t="s">
        <v>0</v>
      </c>
      <c r="F893" s="31">
        <v>220</v>
      </c>
      <c r="G893" s="31">
        <v>220</v>
      </c>
      <c r="H893" s="31">
        <f t="shared" si="13"/>
        <v>100</v>
      </c>
    </row>
    <row r="894" spans="1:8" ht="28.5" x14ac:dyDescent="0.2">
      <c r="A894" s="89" t="s">
        <v>907</v>
      </c>
      <c r="B894" s="3" t="s">
        <v>21</v>
      </c>
      <c r="C894" s="3" t="s">
        <v>29</v>
      </c>
      <c r="D894" s="3" t="s">
        <v>1214</v>
      </c>
      <c r="E894" s="3" t="s">
        <v>0</v>
      </c>
      <c r="F894" s="31">
        <v>220</v>
      </c>
      <c r="G894" s="31">
        <v>220</v>
      </c>
      <c r="H894" s="31">
        <f t="shared" si="13"/>
        <v>100</v>
      </c>
    </row>
    <row r="895" spans="1:8" ht="28.5" x14ac:dyDescent="0.2">
      <c r="A895" s="89" t="s">
        <v>680</v>
      </c>
      <c r="B895" s="3" t="s">
        <v>21</v>
      </c>
      <c r="C895" s="3" t="s">
        <v>29</v>
      </c>
      <c r="D895" s="3" t="s">
        <v>1214</v>
      </c>
      <c r="E895" s="3" t="s">
        <v>681</v>
      </c>
      <c r="F895" s="31">
        <v>220</v>
      </c>
      <c r="G895" s="31">
        <v>220</v>
      </c>
      <c r="H895" s="31">
        <f t="shared" si="13"/>
        <v>100</v>
      </c>
    </row>
    <row r="896" spans="1:8" ht="42.75" x14ac:dyDescent="0.2">
      <c r="A896" s="89" t="s">
        <v>788</v>
      </c>
      <c r="B896" s="3" t="s">
        <v>21</v>
      </c>
      <c r="C896" s="3" t="s">
        <v>29</v>
      </c>
      <c r="D896" s="3" t="s">
        <v>789</v>
      </c>
      <c r="E896" s="19" t="s">
        <v>0</v>
      </c>
      <c r="F896" s="31">
        <v>142</v>
      </c>
      <c r="G896" s="31">
        <v>138</v>
      </c>
      <c r="H896" s="31">
        <f t="shared" si="13"/>
        <v>97.183098591549296</v>
      </c>
    </row>
    <row r="897" spans="1:8" ht="28.5" x14ac:dyDescent="0.2">
      <c r="A897" s="89" t="s">
        <v>907</v>
      </c>
      <c r="B897" s="3" t="s">
        <v>21</v>
      </c>
      <c r="C897" s="3" t="s">
        <v>29</v>
      </c>
      <c r="D897" s="3" t="s">
        <v>1230</v>
      </c>
      <c r="E897" s="3" t="s">
        <v>0</v>
      </c>
      <c r="F897" s="31">
        <v>142</v>
      </c>
      <c r="G897" s="31">
        <v>138</v>
      </c>
      <c r="H897" s="31">
        <f t="shared" si="13"/>
        <v>97.183098591549296</v>
      </c>
    </row>
    <row r="898" spans="1:8" ht="28.5" x14ac:dyDescent="0.2">
      <c r="A898" s="89" t="s">
        <v>680</v>
      </c>
      <c r="B898" s="3" t="s">
        <v>21</v>
      </c>
      <c r="C898" s="3" t="s">
        <v>29</v>
      </c>
      <c r="D898" s="3" t="s">
        <v>1230</v>
      </c>
      <c r="E898" s="3" t="s">
        <v>681</v>
      </c>
      <c r="F898" s="31">
        <v>142</v>
      </c>
      <c r="G898" s="31">
        <v>138</v>
      </c>
      <c r="H898" s="31">
        <f t="shared" si="13"/>
        <v>97.183098591549296</v>
      </c>
    </row>
    <row r="899" spans="1:8" ht="42.75" x14ac:dyDescent="0.2">
      <c r="A899" s="89" t="s">
        <v>1004</v>
      </c>
      <c r="B899" s="3" t="s">
        <v>21</v>
      </c>
      <c r="C899" s="3" t="s">
        <v>29</v>
      </c>
      <c r="D899" s="3" t="s">
        <v>1005</v>
      </c>
      <c r="E899" s="19" t="s">
        <v>0</v>
      </c>
      <c r="F899" s="31">
        <v>2220</v>
      </c>
      <c r="G899" s="31">
        <v>2072.5</v>
      </c>
      <c r="H899" s="31">
        <f t="shared" si="13"/>
        <v>93.35585585585585</v>
      </c>
    </row>
    <row r="900" spans="1:8" ht="28.5" x14ac:dyDescent="0.2">
      <c r="A900" s="89" t="s">
        <v>1231</v>
      </c>
      <c r="B900" s="3" t="s">
        <v>21</v>
      </c>
      <c r="C900" s="3" t="s">
        <v>29</v>
      </c>
      <c r="D900" s="3" t="s">
        <v>1232</v>
      </c>
      <c r="E900" s="3" t="s">
        <v>0</v>
      </c>
      <c r="F900" s="31">
        <v>2220</v>
      </c>
      <c r="G900" s="31">
        <v>2072.5</v>
      </c>
      <c r="H900" s="31">
        <f t="shared" si="13"/>
        <v>93.35585585585585</v>
      </c>
    </row>
    <row r="901" spans="1:8" ht="28.5" x14ac:dyDescent="0.2">
      <c r="A901" s="89" t="s">
        <v>833</v>
      </c>
      <c r="B901" s="3" t="s">
        <v>21</v>
      </c>
      <c r="C901" s="3" t="s">
        <v>29</v>
      </c>
      <c r="D901" s="3" t="s">
        <v>1233</v>
      </c>
      <c r="E901" s="3" t="s">
        <v>0</v>
      </c>
      <c r="F901" s="31">
        <v>2220</v>
      </c>
      <c r="G901" s="31">
        <v>2072.5</v>
      </c>
      <c r="H901" s="31">
        <f t="shared" si="13"/>
        <v>93.35585585585585</v>
      </c>
    </row>
    <row r="902" spans="1:8" ht="28.5" x14ac:dyDescent="0.2">
      <c r="A902" s="89" t="s">
        <v>601</v>
      </c>
      <c r="B902" s="3" t="s">
        <v>21</v>
      </c>
      <c r="C902" s="3" t="s">
        <v>29</v>
      </c>
      <c r="D902" s="3" t="s">
        <v>1233</v>
      </c>
      <c r="E902" s="3" t="s">
        <v>602</v>
      </c>
      <c r="F902" s="31">
        <v>560</v>
      </c>
      <c r="G902" s="31">
        <v>412.5</v>
      </c>
      <c r="H902" s="31">
        <f t="shared" si="13"/>
        <v>73.660714285714292</v>
      </c>
    </row>
    <row r="903" spans="1:8" ht="28.5" x14ac:dyDescent="0.2">
      <c r="A903" s="89" t="s">
        <v>680</v>
      </c>
      <c r="B903" s="3" t="s">
        <v>21</v>
      </c>
      <c r="C903" s="3" t="s">
        <v>29</v>
      </c>
      <c r="D903" s="3" t="s">
        <v>1233</v>
      </c>
      <c r="E903" s="3" t="s">
        <v>681</v>
      </c>
      <c r="F903" s="31">
        <v>1660</v>
      </c>
      <c r="G903" s="31">
        <v>1660</v>
      </c>
      <c r="H903" s="31">
        <f t="shared" si="13"/>
        <v>100</v>
      </c>
    </row>
    <row r="904" spans="1:8" ht="42.75" x14ac:dyDescent="0.2">
      <c r="A904" s="89" t="s">
        <v>711</v>
      </c>
      <c r="B904" s="3" t="s">
        <v>21</v>
      </c>
      <c r="C904" s="3" t="s">
        <v>29</v>
      </c>
      <c r="D904" s="3" t="s">
        <v>712</v>
      </c>
      <c r="E904" s="19" t="s">
        <v>0</v>
      </c>
      <c r="F904" s="31">
        <v>50</v>
      </c>
      <c r="G904" s="31">
        <v>50</v>
      </c>
      <c r="H904" s="31">
        <f t="shared" ref="H904:H967" si="14">G904/F904*100</f>
        <v>100</v>
      </c>
    </row>
    <row r="905" spans="1:8" ht="28.5" x14ac:dyDescent="0.2">
      <c r="A905" s="89" t="s">
        <v>833</v>
      </c>
      <c r="B905" s="3" t="s">
        <v>21</v>
      </c>
      <c r="C905" s="3" t="s">
        <v>29</v>
      </c>
      <c r="D905" s="3" t="s">
        <v>1234</v>
      </c>
      <c r="E905" s="3" t="s">
        <v>0</v>
      </c>
      <c r="F905" s="31">
        <v>50</v>
      </c>
      <c r="G905" s="31">
        <v>50</v>
      </c>
      <c r="H905" s="31">
        <f t="shared" si="14"/>
        <v>100</v>
      </c>
    </row>
    <row r="906" spans="1:8" ht="28.5" x14ac:dyDescent="0.2">
      <c r="A906" s="89" t="s">
        <v>680</v>
      </c>
      <c r="B906" s="3" t="s">
        <v>21</v>
      </c>
      <c r="C906" s="3" t="s">
        <v>29</v>
      </c>
      <c r="D906" s="3" t="s">
        <v>1234</v>
      </c>
      <c r="E906" s="3" t="s">
        <v>681</v>
      </c>
      <c r="F906" s="31">
        <v>50</v>
      </c>
      <c r="G906" s="31">
        <v>50</v>
      </c>
      <c r="H906" s="31">
        <f t="shared" si="14"/>
        <v>100</v>
      </c>
    </row>
    <row r="907" spans="1:8" x14ac:dyDescent="0.2">
      <c r="A907" s="89" t="s">
        <v>620</v>
      </c>
      <c r="B907" s="3" t="s">
        <v>21</v>
      </c>
      <c r="C907" s="3" t="s">
        <v>29</v>
      </c>
      <c r="D907" s="3" t="s">
        <v>621</v>
      </c>
      <c r="E907" s="19" t="s">
        <v>0</v>
      </c>
      <c r="F907" s="31">
        <v>1010</v>
      </c>
      <c r="G907" s="31">
        <v>610.79999999999995</v>
      </c>
      <c r="H907" s="31">
        <f t="shared" si="14"/>
        <v>60.475247524752476</v>
      </c>
    </row>
    <row r="908" spans="1:8" ht="28.5" x14ac:dyDescent="0.2">
      <c r="A908" s="89" t="s">
        <v>727</v>
      </c>
      <c r="B908" s="3" t="s">
        <v>21</v>
      </c>
      <c r="C908" s="3" t="s">
        <v>29</v>
      </c>
      <c r="D908" s="3" t="s">
        <v>728</v>
      </c>
      <c r="E908" s="3" t="s">
        <v>0</v>
      </c>
      <c r="F908" s="31">
        <v>1010</v>
      </c>
      <c r="G908" s="31">
        <v>610.79999999999995</v>
      </c>
      <c r="H908" s="31">
        <f t="shared" si="14"/>
        <v>60.475247524752476</v>
      </c>
    </row>
    <row r="909" spans="1:8" ht="42.75" x14ac:dyDescent="0.2">
      <c r="A909" s="89" t="s">
        <v>729</v>
      </c>
      <c r="B909" s="3" t="s">
        <v>21</v>
      </c>
      <c r="C909" s="3" t="s">
        <v>29</v>
      </c>
      <c r="D909" s="3" t="s">
        <v>730</v>
      </c>
      <c r="E909" s="3" t="s">
        <v>0</v>
      </c>
      <c r="F909" s="31">
        <v>1010</v>
      </c>
      <c r="G909" s="31">
        <v>610.79999999999995</v>
      </c>
      <c r="H909" s="31">
        <f t="shared" si="14"/>
        <v>60.475247524752476</v>
      </c>
    </row>
    <row r="910" spans="1:8" ht="99.75" x14ac:dyDescent="0.2">
      <c r="A910" s="89" t="s">
        <v>731</v>
      </c>
      <c r="B910" s="3" t="s">
        <v>21</v>
      </c>
      <c r="C910" s="3" t="s">
        <v>29</v>
      </c>
      <c r="D910" s="3" t="s">
        <v>732</v>
      </c>
      <c r="E910" s="3" t="s">
        <v>0</v>
      </c>
      <c r="F910" s="31">
        <v>1010</v>
      </c>
      <c r="G910" s="31">
        <v>610.79999999999995</v>
      </c>
      <c r="H910" s="31">
        <f t="shared" si="14"/>
        <v>60.475247524752476</v>
      </c>
    </row>
    <row r="911" spans="1:8" ht="28.5" x14ac:dyDescent="0.2">
      <c r="A911" s="89" t="s">
        <v>680</v>
      </c>
      <c r="B911" s="3" t="s">
        <v>21</v>
      </c>
      <c r="C911" s="3" t="s">
        <v>29</v>
      </c>
      <c r="D911" s="3" t="s">
        <v>732</v>
      </c>
      <c r="E911" s="3" t="s">
        <v>681</v>
      </c>
      <c r="F911" s="31">
        <v>1010</v>
      </c>
      <c r="G911" s="31">
        <v>610.79999999999995</v>
      </c>
      <c r="H911" s="31">
        <f t="shared" si="14"/>
        <v>60.475247524752476</v>
      </c>
    </row>
    <row r="912" spans="1:8" x14ac:dyDescent="0.2">
      <c r="A912" s="89" t="s">
        <v>22</v>
      </c>
      <c r="B912" s="3" t="s">
        <v>21</v>
      </c>
      <c r="C912" s="3" t="s">
        <v>21</v>
      </c>
      <c r="D912" s="3" t="s">
        <v>0</v>
      </c>
      <c r="E912" s="3" t="s">
        <v>0</v>
      </c>
      <c r="F912" s="31">
        <v>332339.40000000002</v>
      </c>
      <c r="G912" s="31">
        <v>316177.59999999998</v>
      </c>
      <c r="H912" s="31">
        <f t="shared" si="14"/>
        <v>95.136959385495658</v>
      </c>
    </row>
    <row r="913" spans="1:8" ht="42.75" x14ac:dyDescent="0.2">
      <c r="A913" s="89" t="s">
        <v>953</v>
      </c>
      <c r="B913" s="3" t="s">
        <v>21</v>
      </c>
      <c r="C913" s="3" t="s">
        <v>21</v>
      </c>
      <c r="D913" s="3" t="s">
        <v>954</v>
      </c>
      <c r="E913" s="19" t="s">
        <v>0</v>
      </c>
      <c r="F913" s="31">
        <v>256861.1</v>
      </c>
      <c r="G913" s="31">
        <v>251001.9</v>
      </c>
      <c r="H913" s="31">
        <f t="shared" si="14"/>
        <v>97.718922795238356</v>
      </c>
    </row>
    <row r="914" spans="1:8" ht="42.75" x14ac:dyDescent="0.2">
      <c r="A914" s="89" t="s">
        <v>1227</v>
      </c>
      <c r="B914" s="3" t="s">
        <v>21</v>
      </c>
      <c r="C914" s="3" t="s">
        <v>21</v>
      </c>
      <c r="D914" s="3" t="s">
        <v>1228</v>
      </c>
      <c r="E914" s="3" t="s">
        <v>0</v>
      </c>
      <c r="F914" s="31">
        <v>151851.1</v>
      </c>
      <c r="G914" s="31">
        <v>146468</v>
      </c>
      <c r="H914" s="31">
        <f t="shared" si="14"/>
        <v>96.455014155313989</v>
      </c>
    </row>
    <row r="915" spans="1:8" ht="28.5" x14ac:dyDescent="0.2">
      <c r="A915" s="89" t="s">
        <v>655</v>
      </c>
      <c r="B915" s="3" t="s">
        <v>21</v>
      </c>
      <c r="C915" s="3" t="s">
        <v>21</v>
      </c>
      <c r="D915" s="3" t="s">
        <v>1235</v>
      </c>
      <c r="E915" s="3" t="s">
        <v>0</v>
      </c>
      <c r="F915" s="31">
        <v>29856.1</v>
      </c>
      <c r="G915" s="31">
        <v>26895.5</v>
      </c>
      <c r="H915" s="31">
        <f t="shared" si="14"/>
        <v>90.083768476123822</v>
      </c>
    </row>
    <row r="916" spans="1:8" ht="28.5" x14ac:dyDescent="0.2">
      <c r="A916" s="89" t="s">
        <v>601</v>
      </c>
      <c r="B916" s="3" t="s">
        <v>21</v>
      </c>
      <c r="C916" s="3" t="s">
        <v>21</v>
      </c>
      <c r="D916" s="3" t="s">
        <v>1235</v>
      </c>
      <c r="E916" s="3" t="s">
        <v>602</v>
      </c>
      <c r="F916" s="31">
        <v>16283.6</v>
      </c>
      <c r="G916" s="31">
        <v>13327.5</v>
      </c>
      <c r="H916" s="31">
        <f t="shared" si="14"/>
        <v>81.846151956569798</v>
      </c>
    </row>
    <row r="917" spans="1:8" x14ac:dyDescent="0.2">
      <c r="A917" s="89" t="s">
        <v>646</v>
      </c>
      <c r="B917" s="3" t="s">
        <v>21</v>
      </c>
      <c r="C917" s="3" t="s">
        <v>21</v>
      </c>
      <c r="D917" s="3" t="s">
        <v>1235</v>
      </c>
      <c r="E917" s="3" t="s">
        <v>647</v>
      </c>
      <c r="F917" s="31">
        <v>13572.5</v>
      </c>
      <c r="G917" s="31">
        <v>13568</v>
      </c>
      <c r="H917" s="31">
        <f t="shared" si="14"/>
        <v>99.966844722785041</v>
      </c>
    </row>
    <row r="918" spans="1:8" ht="28.5" x14ac:dyDescent="0.2">
      <c r="A918" s="89" t="s">
        <v>1236</v>
      </c>
      <c r="B918" s="3" t="s">
        <v>21</v>
      </c>
      <c r="C918" s="3" t="s">
        <v>21</v>
      </c>
      <c r="D918" s="3" t="s">
        <v>1237</v>
      </c>
      <c r="E918" s="3" t="s">
        <v>0</v>
      </c>
      <c r="F918" s="31">
        <v>33424.400000000001</v>
      </c>
      <c r="G918" s="31">
        <v>33424.400000000001</v>
      </c>
      <c r="H918" s="31">
        <f t="shared" si="14"/>
        <v>100</v>
      </c>
    </row>
    <row r="919" spans="1:8" x14ac:dyDescent="0.2">
      <c r="A919" s="89" t="s">
        <v>646</v>
      </c>
      <c r="B919" s="3" t="s">
        <v>21</v>
      </c>
      <c r="C919" s="3" t="s">
        <v>21</v>
      </c>
      <c r="D919" s="3" t="s">
        <v>1237</v>
      </c>
      <c r="E919" s="3" t="s">
        <v>647</v>
      </c>
      <c r="F919" s="31">
        <v>33424.400000000001</v>
      </c>
      <c r="G919" s="31">
        <v>33424.400000000001</v>
      </c>
      <c r="H919" s="31">
        <f t="shared" si="14"/>
        <v>100</v>
      </c>
    </row>
    <row r="920" spans="1:8" ht="57" x14ac:dyDescent="0.2">
      <c r="A920" s="89" t="s">
        <v>1238</v>
      </c>
      <c r="B920" s="3" t="s">
        <v>21</v>
      </c>
      <c r="C920" s="3" t="s">
        <v>21</v>
      </c>
      <c r="D920" s="3" t="s">
        <v>1239</v>
      </c>
      <c r="E920" s="3" t="s">
        <v>0</v>
      </c>
      <c r="F920" s="31">
        <v>529.29999999999995</v>
      </c>
      <c r="G920" s="31">
        <v>529.29999999999995</v>
      </c>
      <c r="H920" s="31">
        <f t="shared" si="14"/>
        <v>100</v>
      </c>
    </row>
    <row r="921" spans="1:8" x14ac:dyDescent="0.2">
      <c r="A921" s="89" t="s">
        <v>646</v>
      </c>
      <c r="B921" s="3" t="s">
        <v>21</v>
      </c>
      <c r="C921" s="3" t="s">
        <v>21</v>
      </c>
      <c r="D921" s="3" t="s">
        <v>1239</v>
      </c>
      <c r="E921" s="3" t="s">
        <v>647</v>
      </c>
      <c r="F921" s="31">
        <v>529.29999999999995</v>
      </c>
      <c r="G921" s="31">
        <v>529.29999999999995</v>
      </c>
      <c r="H921" s="31">
        <f t="shared" si="14"/>
        <v>100</v>
      </c>
    </row>
    <row r="922" spans="1:8" ht="85.5" x14ac:dyDescent="0.2">
      <c r="A922" s="89" t="s">
        <v>1240</v>
      </c>
      <c r="B922" s="3" t="s">
        <v>21</v>
      </c>
      <c r="C922" s="3" t="s">
        <v>21</v>
      </c>
      <c r="D922" s="3" t="s">
        <v>1241</v>
      </c>
      <c r="E922" s="3" t="s">
        <v>0</v>
      </c>
      <c r="F922" s="31">
        <v>352.9</v>
      </c>
      <c r="G922" s="31">
        <v>352.9</v>
      </c>
      <c r="H922" s="31">
        <f t="shared" si="14"/>
        <v>100</v>
      </c>
    </row>
    <row r="923" spans="1:8" ht="28.5" x14ac:dyDescent="0.2">
      <c r="A923" s="89" t="s">
        <v>601</v>
      </c>
      <c r="B923" s="3" t="s">
        <v>21</v>
      </c>
      <c r="C923" s="3" t="s">
        <v>21</v>
      </c>
      <c r="D923" s="3" t="s">
        <v>1241</v>
      </c>
      <c r="E923" s="3" t="s">
        <v>602</v>
      </c>
      <c r="F923" s="31">
        <v>352.9</v>
      </c>
      <c r="G923" s="31">
        <v>352.9</v>
      </c>
      <c r="H923" s="31">
        <f t="shared" si="14"/>
        <v>100</v>
      </c>
    </row>
    <row r="924" spans="1:8" ht="42.75" x14ac:dyDescent="0.2">
      <c r="A924" s="89" t="s">
        <v>1242</v>
      </c>
      <c r="B924" s="3" t="s">
        <v>21</v>
      </c>
      <c r="C924" s="3" t="s">
        <v>21</v>
      </c>
      <c r="D924" s="3" t="s">
        <v>1243</v>
      </c>
      <c r="E924" s="3" t="s">
        <v>0</v>
      </c>
      <c r="F924" s="31">
        <v>16848.900000000001</v>
      </c>
      <c r="G924" s="31">
        <v>16803.099999999999</v>
      </c>
      <c r="H924" s="31">
        <f t="shared" si="14"/>
        <v>99.728172165541949</v>
      </c>
    </row>
    <row r="925" spans="1:8" x14ac:dyDescent="0.2">
      <c r="A925" s="89" t="s">
        <v>58</v>
      </c>
      <c r="B925" s="3" t="s">
        <v>21</v>
      </c>
      <c r="C925" s="3" t="s">
        <v>21</v>
      </c>
      <c r="D925" s="3" t="s">
        <v>1243</v>
      </c>
      <c r="E925" s="3" t="s">
        <v>672</v>
      </c>
      <c r="F925" s="31">
        <v>16848.900000000001</v>
      </c>
      <c r="G925" s="31">
        <v>16803.099999999999</v>
      </c>
      <c r="H925" s="31">
        <f t="shared" si="14"/>
        <v>99.728172165541949</v>
      </c>
    </row>
    <row r="926" spans="1:8" ht="57" x14ac:dyDescent="0.2">
      <c r="A926" s="89" t="s">
        <v>1244</v>
      </c>
      <c r="B926" s="3" t="s">
        <v>21</v>
      </c>
      <c r="C926" s="3" t="s">
        <v>21</v>
      </c>
      <c r="D926" s="3" t="s">
        <v>1245</v>
      </c>
      <c r="E926" s="3" t="s">
        <v>0</v>
      </c>
      <c r="F926" s="31">
        <v>2000</v>
      </c>
      <c r="G926" s="31">
        <v>2000</v>
      </c>
      <c r="H926" s="31">
        <f t="shared" si="14"/>
        <v>100</v>
      </c>
    </row>
    <row r="927" spans="1:8" x14ac:dyDescent="0.2">
      <c r="A927" s="89" t="s">
        <v>58</v>
      </c>
      <c r="B927" s="3" t="s">
        <v>21</v>
      </c>
      <c r="C927" s="3" t="s">
        <v>21</v>
      </c>
      <c r="D927" s="3" t="s">
        <v>1245</v>
      </c>
      <c r="E927" s="3" t="s">
        <v>672</v>
      </c>
      <c r="F927" s="31">
        <v>2000</v>
      </c>
      <c r="G927" s="31">
        <v>2000</v>
      </c>
      <c r="H927" s="31">
        <f t="shared" si="14"/>
        <v>100</v>
      </c>
    </row>
    <row r="928" spans="1:8" ht="28.5" x14ac:dyDescent="0.2">
      <c r="A928" s="89" t="s">
        <v>907</v>
      </c>
      <c r="B928" s="3" t="s">
        <v>21</v>
      </c>
      <c r="C928" s="3" t="s">
        <v>21</v>
      </c>
      <c r="D928" s="3" t="s">
        <v>1229</v>
      </c>
      <c r="E928" s="3" t="s">
        <v>0</v>
      </c>
      <c r="F928" s="31">
        <v>68839.5</v>
      </c>
      <c r="G928" s="31">
        <v>66462.8</v>
      </c>
      <c r="H928" s="31">
        <f t="shared" si="14"/>
        <v>96.547476376208436</v>
      </c>
    </row>
    <row r="929" spans="1:8" ht="28.5" x14ac:dyDescent="0.2">
      <c r="A929" s="89" t="s">
        <v>680</v>
      </c>
      <c r="B929" s="3" t="s">
        <v>21</v>
      </c>
      <c r="C929" s="3" t="s">
        <v>21</v>
      </c>
      <c r="D929" s="3" t="s">
        <v>1229</v>
      </c>
      <c r="E929" s="3" t="s">
        <v>681</v>
      </c>
      <c r="F929" s="31">
        <v>68839.5</v>
      </c>
      <c r="G929" s="31">
        <v>66462.8</v>
      </c>
      <c r="H929" s="31">
        <f t="shared" si="14"/>
        <v>96.547476376208436</v>
      </c>
    </row>
    <row r="930" spans="1:8" ht="42.75" x14ac:dyDescent="0.2">
      <c r="A930" s="89" t="s">
        <v>1163</v>
      </c>
      <c r="B930" s="3" t="s">
        <v>21</v>
      </c>
      <c r="C930" s="3" t="s">
        <v>21</v>
      </c>
      <c r="D930" s="3" t="s">
        <v>1164</v>
      </c>
      <c r="E930" s="3" t="s">
        <v>0</v>
      </c>
      <c r="F930" s="31">
        <v>105010</v>
      </c>
      <c r="G930" s="31">
        <v>104533.9</v>
      </c>
      <c r="H930" s="31">
        <f t="shared" si="14"/>
        <v>99.546614608132558</v>
      </c>
    </row>
    <row r="931" spans="1:8" ht="28.5" x14ac:dyDescent="0.2">
      <c r="A931" s="89" t="s">
        <v>754</v>
      </c>
      <c r="B931" s="3" t="s">
        <v>21</v>
      </c>
      <c r="C931" s="3" t="s">
        <v>21</v>
      </c>
      <c r="D931" s="3" t="s">
        <v>1197</v>
      </c>
      <c r="E931" s="3" t="s">
        <v>0</v>
      </c>
      <c r="F931" s="31">
        <v>60537.9</v>
      </c>
      <c r="G931" s="31">
        <v>60062</v>
      </c>
      <c r="H931" s="31">
        <f t="shared" si="14"/>
        <v>99.213880891144228</v>
      </c>
    </row>
    <row r="932" spans="1:8" ht="28.5" x14ac:dyDescent="0.2">
      <c r="A932" s="89" t="s">
        <v>680</v>
      </c>
      <c r="B932" s="3" t="s">
        <v>21</v>
      </c>
      <c r="C932" s="3" t="s">
        <v>21</v>
      </c>
      <c r="D932" s="3" t="s">
        <v>1197</v>
      </c>
      <c r="E932" s="3" t="s">
        <v>681</v>
      </c>
      <c r="F932" s="31">
        <v>60537.9</v>
      </c>
      <c r="G932" s="31">
        <v>60062</v>
      </c>
      <c r="H932" s="31">
        <f t="shared" si="14"/>
        <v>99.213880891144228</v>
      </c>
    </row>
    <row r="933" spans="1:8" x14ac:dyDescent="0.2">
      <c r="A933" s="89" t="s">
        <v>1198</v>
      </c>
      <c r="B933" s="3" t="s">
        <v>21</v>
      </c>
      <c r="C933" s="3" t="s">
        <v>21</v>
      </c>
      <c r="D933" s="3" t="s">
        <v>1199</v>
      </c>
      <c r="E933" s="3" t="s">
        <v>0</v>
      </c>
      <c r="F933" s="31">
        <v>44472.1</v>
      </c>
      <c r="G933" s="31">
        <v>44471.9</v>
      </c>
      <c r="H933" s="31">
        <f t="shared" si="14"/>
        <v>99.999550279838374</v>
      </c>
    </row>
    <row r="934" spans="1:8" ht="28.5" x14ac:dyDescent="0.2">
      <c r="A934" s="89" t="s">
        <v>680</v>
      </c>
      <c r="B934" s="3" t="s">
        <v>21</v>
      </c>
      <c r="C934" s="3" t="s">
        <v>21</v>
      </c>
      <c r="D934" s="3" t="s">
        <v>1199</v>
      </c>
      <c r="E934" s="3" t="s">
        <v>681</v>
      </c>
      <c r="F934" s="31">
        <v>44472.1</v>
      </c>
      <c r="G934" s="31">
        <v>44471.9</v>
      </c>
      <c r="H934" s="31">
        <f t="shared" si="14"/>
        <v>99.999550279838374</v>
      </c>
    </row>
    <row r="935" spans="1:8" ht="28.5" x14ac:dyDescent="0.2">
      <c r="A935" s="89" t="s">
        <v>1246</v>
      </c>
      <c r="B935" s="3" t="s">
        <v>21</v>
      </c>
      <c r="C935" s="3" t="s">
        <v>21</v>
      </c>
      <c r="D935" s="3" t="s">
        <v>1247</v>
      </c>
      <c r="E935" s="19" t="s">
        <v>0</v>
      </c>
      <c r="F935" s="31">
        <v>35441.599999999999</v>
      </c>
      <c r="G935" s="31">
        <v>26680.9</v>
      </c>
      <c r="H935" s="31">
        <f t="shared" si="14"/>
        <v>75.28130784163244</v>
      </c>
    </row>
    <row r="936" spans="1:8" ht="28.5" x14ac:dyDescent="0.2">
      <c r="A936" s="89" t="s">
        <v>1248</v>
      </c>
      <c r="B936" s="3" t="s">
        <v>21</v>
      </c>
      <c r="C936" s="3" t="s">
        <v>21</v>
      </c>
      <c r="D936" s="3" t="s">
        <v>1249</v>
      </c>
      <c r="E936" s="3" t="s">
        <v>0</v>
      </c>
      <c r="F936" s="31">
        <v>4795</v>
      </c>
      <c r="G936" s="31">
        <v>2858.4</v>
      </c>
      <c r="H936" s="31">
        <f t="shared" si="14"/>
        <v>59.612095933263817</v>
      </c>
    </row>
    <row r="937" spans="1:8" ht="28.5" x14ac:dyDescent="0.2">
      <c r="A937" s="89" t="s">
        <v>655</v>
      </c>
      <c r="B937" s="3" t="s">
        <v>21</v>
      </c>
      <c r="C937" s="3" t="s">
        <v>21</v>
      </c>
      <c r="D937" s="3" t="s">
        <v>1250</v>
      </c>
      <c r="E937" s="3" t="s">
        <v>0</v>
      </c>
      <c r="F937" s="31">
        <v>1895</v>
      </c>
      <c r="G937" s="31">
        <v>0</v>
      </c>
      <c r="H937" s="31">
        <f t="shared" si="14"/>
        <v>0</v>
      </c>
    </row>
    <row r="938" spans="1:8" ht="28.5" x14ac:dyDescent="0.2">
      <c r="A938" s="89" t="s">
        <v>601</v>
      </c>
      <c r="B938" s="3" t="s">
        <v>21</v>
      </c>
      <c r="C938" s="3" t="s">
        <v>21</v>
      </c>
      <c r="D938" s="3" t="s">
        <v>1250</v>
      </c>
      <c r="E938" s="3" t="s">
        <v>602</v>
      </c>
      <c r="F938" s="31">
        <v>1895</v>
      </c>
      <c r="G938" s="31">
        <v>0</v>
      </c>
      <c r="H938" s="31">
        <f t="shared" si="14"/>
        <v>0</v>
      </c>
    </row>
    <row r="939" spans="1:8" ht="28.5" x14ac:dyDescent="0.2">
      <c r="A939" s="89" t="s">
        <v>907</v>
      </c>
      <c r="B939" s="3" t="s">
        <v>21</v>
      </c>
      <c r="C939" s="3" t="s">
        <v>21</v>
      </c>
      <c r="D939" s="3" t="s">
        <v>1251</v>
      </c>
      <c r="E939" s="3" t="s">
        <v>0</v>
      </c>
      <c r="F939" s="31">
        <v>2900</v>
      </c>
      <c r="G939" s="31">
        <v>2858.4</v>
      </c>
      <c r="H939" s="31">
        <f t="shared" si="14"/>
        <v>98.565517241379325</v>
      </c>
    </row>
    <row r="940" spans="1:8" ht="28.5" x14ac:dyDescent="0.2">
      <c r="A940" s="89" t="s">
        <v>680</v>
      </c>
      <c r="B940" s="3" t="s">
        <v>21</v>
      </c>
      <c r="C940" s="3" t="s">
        <v>21</v>
      </c>
      <c r="D940" s="3" t="s">
        <v>1251</v>
      </c>
      <c r="E940" s="3" t="s">
        <v>681</v>
      </c>
      <c r="F940" s="31">
        <v>2900</v>
      </c>
      <c r="G940" s="31">
        <v>2858.4</v>
      </c>
      <c r="H940" s="31">
        <f t="shared" si="14"/>
        <v>98.565517241379325</v>
      </c>
    </row>
    <row r="941" spans="1:8" ht="42.75" x14ac:dyDescent="0.2">
      <c r="A941" s="89" t="s">
        <v>1252</v>
      </c>
      <c r="B941" s="3" t="s">
        <v>21</v>
      </c>
      <c r="C941" s="3" t="s">
        <v>21</v>
      </c>
      <c r="D941" s="3" t="s">
        <v>1253</v>
      </c>
      <c r="E941" s="3" t="s">
        <v>0</v>
      </c>
      <c r="F941" s="31">
        <v>11800</v>
      </c>
      <c r="G941" s="31">
        <v>8421.1</v>
      </c>
      <c r="H941" s="31">
        <f t="shared" si="14"/>
        <v>71.365254237288127</v>
      </c>
    </row>
    <row r="942" spans="1:8" ht="28.5" x14ac:dyDescent="0.2">
      <c r="A942" s="89" t="s">
        <v>655</v>
      </c>
      <c r="B942" s="3" t="s">
        <v>21</v>
      </c>
      <c r="C942" s="3" t="s">
        <v>21</v>
      </c>
      <c r="D942" s="3" t="s">
        <v>1254</v>
      </c>
      <c r="E942" s="3" t="s">
        <v>0</v>
      </c>
      <c r="F942" s="31">
        <v>2195</v>
      </c>
      <c r="G942" s="31">
        <v>180</v>
      </c>
      <c r="H942" s="31">
        <f t="shared" si="14"/>
        <v>8.2004555808656043</v>
      </c>
    </row>
    <row r="943" spans="1:8" ht="28.5" x14ac:dyDescent="0.2">
      <c r="A943" s="89" t="s">
        <v>601</v>
      </c>
      <c r="B943" s="3" t="s">
        <v>21</v>
      </c>
      <c r="C943" s="3" t="s">
        <v>21</v>
      </c>
      <c r="D943" s="3" t="s">
        <v>1254</v>
      </c>
      <c r="E943" s="3" t="s">
        <v>602</v>
      </c>
      <c r="F943" s="31">
        <v>2195</v>
      </c>
      <c r="G943" s="31">
        <v>180</v>
      </c>
      <c r="H943" s="31">
        <f t="shared" si="14"/>
        <v>8.2004555808656043</v>
      </c>
    </row>
    <row r="944" spans="1:8" ht="28.5" x14ac:dyDescent="0.2">
      <c r="A944" s="89" t="s">
        <v>907</v>
      </c>
      <c r="B944" s="3" t="s">
        <v>21</v>
      </c>
      <c r="C944" s="3" t="s">
        <v>21</v>
      </c>
      <c r="D944" s="3" t="s">
        <v>1255</v>
      </c>
      <c r="E944" s="3" t="s">
        <v>0</v>
      </c>
      <c r="F944" s="31">
        <v>9605</v>
      </c>
      <c r="G944" s="31">
        <v>8241.1</v>
      </c>
      <c r="H944" s="31">
        <f t="shared" si="14"/>
        <v>85.800104112441446</v>
      </c>
    </row>
    <row r="945" spans="1:8" ht="28.5" x14ac:dyDescent="0.2">
      <c r="A945" s="89" t="s">
        <v>680</v>
      </c>
      <c r="B945" s="3" t="s">
        <v>21</v>
      </c>
      <c r="C945" s="3" t="s">
        <v>21</v>
      </c>
      <c r="D945" s="3" t="s">
        <v>1255</v>
      </c>
      <c r="E945" s="3" t="s">
        <v>681</v>
      </c>
      <c r="F945" s="31">
        <v>9605</v>
      </c>
      <c r="G945" s="31">
        <v>8241.1</v>
      </c>
      <c r="H945" s="31">
        <f t="shared" si="14"/>
        <v>85.800104112441446</v>
      </c>
    </row>
    <row r="946" spans="1:8" ht="42.75" x14ac:dyDescent="0.2">
      <c r="A946" s="89" t="s">
        <v>1256</v>
      </c>
      <c r="B946" s="3" t="s">
        <v>21</v>
      </c>
      <c r="C946" s="3" t="s">
        <v>21</v>
      </c>
      <c r="D946" s="3" t="s">
        <v>1257</v>
      </c>
      <c r="E946" s="3" t="s">
        <v>0</v>
      </c>
      <c r="F946" s="31">
        <v>3415</v>
      </c>
      <c r="G946" s="31">
        <v>1410</v>
      </c>
      <c r="H946" s="31">
        <f t="shared" si="14"/>
        <v>41.288433382137626</v>
      </c>
    </row>
    <row r="947" spans="1:8" ht="28.5" x14ac:dyDescent="0.2">
      <c r="A947" s="89" t="s">
        <v>655</v>
      </c>
      <c r="B947" s="3" t="s">
        <v>21</v>
      </c>
      <c r="C947" s="3" t="s">
        <v>21</v>
      </c>
      <c r="D947" s="3" t="s">
        <v>1258</v>
      </c>
      <c r="E947" s="3" t="s">
        <v>0</v>
      </c>
      <c r="F947" s="31">
        <v>1855</v>
      </c>
      <c r="G947" s="31">
        <v>0</v>
      </c>
      <c r="H947" s="31">
        <f t="shared" si="14"/>
        <v>0</v>
      </c>
    </row>
    <row r="948" spans="1:8" ht="28.5" x14ac:dyDescent="0.2">
      <c r="A948" s="89" t="s">
        <v>601</v>
      </c>
      <c r="B948" s="3" t="s">
        <v>21</v>
      </c>
      <c r="C948" s="3" t="s">
        <v>21</v>
      </c>
      <c r="D948" s="3" t="s">
        <v>1258</v>
      </c>
      <c r="E948" s="3" t="s">
        <v>602</v>
      </c>
      <c r="F948" s="31">
        <v>1855</v>
      </c>
      <c r="G948" s="31">
        <v>0</v>
      </c>
      <c r="H948" s="31">
        <f t="shared" si="14"/>
        <v>0</v>
      </c>
    </row>
    <row r="949" spans="1:8" ht="42.75" x14ac:dyDescent="0.2">
      <c r="A949" s="89" t="s">
        <v>1259</v>
      </c>
      <c r="B949" s="3" t="s">
        <v>21</v>
      </c>
      <c r="C949" s="3" t="s">
        <v>21</v>
      </c>
      <c r="D949" s="3" t="s">
        <v>1260</v>
      </c>
      <c r="E949" s="3" t="s">
        <v>0</v>
      </c>
      <c r="F949" s="31">
        <v>1200</v>
      </c>
      <c r="G949" s="31">
        <v>1200</v>
      </c>
      <c r="H949" s="31">
        <f t="shared" si="14"/>
        <v>100</v>
      </c>
    </row>
    <row r="950" spans="1:8" x14ac:dyDescent="0.2">
      <c r="A950" s="89" t="s">
        <v>58</v>
      </c>
      <c r="B950" s="3" t="s">
        <v>21</v>
      </c>
      <c r="C950" s="3" t="s">
        <v>21</v>
      </c>
      <c r="D950" s="3" t="s">
        <v>1260</v>
      </c>
      <c r="E950" s="3" t="s">
        <v>672</v>
      </c>
      <c r="F950" s="31">
        <v>1200</v>
      </c>
      <c r="G950" s="31">
        <v>1200</v>
      </c>
      <c r="H950" s="31">
        <f t="shared" si="14"/>
        <v>100</v>
      </c>
    </row>
    <row r="951" spans="1:8" ht="28.5" x14ac:dyDescent="0.2">
      <c r="A951" s="89" t="s">
        <v>907</v>
      </c>
      <c r="B951" s="3" t="s">
        <v>21</v>
      </c>
      <c r="C951" s="3" t="s">
        <v>21</v>
      </c>
      <c r="D951" s="3" t="s">
        <v>1261</v>
      </c>
      <c r="E951" s="3" t="s">
        <v>0</v>
      </c>
      <c r="F951" s="31">
        <v>360</v>
      </c>
      <c r="G951" s="31">
        <v>210</v>
      </c>
      <c r="H951" s="31">
        <f t="shared" si="14"/>
        <v>58.333333333333336</v>
      </c>
    </row>
    <row r="952" spans="1:8" ht="28.5" x14ac:dyDescent="0.2">
      <c r="A952" s="89" t="s">
        <v>680</v>
      </c>
      <c r="B952" s="3" t="s">
        <v>21</v>
      </c>
      <c r="C952" s="3" t="s">
        <v>21</v>
      </c>
      <c r="D952" s="3" t="s">
        <v>1261</v>
      </c>
      <c r="E952" s="3" t="s">
        <v>681</v>
      </c>
      <c r="F952" s="31">
        <v>360</v>
      </c>
      <c r="G952" s="31">
        <v>210</v>
      </c>
      <c r="H952" s="31">
        <f t="shared" si="14"/>
        <v>58.333333333333336</v>
      </c>
    </row>
    <row r="953" spans="1:8" ht="28.5" x14ac:dyDescent="0.2">
      <c r="A953" s="89" t="s">
        <v>1262</v>
      </c>
      <c r="B953" s="3" t="s">
        <v>21</v>
      </c>
      <c r="C953" s="3" t="s">
        <v>21</v>
      </c>
      <c r="D953" s="3" t="s">
        <v>1263</v>
      </c>
      <c r="E953" s="3" t="s">
        <v>0</v>
      </c>
      <c r="F953" s="31">
        <v>15431.6</v>
      </c>
      <c r="G953" s="31">
        <v>13991.4</v>
      </c>
      <c r="H953" s="31">
        <f t="shared" si="14"/>
        <v>90.667202363980408</v>
      </c>
    </row>
    <row r="954" spans="1:8" ht="28.5" x14ac:dyDescent="0.2">
      <c r="A954" s="89" t="s">
        <v>754</v>
      </c>
      <c r="B954" s="3" t="s">
        <v>21</v>
      </c>
      <c r="C954" s="3" t="s">
        <v>21</v>
      </c>
      <c r="D954" s="3" t="s">
        <v>1264</v>
      </c>
      <c r="E954" s="3" t="s">
        <v>0</v>
      </c>
      <c r="F954" s="31">
        <v>13384.4</v>
      </c>
      <c r="G954" s="31">
        <v>13132.8</v>
      </c>
      <c r="H954" s="31">
        <f t="shared" si="14"/>
        <v>98.120199635396432</v>
      </c>
    </row>
    <row r="955" spans="1:8" ht="28.5" x14ac:dyDescent="0.2">
      <c r="A955" s="89" t="s">
        <v>680</v>
      </c>
      <c r="B955" s="3" t="s">
        <v>21</v>
      </c>
      <c r="C955" s="3" t="s">
        <v>21</v>
      </c>
      <c r="D955" s="3" t="s">
        <v>1264</v>
      </c>
      <c r="E955" s="3" t="s">
        <v>681</v>
      </c>
      <c r="F955" s="31">
        <v>13384.4</v>
      </c>
      <c r="G955" s="31">
        <v>13132.8</v>
      </c>
      <c r="H955" s="31">
        <f t="shared" si="14"/>
        <v>98.120199635396432</v>
      </c>
    </row>
    <row r="956" spans="1:8" x14ac:dyDescent="0.2">
      <c r="A956" s="89" t="s">
        <v>1198</v>
      </c>
      <c r="B956" s="3" t="s">
        <v>21</v>
      </c>
      <c r="C956" s="3" t="s">
        <v>21</v>
      </c>
      <c r="D956" s="3" t="s">
        <v>1265</v>
      </c>
      <c r="E956" s="3" t="s">
        <v>0</v>
      </c>
      <c r="F956" s="31">
        <v>2047.2</v>
      </c>
      <c r="G956" s="31">
        <v>858.6</v>
      </c>
      <c r="H956" s="31">
        <f t="shared" si="14"/>
        <v>41.940211019929663</v>
      </c>
    </row>
    <row r="957" spans="1:8" ht="28.5" x14ac:dyDescent="0.2">
      <c r="A957" s="89" t="s">
        <v>680</v>
      </c>
      <c r="B957" s="3" t="s">
        <v>21</v>
      </c>
      <c r="C957" s="3" t="s">
        <v>21</v>
      </c>
      <c r="D957" s="3" t="s">
        <v>1265</v>
      </c>
      <c r="E957" s="3" t="s">
        <v>681</v>
      </c>
      <c r="F957" s="31">
        <v>2047.2</v>
      </c>
      <c r="G957" s="31">
        <v>858.6</v>
      </c>
      <c r="H957" s="31">
        <f t="shared" si="14"/>
        <v>41.940211019929663</v>
      </c>
    </row>
    <row r="958" spans="1:8" ht="71.25" x14ac:dyDescent="0.2">
      <c r="A958" s="89" t="s">
        <v>657</v>
      </c>
      <c r="B958" s="3" t="s">
        <v>21</v>
      </c>
      <c r="C958" s="3" t="s">
        <v>21</v>
      </c>
      <c r="D958" s="3" t="s">
        <v>658</v>
      </c>
      <c r="E958" s="19" t="s">
        <v>0</v>
      </c>
      <c r="F958" s="31">
        <v>186.4</v>
      </c>
      <c r="G958" s="31">
        <v>17.8</v>
      </c>
      <c r="H958" s="31">
        <f t="shared" si="14"/>
        <v>9.5493562231759661</v>
      </c>
    </row>
    <row r="959" spans="1:8" ht="42.75" x14ac:dyDescent="0.2">
      <c r="A959" s="89" t="s">
        <v>659</v>
      </c>
      <c r="B959" s="3" t="s">
        <v>21</v>
      </c>
      <c r="C959" s="3" t="s">
        <v>21</v>
      </c>
      <c r="D959" s="3" t="s">
        <v>660</v>
      </c>
      <c r="E959" s="3" t="s">
        <v>0</v>
      </c>
      <c r="F959" s="31">
        <v>114.4</v>
      </c>
      <c r="G959" s="31">
        <v>0</v>
      </c>
      <c r="H959" s="31">
        <f t="shared" si="14"/>
        <v>0</v>
      </c>
    </row>
    <row r="960" spans="1:8" ht="28.5" x14ac:dyDescent="0.2">
      <c r="A960" s="89" t="s">
        <v>655</v>
      </c>
      <c r="B960" s="3" t="s">
        <v>21</v>
      </c>
      <c r="C960" s="3" t="s">
        <v>21</v>
      </c>
      <c r="D960" s="3" t="s">
        <v>661</v>
      </c>
      <c r="E960" s="3" t="s">
        <v>0</v>
      </c>
      <c r="F960" s="31">
        <v>114.4</v>
      </c>
      <c r="G960" s="31">
        <v>0</v>
      </c>
      <c r="H960" s="31">
        <f t="shared" si="14"/>
        <v>0</v>
      </c>
    </row>
    <row r="961" spans="1:8" ht="28.5" x14ac:dyDescent="0.2">
      <c r="A961" s="89" t="s">
        <v>601</v>
      </c>
      <c r="B961" s="3" t="s">
        <v>21</v>
      </c>
      <c r="C961" s="3" t="s">
        <v>21</v>
      </c>
      <c r="D961" s="3" t="s">
        <v>661</v>
      </c>
      <c r="E961" s="3" t="s">
        <v>602</v>
      </c>
      <c r="F961" s="31">
        <v>114.4</v>
      </c>
      <c r="G961" s="31">
        <v>0</v>
      </c>
      <c r="H961" s="31">
        <f t="shared" si="14"/>
        <v>0</v>
      </c>
    </row>
    <row r="962" spans="1:8" ht="57" x14ac:dyDescent="0.2">
      <c r="A962" s="89" t="s">
        <v>1211</v>
      </c>
      <c r="B962" s="3" t="s">
        <v>21</v>
      </c>
      <c r="C962" s="3" t="s">
        <v>21</v>
      </c>
      <c r="D962" s="3" t="s">
        <v>1212</v>
      </c>
      <c r="E962" s="3" t="s">
        <v>0</v>
      </c>
      <c r="F962" s="31">
        <v>72</v>
      </c>
      <c r="G962" s="31">
        <v>17.8</v>
      </c>
      <c r="H962" s="31">
        <f t="shared" si="14"/>
        <v>24.722222222222221</v>
      </c>
    </row>
    <row r="963" spans="1:8" ht="28.5" x14ac:dyDescent="0.2">
      <c r="A963" s="89" t="s">
        <v>655</v>
      </c>
      <c r="B963" s="3" t="s">
        <v>21</v>
      </c>
      <c r="C963" s="3" t="s">
        <v>21</v>
      </c>
      <c r="D963" s="3" t="s">
        <v>1266</v>
      </c>
      <c r="E963" s="3" t="s">
        <v>0</v>
      </c>
      <c r="F963" s="31">
        <v>72</v>
      </c>
      <c r="G963" s="31">
        <v>17.8</v>
      </c>
      <c r="H963" s="31">
        <f t="shared" si="14"/>
        <v>24.722222222222221</v>
      </c>
    </row>
    <row r="964" spans="1:8" ht="28.5" x14ac:dyDescent="0.2">
      <c r="A964" s="89" t="s">
        <v>601</v>
      </c>
      <c r="B964" s="3" t="s">
        <v>21</v>
      </c>
      <c r="C964" s="3" t="s">
        <v>21</v>
      </c>
      <c r="D964" s="3" t="s">
        <v>1266</v>
      </c>
      <c r="E964" s="3" t="s">
        <v>602</v>
      </c>
      <c r="F964" s="31">
        <v>72</v>
      </c>
      <c r="G964" s="31">
        <v>17.8</v>
      </c>
      <c r="H964" s="31">
        <f t="shared" si="14"/>
        <v>24.722222222222221</v>
      </c>
    </row>
    <row r="965" spans="1:8" ht="42.75" x14ac:dyDescent="0.2">
      <c r="A965" s="89" t="s">
        <v>1004</v>
      </c>
      <c r="B965" s="3" t="s">
        <v>21</v>
      </c>
      <c r="C965" s="3" t="s">
        <v>21</v>
      </c>
      <c r="D965" s="3" t="s">
        <v>1005</v>
      </c>
      <c r="E965" s="19" t="s">
        <v>0</v>
      </c>
      <c r="F965" s="31">
        <v>36558.800000000003</v>
      </c>
      <c r="G965" s="31">
        <v>36348.800000000003</v>
      </c>
      <c r="H965" s="31">
        <f t="shared" si="14"/>
        <v>99.42558289659398</v>
      </c>
    </row>
    <row r="966" spans="1:8" ht="28.5" x14ac:dyDescent="0.2">
      <c r="A966" s="89" t="s">
        <v>1267</v>
      </c>
      <c r="B966" s="3" t="s">
        <v>21</v>
      </c>
      <c r="C966" s="3" t="s">
        <v>21</v>
      </c>
      <c r="D966" s="3" t="s">
        <v>1268</v>
      </c>
      <c r="E966" s="3" t="s">
        <v>0</v>
      </c>
      <c r="F966" s="31">
        <v>30000</v>
      </c>
      <c r="G966" s="31">
        <v>29790</v>
      </c>
      <c r="H966" s="31">
        <f t="shared" si="14"/>
        <v>99.3</v>
      </c>
    </row>
    <row r="967" spans="1:8" x14ac:dyDescent="0.2">
      <c r="A967" s="89" t="s">
        <v>1269</v>
      </c>
      <c r="B967" s="3" t="s">
        <v>21</v>
      </c>
      <c r="C967" s="3" t="s">
        <v>21</v>
      </c>
      <c r="D967" s="3" t="s">
        <v>1270</v>
      </c>
      <c r="E967" s="3" t="s">
        <v>0</v>
      </c>
      <c r="F967" s="31">
        <v>30000</v>
      </c>
      <c r="G967" s="31">
        <v>29790</v>
      </c>
      <c r="H967" s="31">
        <f t="shared" si="14"/>
        <v>99.3</v>
      </c>
    </row>
    <row r="968" spans="1:8" x14ac:dyDescent="0.2">
      <c r="A968" s="89" t="s">
        <v>58</v>
      </c>
      <c r="B968" s="3" t="s">
        <v>21</v>
      </c>
      <c r="C968" s="3" t="s">
        <v>21</v>
      </c>
      <c r="D968" s="3" t="s">
        <v>1270</v>
      </c>
      <c r="E968" s="3" t="s">
        <v>672</v>
      </c>
      <c r="F968" s="31">
        <v>30000</v>
      </c>
      <c r="G968" s="31">
        <v>29790</v>
      </c>
      <c r="H968" s="31">
        <f t="shared" ref="H968:H1031" si="15">G968/F968*100</f>
        <v>99.3</v>
      </c>
    </row>
    <row r="969" spans="1:8" ht="28.5" x14ac:dyDescent="0.2">
      <c r="A969" s="89" t="s">
        <v>1271</v>
      </c>
      <c r="B969" s="3" t="s">
        <v>21</v>
      </c>
      <c r="C969" s="3" t="s">
        <v>21</v>
      </c>
      <c r="D969" s="3" t="s">
        <v>1272</v>
      </c>
      <c r="E969" s="3" t="s">
        <v>0</v>
      </c>
      <c r="F969" s="31">
        <v>6558.8</v>
      </c>
      <c r="G969" s="31">
        <v>6558.8</v>
      </c>
      <c r="H969" s="31">
        <f t="shared" si="15"/>
        <v>100</v>
      </c>
    </row>
    <row r="970" spans="1:8" x14ac:dyDescent="0.2">
      <c r="A970" s="89" t="s">
        <v>1273</v>
      </c>
      <c r="B970" s="3" t="s">
        <v>21</v>
      </c>
      <c r="C970" s="3" t="s">
        <v>21</v>
      </c>
      <c r="D970" s="3" t="s">
        <v>1274</v>
      </c>
      <c r="E970" s="3" t="s">
        <v>0</v>
      </c>
      <c r="F970" s="31">
        <v>6558.8</v>
      </c>
      <c r="G970" s="31">
        <v>6558.8</v>
      </c>
      <c r="H970" s="31">
        <f t="shared" si="15"/>
        <v>100</v>
      </c>
    </row>
    <row r="971" spans="1:8" x14ac:dyDescent="0.2">
      <c r="A971" s="89" t="s">
        <v>646</v>
      </c>
      <c r="B971" s="3" t="s">
        <v>21</v>
      </c>
      <c r="C971" s="3" t="s">
        <v>21</v>
      </c>
      <c r="D971" s="3" t="s">
        <v>1274</v>
      </c>
      <c r="E971" s="3" t="s">
        <v>647</v>
      </c>
      <c r="F971" s="31">
        <v>6558.8</v>
      </c>
      <c r="G971" s="31">
        <v>6558.8</v>
      </c>
      <c r="H971" s="31">
        <f t="shared" si="15"/>
        <v>100</v>
      </c>
    </row>
    <row r="972" spans="1:8" ht="71.25" x14ac:dyDescent="0.2">
      <c r="A972" s="89" t="s">
        <v>684</v>
      </c>
      <c r="B972" s="3" t="s">
        <v>21</v>
      </c>
      <c r="C972" s="3" t="s">
        <v>21</v>
      </c>
      <c r="D972" s="3" t="s">
        <v>685</v>
      </c>
      <c r="E972" s="19" t="s">
        <v>0</v>
      </c>
      <c r="F972" s="31">
        <v>1221.5</v>
      </c>
      <c r="G972" s="31">
        <v>558.4</v>
      </c>
      <c r="H972" s="31">
        <f t="shared" si="15"/>
        <v>45.714285714285715</v>
      </c>
    </row>
    <row r="973" spans="1:8" ht="28.5" x14ac:dyDescent="0.2">
      <c r="A973" s="89" t="s">
        <v>691</v>
      </c>
      <c r="B973" s="3" t="s">
        <v>21</v>
      </c>
      <c r="C973" s="3" t="s">
        <v>21</v>
      </c>
      <c r="D973" s="3" t="s">
        <v>692</v>
      </c>
      <c r="E973" s="3" t="s">
        <v>0</v>
      </c>
      <c r="F973" s="31">
        <v>666.5</v>
      </c>
      <c r="G973" s="31">
        <v>498.4</v>
      </c>
      <c r="H973" s="31">
        <f t="shared" si="15"/>
        <v>74.778694673668411</v>
      </c>
    </row>
    <row r="974" spans="1:8" ht="28.5" x14ac:dyDescent="0.2">
      <c r="A974" s="89" t="s">
        <v>655</v>
      </c>
      <c r="B974" s="3" t="s">
        <v>21</v>
      </c>
      <c r="C974" s="3" t="s">
        <v>21</v>
      </c>
      <c r="D974" s="3" t="s">
        <v>693</v>
      </c>
      <c r="E974" s="3" t="s">
        <v>0</v>
      </c>
      <c r="F974" s="31">
        <v>166.5</v>
      </c>
      <c r="G974" s="31">
        <v>0</v>
      </c>
      <c r="H974" s="31">
        <f t="shared" si="15"/>
        <v>0</v>
      </c>
    </row>
    <row r="975" spans="1:8" ht="28.5" x14ac:dyDescent="0.2">
      <c r="A975" s="89" t="s">
        <v>601</v>
      </c>
      <c r="B975" s="3" t="s">
        <v>21</v>
      </c>
      <c r="C975" s="3" t="s">
        <v>21</v>
      </c>
      <c r="D975" s="3" t="s">
        <v>693</v>
      </c>
      <c r="E975" s="3" t="s">
        <v>602</v>
      </c>
      <c r="F975" s="31">
        <v>166.5</v>
      </c>
      <c r="G975" s="31">
        <v>0</v>
      </c>
      <c r="H975" s="31">
        <f t="shared" si="15"/>
        <v>0</v>
      </c>
    </row>
    <row r="976" spans="1:8" ht="28.5" x14ac:dyDescent="0.2">
      <c r="A976" s="89" t="s">
        <v>907</v>
      </c>
      <c r="B976" s="3" t="s">
        <v>21</v>
      </c>
      <c r="C976" s="3" t="s">
        <v>21</v>
      </c>
      <c r="D976" s="3" t="s">
        <v>1275</v>
      </c>
      <c r="E976" s="3" t="s">
        <v>0</v>
      </c>
      <c r="F976" s="31">
        <v>500</v>
      </c>
      <c r="G976" s="31">
        <v>498.4</v>
      </c>
      <c r="H976" s="31">
        <f t="shared" si="15"/>
        <v>99.679999999999993</v>
      </c>
    </row>
    <row r="977" spans="1:8" ht="28.5" x14ac:dyDescent="0.2">
      <c r="A977" s="89" t="s">
        <v>680</v>
      </c>
      <c r="B977" s="3" t="s">
        <v>21</v>
      </c>
      <c r="C977" s="3" t="s">
        <v>21</v>
      </c>
      <c r="D977" s="3" t="s">
        <v>1275</v>
      </c>
      <c r="E977" s="3" t="s">
        <v>681</v>
      </c>
      <c r="F977" s="31">
        <v>500</v>
      </c>
      <c r="G977" s="31">
        <v>498.4</v>
      </c>
      <c r="H977" s="31">
        <f t="shared" si="15"/>
        <v>99.679999999999993</v>
      </c>
    </row>
    <row r="978" spans="1:8" ht="42.75" x14ac:dyDescent="0.2">
      <c r="A978" s="89" t="s">
        <v>1276</v>
      </c>
      <c r="B978" s="3" t="s">
        <v>21</v>
      </c>
      <c r="C978" s="3" t="s">
        <v>21</v>
      </c>
      <c r="D978" s="3" t="s">
        <v>1277</v>
      </c>
      <c r="E978" s="3" t="s">
        <v>0</v>
      </c>
      <c r="F978" s="31">
        <v>555</v>
      </c>
      <c r="G978" s="31">
        <v>60</v>
      </c>
      <c r="H978" s="31">
        <f t="shared" si="15"/>
        <v>10.810810810810811</v>
      </c>
    </row>
    <row r="979" spans="1:8" ht="28.5" x14ac:dyDescent="0.2">
      <c r="A979" s="89" t="s">
        <v>655</v>
      </c>
      <c r="B979" s="3" t="s">
        <v>21</v>
      </c>
      <c r="C979" s="3" t="s">
        <v>21</v>
      </c>
      <c r="D979" s="3" t="s">
        <v>1278</v>
      </c>
      <c r="E979" s="3" t="s">
        <v>0</v>
      </c>
      <c r="F979" s="31">
        <v>495</v>
      </c>
      <c r="G979" s="31">
        <v>0</v>
      </c>
      <c r="H979" s="31">
        <f t="shared" si="15"/>
        <v>0</v>
      </c>
    </row>
    <row r="980" spans="1:8" ht="28.5" x14ac:dyDescent="0.2">
      <c r="A980" s="89" t="s">
        <v>601</v>
      </c>
      <c r="B980" s="3" t="s">
        <v>21</v>
      </c>
      <c r="C980" s="3" t="s">
        <v>21</v>
      </c>
      <c r="D980" s="3" t="s">
        <v>1278</v>
      </c>
      <c r="E980" s="3" t="s">
        <v>602</v>
      </c>
      <c r="F980" s="31">
        <v>495</v>
      </c>
      <c r="G980" s="31">
        <v>0</v>
      </c>
      <c r="H980" s="31">
        <f t="shared" si="15"/>
        <v>0</v>
      </c>
    </row>
    <row r="981" spans="1:8" ht="28.5" x14ac:dyDescent="0.2">
      <c r="A981" s="89" t="s">
        <v>907</v>
      </c>
      <c r="B981" s="3" t="s">
        <v>21</v>
      </c>
      <c r="C981" s="3" t="s">
        <v>21</v>
      </c>
      <c r="D981" s="3" t="s">
        <v>1279</v>
      </c>
      <c r="E981" s="3" t="s">
        <v>0</v>
      </c>
      <c r="F981" s="31">
        <v>60</v>
      </c>
      <c r="G981" s="31">
        <v>60</v>
      </c>
      <c r="H981" s="31">
        <f t="shared" si="15"/>
        <v>100</v>
      </c>
    </row>
    <row r="982" spans="1:8" ht="28.5" x14ac:dyDescent="0.2">
      <c r="A982" s="89" t="s">
        <v>680</v>
      </c>
      <c r="B982" s="3" t="s">
        <v>21</v>
      </c>
      <c r="C982" s="3" t="s">
        <v>21</v>
      </c>
      <c r="D982" s="3" t="s">
        <v>1279</v>
      </c>
      <c r="E982" s="3" t="s">
        <v>681</v>
      </c>
      <c r="F982" s="31">
        <v>60</v>
      </c>
      <c r="G982" s="31">
        <v>60</v>
      </c>
      <c r="H982" s="31">
        <f t="shared" si="15"/>
        <v>100</v>
      </c>
    </row>
    <row r="983" spans="1:8" ht="42.75" x14ac:dyDescent="0.2">
      <c r="A983" s="89" t="s">
        <v>696</v>
      </c>
      <c r="B983" s="3" t="s">
        <v>21</v>
      </c>
      <c r="C983" s="3" t="s">
        <v>21</v>
      </c>
      <c r="D983" s="3" t="s">
        <v>697</v>
      </c>
      <c r="E983" s="19" t="s">
        <v>0</v>
      </c>
      <c r="F983" s="31">
        <v>250</v>
      </c>
      <c r="G983" s="31">
        <v>0</v>
      </c>
      <c r="H983" s="31">
        <f t="shared" si="15"/>
        <v>0</v>
      </c>
    </row>
    <row r="984" spans="1:8" ht="28.5" x14ac:dyDescent="0.2">
      <c r="A984" s="89" t="s">
        <v>705</v>
      </c>
      <c r="B984" s="3" t="s">
        <v>21</v>
      </c>
      <c r="C984" s="3" t="s">
        <v>21</v>
      </c>
      <c r="D984" s="3" t="s">
        <v>706</v>
      </c>
      <c r="E984" s="3" t="s">
        <v>0</v>
      </c>
      <c r="F984" s="31">
        <v>250</v>
      </c>
      <c r="G984" s="31">
        <v>0</v>
      </c>
      <c r="H984" s="31">
        <f t="shared" si="15"/>
        <v>0</v>
      </c>
    </row>
    <row r="985" spans="1:8" ht="28.5" x14ac:dyDescent="0.2">
      <c r="A985" s="89" t="s">
        <v>655</v>
      </c>
      <c r="B985" s="3" t="s">
        <v>21</v>
      </c>
      <c r="C985" s="3" t="s">
        <v>21</v>
      </c>
      <c r="D985" s="3" t="s">
        <v>707</v>
      </c>
      <c r="E985" s="3" t="s">
        <v>0</v>
      </c>
      <c r="F985" s="31">
        <v>250</v>
      </c>
      <c r="G985" s="31">
        <v>0</v>
      </c>
      <c r="H985" s="31">
        <f t="shared" si="15"/>
        <v>0</v>
      </c>
    </row>
    <row r="986" spans="1:8" ht="28.5" x14ac:dyDescent="0.2">
      <c r="A986" s="89" t="s">
        <v>601</v>
      </c>
      <c r="B986" s="3" t="s">
        <v>21</v>
      </c>
      <c r="C986" s="3" t="s">
        <v>21</v>
      </c>
      <c r="D986" s="3" t="s">
        <v>707</v>
      </c>
      <c r="E986" s="3" t="s">
        <v>602</v>
      </c>
      <c r="F986" s="31">
        <v>250</v>
      </c>
      <c r="G986" s="31">
        <v>0</v>
      </c>
      <c r="H986" s="31">
        <f t="shared" si="15"/>
        <v>0</v>
      </c>
    </row>
    <row r="987" spans="1:8" x14ac:dyDescent="0.2">
      <c r="A987" s="89" t="s">
        <v>620</v>
      </c>
      <c r="B987" s="3" t="s">
        <v>21</v>
      </c>
      <c r="C987" s="3" t="s">
        <v>21</v>
      </c>
      <c r="D987" s="3" t="s">
        <v>621</v>
      </c>
      <c r="E987" s="19" t="s">
        <v>0</v>
      </c>
      <c r="F987" s="31">
        <v>1820</v>
      </c>
      <c r="G987" s="31">
        <v>1569.8</v>
      </c>
      <c r="H987" s="31">
        <f t="shared" si="15"/>
        <v>86.252747252747255</v>
      </c>
    </row>
    <row r="988" spans="1:8" ht="28.5" x14ac:dyDescent="0.2">
      <c r="A988" s="89" t="s">
        <v>727</v>
      </c>
      <c r="B988" s="3" t="s">
        <v>21</v>
      </c>
      <c r="C988" s="3" t="s">
        <v>21</v>
      </c>
      <c r="D988" s="3" t="s">
        <v>728</v>
      </c>
      <c r="E988" s="3" t="s">
        <v>0</v>
      </c>
      <c r="F988" s="31">
        <v>1820</v>
      </c>
      <c r="G988" s="31">
        <v>1569.8</v>
      </c>
      <c r="H988" s="31">
        <f t="shared" si="15"/>
        <v>86.252747252747255</v>
      </c>
    </row>
    <row r="989" spans="1:8" ht="42.75" x14ac:dyDescent="0.2">
      <c r="A989" s="89" t="s">
        <v>729</v>
      </c>
      <c r="B989" s="3" t="s">
        <v>21</v>
      </c>
      <c r="C989" s="3" t="s">
        <v>21</v>
      </c>
      <c r="D989" s="3" t="s">
        <v>730</v>
      </c>
      <c r="E989" s="3" t="s">
        <v>0</v>
      </c>
      <c r="F989" s="31">
        <v>1820</v>
      </c>
      <c r="G989" s="31">
        <v>1569.8</v>
      </c>
      <c r="H989" s="31">
        <f t="shared" si="15"/>
        <v>86.252747252747255</v>
      </c>
    </row>
    <row r="990" spans="1:8" ht="99.75" x14ac:dyDescent="0.2">
      <c r="A990" s="89" t="s">
        <v>731</v>
      </c>
      <c r="B990" s="3" t="s">
        <v>21</v>
      </c>
      <c r="C990" s="3" t="s">
        <v>21</v>
      </c>
      <c r="D990" s="3" t="s">
        <v>732</v>
      </c>
      <c r="E990" s="3" t="s">
        <v>0</v>
      </c>
      <c r="F990" s="31">
        <v>1820</v>
      </c>
      <c r="G990" s="31">
        <v>1569.8</v>
      </c>
      <c r="H990" s="31">
        <f t="shared" si="15"/>
        <v>86.252747252747255</v>
      </c>
    </row>
    <row r="991" spans="1:8" ht="28.5" x14ac:dyDescent="0.2">
      <c r="A991" s="89" t="s">
        <v>680</v>
      </c>
      <c r="B991" s="3" t="s">
        <v>21</v>
      </c>
      <c r="C991" s="3" t="s">
        <v>21</v>
      </c>
      <c r="D991" s="3" t="s">
        <v>732</v>
      </c>
      <c r="E991" s="3" t="s">
        <v>681</v>
      </c>
      <c r="F991" s="31">
        <v>1820</v>
      </c>
      <c r="G991" s="31">
        <v>1569.8</v>
      </c>
      <c r="H991" s="31">
        <f t="shared" si="15"/>
        <v>86.252747252747255</v>
      </c>
    </row>
    <row r="992" spans="1:8" x14ac:dyDescent="0.2">
      <c r="A992" s="89" t="s">
        <v>87</v>
      </c>
      <c r="B992" s="3" t="s">
        <v>21</v>
      </c>
      <c r="C992" s="3" t="s">
        <v>76</v>
      </c>
      <c r="D992" s="3" t="s">
        <v>0</v>
      </c>
      <c r="E992" s="3" t="s">
        <v>0</v>
      </c>
      <c r="F992" s="31">
        <v>304707.59999999998</v>
      </c>
      <c r="G992" s="31">
        <v>283486.7</v>
      </c>
      <c r="H992" s="31">
        <f t="shared" si="15"/>
        <v>93.03565122760314</v>
      </c>
    </row>
    <row r="993" spans="1:8" ht="42.75" x14ac:dyDescent="0.2">
      <c r="A993" s="89" t="s">
        <v>953</v>
      </c>
      <c r="B993" s="3" t="s">
        <v>21</v>
      </c>
      <c r="C993" s="3" t="s">
        <v>76</v>
      </c>
      <c r="D993" s="3" t="s">
        <v>954</v>
      </c>
      <c r="E993" s="19" t="s">
        <v>0</v>
      </c>
      <c r="F993" s="31">
        <v>55238.6</v>
      </c>
      <c r="G993" s="31">
        <v>49427.1</v>
      </c>
      <c r="H993" s="31">
        <f t="shared" si="15"/>
        <v>89.479277172122394</v>
      </c>
    </row>
    <row r="994" spans="1:8" ht="28.5" x14ac:dyDescent="0.2">
      <c r="A994" s="89" t="s">
        <v>955</v>
      </c>
      <c r="B994" s="3" t="s">
        <v>21</v>
      </c>
      <c r="C994" s="3" t="s">
        <v>76</v>
      </c>
      <c r="D994" s="3" t="s">
        <v>956</v>
      </c>
      <c r="E994" s="3" t="s">
        <v>0</v>
      </c>
      <c r="F994" s="31">
        <v>6517.8</v>
      </c>
      <c r="G994" s="31">
        <v>6517.8</v>
      </c>
      <c r="H994" s="31">
        <f t="shared" si="15"/>
        <v>100</v>
      </c>
    </row>
    <row r="995" spans="1:8" ht="28.5" x14ac:dyDescent="0.2">
      <c r="A995" s="89" t="s">
        <v>907</v>
      </c>
      <c r="B995" s="3" t="s">
        <v>21</v>
      </c>
      <c r="C995" s="3" t="s">
        <v>76</v>
      </c>
      <c r="D995" s="3" t="s">
        <v>1196</v>
      </c>
      <c r="E995" s="3" t="s">
        <v>0</v>
      </c>
      <c r="F995" s="31">
        <v>6517.8</v>
      </c>
      <c r="G995" s="31">
        <v>6517.8</v>
      </c>
      <c r="H995" s="31">
        <f t="shared" si="15"/>
        <v>100</v>
      </c>
    </row>
    <row r="996" spans="1:8" ht="28.5" x14ac:dyDescent="0.2">
      <c r="A996" s="89" t="s">
        <v>680</v>
      </c>
      <c r="B996" s="3" t="s">
        <v>21</v>
      </c>
      <c r="C996" s="3" t="s">
        <v>76</v>
      </c>
      <c r="D996" s="3" t="s">
        <v>1196</v>
      </c>
      <c r="E996" s="3" t="s">
        <v>681</v>
      </c>
      <c r="F996" s="31">
        <v>6517.8</v>
      </c>
      <c r="G996" s="31">
        <v>6517.8</v>
      </c>
      <c r="H996" s="31">
        <f t="shared" si="15"/>
        <v>100</v>
      </c>
    </row>
    <row r="997" spans="1:8" ht="42.75" x14ac:dyDescent="0.2">
      <c r="A997" s="89" t="s">
        <v>1280</v>
      </c>
      <c r="B997" s="3" t="s">
        <v>21</v>
      </c>
      <c r="C997" s="3" t="s">
        <v>76</v>
      </c>
      <c r="D997" s="3" t="s">
        <v>1281</v>
      </c>
      <c r="E997" s="3" t="s">
        <v>0</v>
      </c>
      <c r="F997" s="31">
        <v>1787.4</v>
      </c>
      <c r="G997" s="31">
        <v>1758.2</v>
      </c>
      <c r="H997" s="31">
        <f t="shared" si="15"/>
        <v>98.366342172988695</v>
      </c>
    </row>
    <row r="998" spans="1:8" ht="28.5" x14ac:dyDescent="0.2">
      <c r="A998" s="89" t="s">
        <v>655</v>
      </c>
      <c r="B998" s="3" t="s">
        <v>21</v>
      </c>
      <c r="C998" s="3" t="s">
        <v>76</v>
      </c>
      <c r="D998" s="3" t="s">
        <v>1282</v>
      </c>
      <c r="E998" s="3" t="s">
        <v>0</v>
      </c>
      <c r="F998" s="31">
        <v>639.70000000000005</v>
      </c>
      <c r="G998" s="31">
        <v>644</v>
      </c>
      <c r="H998" s="31">
        <f t="shared" si="15"/>
        <v>100.67219008910426</v>
      </c>
    </row>
    <row r="999" spans="1:8" ht="28.5" x14ac:dyDescent="0.2">
      <c r="A999" s="89" t="s">
        <v>601</v>
      </c>
      <c r="B999" s="3" t="s">
        <v>21</v>
      </c>
      <c r="C999" s="3" t="s">
        <v>76</v>
      </c>
      <c r="D999" s="3" t="s">
        <v>1282</v>
      </c>
      <c r="E999" s="3" t="s">
        <v>602</v>
      </c>
      <c r="F999" s="31">
        <v>639.70000000000005</v>
      </c>
      <c r="G999" s="31">
        <v>644</v>
      </c>
      <c r="H999" s="31">
        <f t="shared" si="15"/>
        <v>100.67219008910426</v>
      </c>
    </row>
    <row r="1000" spans="1:8" ht="42.75" x14ac:dyDescent="0.2">
      <c r="A1000" s="89" t="s">
        <v>122</v>
      </c>
      <c r="B1000" s="3" t="s">
        <v>21</v>
      </c>
      <c r="C1000" s="3" t="s">
        <v>76</v>
      </c>
      <c r="D1000" s="3" t="s">
        <v>1283</v>
      </c>
      <c r="E1000" s="3" t="s">
        <v>0</v>
      </c>
      <c r="F1000" s="31">
        <v>1147.7</v>
      </c>
      <c r="G1000" s="31">
        <v>1114.2</v>
      </c>
      <c r="H1000" s="31">
        <f t="shared" si="15"/>
        <v>97.081118759257649</v>
      </c>
    </row>
    <row r="1001" spans="1:8" ht="28.5" x14ac:dyDescent="0.2">
      <c r="A1001" s="89" t="s">
        <v>601</v>
      </c>
      <c r="B1001" s="3" t="s">
        <v>21</v>
      </c>
      <c r="C1001" s="3" t="s">
        <v>76</v>
      </c>
      <c r="D1001" s="3" t="s">
        <v>1283</v>
      </c>
      <c r="E1001" s="3" t="s">
        <v>602</v>
      </c>
      <c r="F1001" s="31">
        <v>1147.7</v>
      </c>
      <c r="G1001" s="31">
        <v>1114.2</v>
      </c>
      <c r="H1001" s="31">
        <f t="shared" si="15"/>
        <v>97.081118759257649</v>
      </c>
    </row>
    <row r="1002" spans="1:8" ht="42.75" x14ac:dyDescent="0.2">
      <c r="A1002" s="89" t="s">
        <v>1284</v>
      </c>
      <c r="B1002" s="3" t="s">
        <v>21</v>
      </c>
      <c r="C1002" s="3" t="s">
        <v>76</v>
      </c>
      <c r="D1002" s="3" t="s">
        <v>1285</v>
      </c>
      <c r="E1002" s="3" t="s">
        <v>0</v>
      </c>
      <c r="F1002" s="31">
        <v>12823.8</v>
      </c>
      <c r="G1002" s="31">
        <v>8690.2999999999993</v>
      </c>
      <c r="H1002" s="31">
        <f t="shared" si="15"/>
        <v>67.766964550289302</v>
      </c>
    </row>
    <row r="1003" spans="1:8" ht="28.5" x14ac:dyDescent="0.2">
      <c r="A1003" s="89" t="s">
        <v>655</v>
      </c>
      <c r="B1003" s="3" t="s">
        <v>21</v>
      </c>
      <c r="C1003" s="3" t="s">
        <v>76</v>
      </c>
      <c r="D1003" s="3" t="s">
        <v>1286</v>
      </c>
      <c r="E1003" s="3" t="s">
        <v>0</v>
      </c>
      <c r="F1003" s="31">
        <v>5483</v>
      </c>
      <c r="G1003" s="31">
        <v>4296.5</v>
      </c>
      <c r="H1003" s="31">
        <f t="shared" si="15"/>
        <v>78.360386649644354</v>
      </c>
    </row>
    <row r="1004" spans="1:8" ht="28.5" x14ac:dyDescent="0.2">
      <c r="A1004" s="89" t="s">
        <v>601</v>
      </c>
      <c r="B1004" s="3" t="s">
        <v>21</v>
      </c>
      <c r="C1004" s="3" t="s">
        <v>76</v>
      </c>
      <c r="D1004" s="3" t="s">
        <v>1286</v>
      </c>
      <c r="E1004" s="3" t="s">
        <v>602</v>
      </c>
      <c r="F1004" s="31">
        <v>5483</v>
      </c>
      <c r="G1004" s="31">
        <v>4296.5</v>
      </c>
      <c r="H1004" s="31">
        <f t="shared" si="15"/>
        <v>78.360386649644354</v>
      </c>
    </row>
    <row r="1005" spans="1:8" ht="42.75" x14ac:dyDescent="0.2">
      <c r="A1005" s="89" t="s">
        <v>1287</v>
      </c>
      <c r="B1005" s="3" t="s">
        <v>21</v>
      </c>
      <c r="C1005" s="3" t="s">
        <v>76</v>
      </c>
      <c r="D1005" s="3" t="s">
        <v>1288</v>
      </c>
      <c r="E1005" s="3" t="s">
        <v>0</v>
      </c>
      <c r="F1005" s="31">
        <v>3508.4</v>
      </c>
      <c r="G1005" s="31">
        <v>1175.3</v>
      </c>
      <c r="H1005" s="31">
        <f t="shared" si="15"/>
        <v>33.499600957701517</v>
      </c>
    </row>
    <row r="1006" spans="1:8" x14ac:dyDescent="0.2">
      <c r="A1006" s="89" t="s">
        <v>58</v>
      </c>
      <c r="B1006" s="3" t="s">
        <v>21</v>
      </c>
      <c r="C1006" s="3" t="s">
        <v>76</v>
      </c>
      <c r="D1006" s="3" t="s">
        <v>1288</v>
      </c>
      <c r="E1006" s="3" t="s">
        <v>672</v>
      </c>
      <c r="F1006" s="31">
        <v>3508.4</v>
      </c>
      <c r="G1006" s="31">
        <v>1175.3</v>
      </c>
      <c r="H1006" s="31">
        <f t="shared" si="15"/>
        <v>33.499600957701517</v>
      </c>
    </row>
    <row r="1007" spans="1:8" ht="28.5" x14ac:dyDescent="0.2">
      <c r="A1007" s="89" t="s">
        <v>907</v>
      </c>
      <c r="B1007" s="3" t="s">
        <v>21</v>
      </c>
      <c r="C1007" s="3" t="s">
        <v>76</v>
      </c>
      <c r="D1007" s="3" t="s">
        <v>1289</v>
      </c>
      <c r="E1007" s="3" t="s">
        <v>0</v>
      </c>
      <c r="F1007" s="31">
        <v>3832.4</v>
      </c>
      <c r="G1007" s="31">
        <v>3218.5</v>
      </c>
      <c r="H1007" s="31">
        <f t="shared" si="15"/>
        <v>83.981317190272406</v>
      </c>
    </row>
    <row r="1008" spans="1:8" ht="28.5" x14ac:dyDescent="0.2">
      <c r="A1008" s="89" t="s">
        <v>680</v>
      </c>
      <c r="B1008" s="3" t="s">
        <v>21</v>
      </c>
      <c r="C1008" s="3" t="s">
        <v>76</v>
      </c>
      <c r="D1008" s="3" t="s">
        <v>1289</v>
      </c>
      <c r="E1008" s="3" t="s">
        <v>681</v>
      </c>
      <c r="F1008" s="31">
        <v>3832.4</v>
      </c>
      <c r="G1008" s="31">
        <v>3218.5</v>
      </c>
      <c r="H1008" s="31">
        <f t="shared" si="15"/>
        <v>83.981317190272406</v>
      </c>
    </row>
    <row r="1009" spans="1:8" ht="42.75" x14ac:dyDescent="0.2">
      <c r="A1009" s="89" t="s">
        <v>1163</v>
      </c>
      <c r="B1009" s="3" t="s">
        <v>21</v>
      </c>
      <c r="C1009" s="3" t="s">
        <v>76</v>
      </c>
      <c r="D1009" s="3" t="s">
        <v>1164</v>
      </c>
      <c r="E1009" s="3" t="s">
        <v>0</v>
      </c>
      <c r="F1009" s="31">
        <v>34109.599999999999</v>
      </c>
      <c r="G1009" s="31">
        <v>32460.799999999999</v>
      </c>
      <c r="H1009" s="31">
        <f t="shared" si="15"/>
        <v>95.166170227736472</v>
      </c>
    </row>
    <row r="1010" spans="1:8" ht="28.5" x14ac:dyDescent="0.2">
      <c r="A1010" s="89" t="s">
        <v>754</v>
      </c>
      <c r="B1010" s="3" t="s">
        <v>21</v>
      </c>
      <c r="C1010" s="3" t="s">
        <v>76</v>
      </c>
      <c r="D1010" s="3" t="s">
        <v>1197</v>
      </c>
      <c r="E1010" s="3" t="s">
        <v>0</v>
      </c>
      <c r="F1010" s="31">
        <v>33076.300000000003</v>
      </c>
      <c r="G1010" s="31">
        <v>31786.2</v>
      </c>
      <c r="H1010" s="31">
        <f t="shared" si="15"/>
        <v>96.099624202223339</v>
      </c>
    </row>
    <row r="1011" spans="1:8" ht="28.5" x14ac:dyDescent="0.2">
      <c r="A1011" s="89" t="s">
        <v>680</v>
      </c>
      <c r="B1011" s="3" t="s">
        <v>21</v>
      </c>
      <c r="C1011" s="3" t="s">
        <v>76</v>
      </c>
      <c r="D1011" s="3" t="s">
        <v>1197</v>
      </c>
      <c r="E1011" s="3" t="s">
        <v>681</v>
      </c>
      <c r="F1011" s="31">
        <v>33076.300000000003</v>
      </c>
      <c r="G1011" s="31">
        <v>31786.2</v>
      </c>
      <c r="H1011" s="31">
        <f t="shared" si="15"/>
        <v>96.099624202223339</v>
      </c>
    </row>
    <row r="1012" spans="1:8" x14ac:dyDescent="0.2">
      <c r="A1012" s="89" t="s">
        <v>1198</v>
      </c>
      <c r="B1012" s="3" t="s">
        <v>21</v>
      </c>
      <c r="C1012" s="3" t="s">
        <v>76</v>
      </c>
      <c r="D1012" s="3" t="s">
        <v>1199</v>
      </c>
      <c r="E1012" s="3" t="s">
        <v>0</v>
      </c>
      <c r="F1012" s="31">
        <v>1022.1</v>
      </c>
      <c r="G1012" s="31">
        <v>663.4</v>
      </c>
      <c r="H1012" s="31">
        <f t="shared" si="15"/>
        <v>64.90558653752079</v>
      </c>
    </row>
    <row r="1013" spans="1:8" ht="28.5" x14ac:dyDescent="0.2">
      <c r="A1013" s="89" t="s">
        <v>680</v>
      </c>
      <c r="B1013" s="3" t="s">
        <v>21</v>
      </c>
      <c r="C1013" s="3" t="s">
        <v>76</v>
      </c>
      <c r="D1013" s="3" t="s">
        <v>1199</v>
      </c>
      <c r="E1013" s="3" t="s">
        <v>681</v>
      </c>
      <c r="F1013" s="31">
        <v>1022.1</v>
      </c>
      <c r="G1013" s="31">
        <v>663.4</v>
      </c>
      <c r="H1013" s="31">
        <f t="shared" si="15"/>
        <v>64.90558653752079</v>
      </c>
    </row>
    <row r="1014" spans="1:8" ht="71.25" x14ac:dyDescent="0.2">
      <c r="A1014" s="89" t="s">
        <v>756</v>
      </c>
      <c r="B1014" s="3" t="s">
        <v>21</v>
      </c>
      <c r="C1014" s="3" t="s">
        <v>76</v>
      </c>
      <c r="D1014" s="3" t="s">
        <v>1200</v>
      </c>
      <c r="E1014" s="3" t="s">
        <v>0</v>
      </c>
      <c r="F1014" s="31">
        <v>11.2</v>
      </c>
      <c r="G1014" s="31">
        <v>11.2</v>
      </c>
      <c r="H1014" s="31">
        <f t="shared" si="15"/>
        <v>100</v>
      </c>
    </row>
    <row r="1015" spans="1:8" ht="28.5" x14ac:dyDescent="0.2">
      <c r="A1015" s="89" t="s">
        <v>680</v>
      </c>
      <c r="B1015" s="3" t="s">
        <v>21</v>
      </c>
      <c r="C1015" s="3" t="s">
        <v>76</v>
      </c>
      <c r="D1015" s="3" t="s">
        <v>1200</v>
      </c>
      <c r="E1015" s="3" t="s">
        <v>681</v>
      </c>
      <c r="F1015" s="31">
        <v>11.2</v>
      </c>
      <c r="G1015" s="31">
        <v>11.2</v>
      </c>
      <c r="H1015" s="31">
        <f t="shared" si="15"/>
        <v>100</v>
      </c>
    </row>
    <row r="1016" spans="1:8" ht="71.25" x14ac:dyDescent="0.2">
      <c r="A1016" s="89" t="s">
        <v>657</v>
      </c>
      <c r="B1016" s="3" t="s">
        <v>21</v>
      </c>
      <c r="C1016" s="3" t="s">
        <v>76</v>
      </c>
      <c r="D1016" s="3" t="s">
        <v>658</v>
      </c>
      <c r="E1016" s="19" t="s">
        <v>0</v>
      </c>
      <c r="F1016" s="31">
        <v>1670.8</v>
      </c>
      <c r="G1016" s="31">
        <v>613.29999999999995</v>
      </c>
      <c r="H1016" s="31">
        <f t="shared" si="15"/>
        <v>36.706966722528129</v>
      </c>
    </row>
    <row r="1017" spans="1:8" ht="42.75" x14ac:dyDescent="0.2">
      <c r="A1017" s="89" t="s">
        <v>659</v>
      </c>
      <c r="B1017" s="3" t="s">
        <v>21</v>
      </c>
      <c r="C1017" s="3" t="s">
        <v>76</v>
      </c>
      <c r="D1017" s="3" t="s">
        <v>660</v>
      </c>
      <c r="E1017" s="3" t="s">
        <v>0</v>
      </c>
      <c r="F1017" s="31">
        <v>571</v>
      </c>
      <c r="G1017" s="31">
        <v>477.5</v>
      </c>
      <c r="H1017" s="31">
        <f t="shared" si="15"/>
        <v>83.625218914185638</v>
      </c>
    </row>
    <row r="1018" spans="1:8" ht="28.5" x14ac:dyDescent="0.2">
      <c r="A1018" s="89" t="s">
        <v>655</v>
      </c>
      <c r="B1018" s="3" t="s">
        <v>21</v>
      </c>
      <c r="C1018" s="3" t="s">
        <v>76</v>
      </c>
      <c r="D1018" s="3" t="s">
        <v>661</v>
      </c>
      <c r="E1018" s="3" t="s">
        <v>0</v>
      </c>
      <c r="F1018" s="31">
        <v>300</v>
      </c>
      <c r="G1018" s="31">
        <v>206.5</v>
      </c>
      <c r="H1018" s="31">
        <f t="shared" si="15"/>
        <v>68.833333333333329</v>
      </c>
    </row>
    <row r="1019" spans="1:8" ht="28.5" x14ac:dyDescent="0.2">
      <c r="A1019" s="89" t="s">
        <v>601</v>
      </c>
      <c r="B1019" s="3" t="s">
        <v>21</v>
      </c>
      <c r="C1019" s="3" t="s">
        <v>76</v>
      </c>
      <c r="D1019" s="3" t="s">
        <v>661</v>
      </c>
      <c r="E1019" s="3" t="s">
        <v>602</v>
      </c>
      <c r="F1019" s="31">
        <v>300</v>
      </c>
      <c r="G1019" s="31">
        <v>206.5</v>
      </c>
      <c r="H1019" s="31">
        <f t="shared" si="15"/>
        <v>68.833333333333329</v>
      </c>
    </row>
    <row r="1020" spans="1:8" ht="28.5" x14ac:dyDescent="0.2">
      <c r="A1020" s="89" t="s">
        <v>907</v>
      </c>
      <c r="B1020" s="3" t="s">
        <v>21</v>
      </c>
      <c r="C1020" s="3" t="s">
        <v>76</v>
      </c>
      <c r="D1020" s="3" t="s">
        <v>1290</v>
      </c>
      <c r="E1020" s="3" t="s">
        <v>0</v>
      </c>
      <c r="F1020" s="31">
        <v>271</v>
      </c>
      <c r="G1020" s="31">
        <v>271</v>
      </c>
      <c r="H1020" s="31">
        <f t="shared" si="15"/>
        <v>100</v>
      </c>
    </row>
    <row r="1021" spans="1:8" ht="28.5" x14ac:dyDescent="0.2">
      <c r="A1021" s="89" t="s">
        <v>680</v>
      </c>
      <c r="B1021" s="3" t="s">
        <v>21</v>
      </c>
      <c r="C1021" s="3" t="s">
        <v>76</v>
      </c>
      <c r="D1021" s="3" t="s">
        <v>1290</v>
      </c>
      <c r="E1021" s="3" t="s">
        <v>681</v>
      </c>
      <c r="F1021" s="31">
        <v>271</v>
      </c>
      <c r="G1021" s="31">
        <v>271</v>
      </c>
      <c r="H1021" s="31">
        <f t="shared" si="15"/>
        <v>100</v>
      </c>
    </row>
    <row r="1022" spans="1:8" ht="57" x14ac:dyDescent="0.2">
      <c r="A1022" s="89" t="s">
        <v>1211</v>
      </c>
      <c r="B1022" s="3" t="s">
        <v>21</v>
      </c>
      <c r="C1022" s="3" t="s">
        <v>76</v>
      </c>
      <c r="D1022" s="3" t="s">
        <v>1212</v>
      </c>
      <c r="E1022" s="3" t="s">
        <v>0</v>
      </c>
      <c r="F1022" s="31">
        <v>1099.8</v>
      </c>
      <c r="G1022" s="31">
        <v>135.80000000000001</v>
      </c>
      <c r="H1022" s="31">
        <f t="shared" si="15"/>
        <v>12.347699581742136</v>
      </c>
    </row>
    <row r="1023" spans="1:8" ht="28.5" x14ac:dyDescent="0.2">
      <c r="A1023" s="89" t="s">
        <v>655</v>
      </c>
      <c r="B1023" s="3" t="s">
        <v>21</v>
      </c>
      <c r="C1023" s="3" t="s">
        <v>76</v>
      </c>
      <c r="D1023" s="3" t="s">
        <v>1266</v>
      </c>
      <c r="E1023" s="3" t="s">
        <v>0</v>
      </c>
      <c r="F1023" s="31">
        <v>257.89999999999998</v>
      </c>
      <c r="G1023" s="31">
        <v>42.6</v>
      </c>
      <c r="H1023" s="31">
        <f t="shared" si="15"/>
        <v>16.51803024428073</v>
      </c>
    </row>
    <row r="1024" spans="1:8" ht="28.5" x14ac:dyDescent="0.2">
      <c r="A1024" s="89" t="s">
        <v>601</v>
      </c>
      <c r="B1024" s="3" t="s">
        <v>21</v>
      </c>
      <c r="C1024" s="3" t="s">
        <v>76</v>
      </c>
      <c r="D1024" s="3" t="s">
        <v>1266</v>
      </c>
      <c r="E1024" s="3" t="s">
        <v>602</v>
      </c>
      <c r="F1024" s="31">
        <v>257.89999999999998</v>
      </c>
      <c r="G1024" s="31">
        <v>42.6</v>
      </c>
      <c r="H1024" s="31">
        <f t="shared" si="15"/>
        <v>16.51803024428073</v>
      </c>
    </row>
    <row r="1025" spans="1:8" ht="28.5" x14ac:dyDescent="0.2">
      <c r="A1025" s="89" t="s">
        <v>907</v>
      </c>
      <c r="B1025" s="3" t="s">
        <v>21</v>
      </c>
      <c r="C1025" s="3" t="s">
        <v>76</v>
      </c>
      <c r="D1025" s="3" t="s">
        <v>1213</v>
      </c>
      <c r="E1025" s="3" t="s">
        <v>0</v>
      </c>
      <c r="F1025" s="31">
        <v>841.9</v>
      </c>
      <c r="G1025" s="31">
        <v>93.2</v>
      </c>
      <c r="H1025" s="31">
        <f t="shared" si="15"/>
        <v>11.070198360850458</v>
      </c>
    </row>
    <row r="1026" spans="1:8" ht="28.5" x14ac:dyDescent="0.2">
      <c r="A1026" s="89" t="s">
        <v>680</v>
      </c>
      <c r="B1026" s="3" t="s">
        <v>21</v>
      </c>
      <c r="C1026" s="3" t="s">
        <v>76</v>
      </c>
      <c r="D1026" s="3" t="s">
        <v>1213</v>
      </c>
      <c r="E1026" s="3" t="s">
        <v>681</v>
      </c>
      <c r="F1026" s="31">
        <v>841.9</v>
      </c>
      <c r="G1026" s="31">
        <v>93.2</v>
      </c>
      <c r="H1026" s="31">
        <f t="shared" si="15"/>
        <v>11.070198360850458</v>
      </c>
    </row>
    <row r="1027" spans="1:8" ht="42.75" x14ac:dyDescent="0.2">
      <c r="A1027" s="89" t="s">
        <v>1215</v>
      </c>
      <c r="B1027" s="3" t="s">
        <v>21</v>
      </c>
      <c r="C1027" s="3" t="s">
        <v>76</v>
      </c>
      <c r="D1027" s="3" t="s">
        <v>1216</v>
      </c>
      <c r="E1027" s="19" t="s">
        <v>0</v>
      </c>
      <c r="F1027" s="31">
        <v>23570.7</v>
      </c>
      <c r="G1027" s="31">
        <v>19216.599999999999</v>
      </c>
      <c r="H1027" s="31">
        <f t="shared" si="15"/>
        <v>81.527489637558475</v>
      </c>
    </row>
    <row r="1028" spans="1:8" ht="28.5" x14ac:dyDescent="0.2">
      <c r="A1028" s="89" t="s">
        <v>655</v>
      </c>
      <c r="B1028" s="3" t="s">
        <v>21</v>
      </c>
      <c r="C1028" s="3" t="s">
        <v>76</v>
      </c>
      <c r="D1028" s="3" t="s">
        <v>1291</v>
      </c>
      <c r="E1028" s="3" t="s">
        <v>0</v>
      </c>
      <c r="F1028" s="31">
        <v>3514.7</v>
      </c>
      <c r="G1028" s="31">
        <v>894.3</v>
      </c>
      <c r="H1028" s="31">
        <f t="shared" si="15"/>
        <v>25.444561413491908</v>
      </c>
    </row>
    <row r="1029" spans="1:8" ht="28.5" x14ac:dyDescent="0.2">
      <c r="A1029" s="89" t="s">
        <v>601</v>
      </c>
      <c r="B1029" s="3" t="s">
        <v>21</v>
      </c>
      <c r="C1029" s="3" t="s">
        <v>76</v>
      </c>
      <c r="D1029" s="3" t="s">
        <v>1291</v>
      </c>
      <c r="E1029" s="3" t="s">
        <v>602</v>
      </c>
      <c r="F1029" s="31">
        <v>3514.7</v>
      </c>
      <c r="G1029" s="31">
        <v>894.3</v>
      </c>
      <c r="H1029" s="31">
        <f t="shared" si="15"/>
        <v>25.444561413491908</v>
      </c>
    </row>
    <row r="1030" spans="1:8" ht="42.75" x14ac:dyDescent="0.2">
      <c r="A1030" s="89" t="s">
        <v>1217</v>
      </c>
      <c r="B1030" s="3" t="s">
        <v>21</v>
      </c>
      <c r="C1030" s="3" t="s">
        <v>76</v>
      </c>
      <c r="D1030" s="3" t="s">
        <v>1218</v>
      </c>
      <c r="E1030" s="3" t="s">
        <v>0</v>
      </c>
      <c r="F1030" s="31">
        <v>16687</v>
      </c>
      <c r="G1030" s="31">
        <v>16533.599999999999</v>
      </c>
      <c r="H1030" s="31">
        <f t="shared" si="15"/>
        <v>99.080721519745907</v>
      </c>
    </row>
    <row r="1031" spans="1:8" ht="28.5" x14ac:dyDescent="0.2">
      <c r="A1031" s="89" t="s">
        <v>601</v>
      </c>
      <c r="B1031" s="3" t="s">
        <v>21</v>
      </c>
      <c r="C1031" s="3" t="s">
        <v>76</v>
      </c>
      <c r="D1031" s="3" t="s">
        <v>1218</v>
      </c>
      <c r="E1031" s="3" t="s">
        <v>602</v>
      </c>
      <c r="F1031" s="31">
        <v>16062</v>
      </c>
      <c r="G1031" s="31">
        <v>15908.6</v>
      </c>
      <c r="H1031" s="31">
        <f t="shared" si="15"/>
        <v>99.044950815589601</v>
      </c>
    </row>
    <row r="1032" spans="1:8" ht="28.5" x14ac:dyDescent="0.2">
      <c r="A1032" s="89" t="s">
        <v>680</v>
      </c>
      <c r="B1032" s="3" t="s">
        <v>21</v>
      </c>
      <c r="C1032" s="3" t="s">
        <v>76</v>
      </c>
      <c r="D1032" s="3" t="s">
        <v>1218</v>
      </c>
      <c r="E1032" s="3" t="s">
        <v>681</v>
      </c>
      <c r="F1032" s="31">
        <v>625</v>
      </c>
      <c r="G1032" s="31">
        <v>625</v>
      </c>
      <c r="H1032" s="31">
        <f t="shared" ref="H1032:H1095" si="16">G1032/F1032*100</f>
        <v>100</v>
      </c>
    </row>
    <row r="1033" spans="1:8" ht="28.5" x14ac:dyDescent="0.2">
      <c r="A1033" s="89" t="s">
        <v>833</v>
      </c>
      <c r="B1033" s="3" t="s">
        <v>21</v>
      </c>
      <c r="C1033" s="3" t="s">
        <v>76</v>
      </c>
      <c r="D1033" s="3" t="s">
        <v>1219</v>
      </c>
      <c r="E1033" s="3" t="s">
        <v>0</v>
      </c>
      <c r="F1033" s="31">
        <v>3369</v>
      </c>
      <c r="G1033" s="31">
        <v>1788.7</v>
      </c>
      <c r="H1033" s="31">
        <f t="shared" si="16"/>
        <v>53.09290590679727</v>
      </c>
    </row>
    <row r="1034" spans="1:8" ht="28.5" x14ac:dyDescent="0.2">
      <c r="A1034" s="89" t="s">
        <v>680</v>
      </c>
      <c r="B1034" s="3" t="s">
        <v>21</v>
      </c>
      <c r="C1034" s="3" t="s">
        <v>76</v>
      </c>
      <c r="D1034" s="3" t="s">
        <v>1219</v>
      </c>
      <c r="E1034" s="3" t="s">
        <v>681</v>
      </c>
      <c r="F1034" s="31">
        <v>3369</v>
      </c>
      <c r="G1034" s="31">
        <v>1788.7</v>
      </c>
      <c r="H1034" s="31">
        <f t="shared" si="16"/>
        <v>53.09290590679727</v>
      </c>
    </row>
    <row r="1035" spans="1:8" ht="71.25" x14ac:dyDescent="0.2">
      <c r="A1035" s="89" t="s">
        <v>684</v>
      </c>
      <c r="B1035" s="3" t="s">
        <v>21</v>
      </c>
      <c r="C1035" s="3" t="s">
        <v>76</v>
      </c>
      <c r="D1035" s="3" t="s">
        <v>685</v>
      </c>
      <c r="E1035" s="19" t="s">
        <v>0</v>
      </c>
      <c r="F1035" s="31">
        <v>1222</v>
      </c>
      <c r="G1035" s="31">
        <v>1013.7</v>
      </c>
      <c r="H1035" s="31">
        <f t="shared" si="16"/>
        <v>82.954173486088379</v>
      </c>
    </row>
    <row r="1036" spans="1:8" ht="28.5" x14ac:dyDescent="0.2">
      <c r="A1036" s="89" t="s">
        <v>691</v>
      </c>
      <c r="B1036" s="3" t="s">
        <v>21</v>
      </c>
      <c r="C1036" s="3" t="s">
        <v>76</v>
      </c>
      <c r="D1036" s="3" t="s">
        <v>692</v>
      </c>
      <c r="E1036" s="3" t="s">
        <v>0</v>
      </c>
      <c r="F1036" s="31">
        <v>1122</v>
      </c>
      <c r="G1036" s="31">
        <v>913.7</v>
      </c>
      <c r="H1036" s="31">
        <f t="shared" si="16"/>
        <v>81.434937611408202</v>
      </c>
    </row>
    <row r="1037" spans="1:8" ht="28.5" x14ac:dyDescent="0.2">
      <c r="A1037" s="89" t="s">
        <v>655</v>
      </c>
      <c r="B1037" s="3" t="s">
        <v>21</v>
      </c>
      <c r="C1037" s="3" t="s">
        <v>76</v>
      </c>
      <c r="D1037" s="3" t="s">
        <v>693</v>
      </c>
      <c r="E1037" s="3" t="s">
        <v>0</v>
      </c>
      <c r="F1037" s="31">
        <v>860</v>
      </c>
      <c r="G1037" s="31">
        <v>770.7</v>
      </c>
      <c r="H1037" s="31">
        <f t="shared" si="16"/>
        <v>89.616279069767444</v>
      </c>
    </row>
    <row r="1038" spans="1:8" ht="28.5" x14ac:dyDescent="0.2">
      <c r="A1038" s="89" t="s">
        <v>601</v>
      </c>
      <c r="B1038" s="3" t="s">
        <v>21</v>
      </c>
      <c r="C1038" s="3" t="s">
        <v>76</v>
      </c>
      <c r="D1038" s="3" t="s">
        <v>693</v>
      </c>
      <c r="E1038" s="3" t="s">
        <v>602</v>
      </c>
      <c r="F1038" s="31">
        <v>860</v>
      </c>
      <c r="G1038" s="31">
        <v>770.7</v>
      </c>
      <c r="H1038" s="31">
        <f t="shared" si="16"/>
        <v>89.616279069767444</v>
      </c>
    </row>
    <row r="1039" spans="1:8" ht="28.5" x14ac:dyDescent="0.2">
      <c r="A1039" s="89" t="s">
        <v>907</v>
      </c>
      <c r="B1039" s="3" t="s">
        <v>21</v>
      </c>
      <c r="C1039" s="3" t="s">
        <v>76</v>
      </c>
      <c r="D1039" s="3" t="s">
        <v>1275</v>
      </c>
      <c r="E1039" s="3" t="s">
        <v>0</v>
      </c>
      <c r="F1039" s="31">
        <v>262</v>
      </c>
      <c r="G1039" s="31">
        <v>143</v>
      </c>
      <c r="H1039" s="31">
        <f t="shared" si="16"/>
        <v>54.580152671755719</v>
      </c>
    </row>
    <row r="1040" spans="1:8" ht="28.5" x14ac:dyDescent="0.2">
      <c r="A1040" s="89" t="s">
        <v>680</v>
      </c>
      <c r="B1040" s="3" t="s">
        <v>21</v>
      </c>
      <c r="C1040" s="3" t="s">
        <v>76</v>
      </c>
      <c r="D1040" s="3" t="s">
        <v>1275</v>
      </c>
      <c r="E1040" s="3" t="s">
        <v>681</v>
      </c>
      <c r="F1040" s="31">
        <v>262</v>
      </c>
      <c r="G1040" s="31">
        <v>143</v>
      </c>
      <c r="H1040" s="31">
        <f t="shared" si="16"/>
        <v>54.580152671755719</v>
      </c>
    </row>
    <row r="1041" spans="1:8" ht="42.75" x14ac:dyDescent="0.2">
      <c r="A1041" s="89" t="s">
        <v>1276</v>
      </c>
      <c r="B1041" s="3" t="s">
        <v>21</v>
      </c>
      <c r="C1041" s="3" t="s">
        <v>76</v>
      </c>
      <c r="D1041" s="3" t="s">
        <v>1277</v>
      </c>
      <c r="E1041" s="3" t="s">
        <v>0</v>
      </c>
      <c r="F1041" s="31">
        <v>100</v>
      </c>
      <c r="G1041" s="31">
        <v>100</v>
      </c>
      <c r="H1041" s="31">
        <f t="shared" si="16"/>
        <v>100</v>
      </c>
    </row>
    <row r="1042" spans="1:8" ht="28.5" x14ac:dyDescent="0.2">
      <c r="A1042" s="89" t="s">
        <v>907</v>
      </c>
      <c r="B1042" s="3" t="s">
        <v>21</v>
      </c>
      <c r="C1042" s="3" t="s">
        <v>76</v>
      </c>
      <c r="D1042" s="3" t="s">
        <v>1279</v>
      </c>
      <c r="E1042" s="3" t="s">
        <v>0</v>
      </c>
      <c r="F1042" s="31">
        <v>100</v>
      </c>
      <c r="G1042" s="31">
        <v>100</v>
      </c>
      <c r="H1042" s="31">
        <f t="shared" si="16"/>
        <v>100</v>
      </c>
    </row>
    <row r="1043" spans="1:8" ht="28.5" x14ac:dyDescent="0.2">
      <c r="A1043" s="89" t="s">
        <v>680</v>
      </c>
      <c r="B1043" s="3" t="s">
        <v>21</v>
      </c>
      <c r="C1043" s="3" t="s">
        <v>76</v>
      </c>
      <c r="D1043" s="3" t="s">
        <v>1279</v>
      </c>
      <c r="E1043" s="3" t="s">
        <v>681</v>
      </c>
      <c r="F1043" s="31">
        <v>100</v>
      </c>
      <c r="G1043" s="31">
        <v>100</v>
      </c>
      <c r="H1043" s="31">
        <f t="shared" si="16"/>
        <v>100</v>
      </c>
    </row>
    <row r="1044" spans="1:8" ht="42.75" x14ac:dyDescent="0.2">
      <c r="A1044" s="89" t="s">
        <v>711</v>
      </c>
      <c r="B1044" s="3" t="s">
        <v>21</v>
      </c>
      <c r="C1044" s="3" t="s">
        <v>76</v>
      </c>
      <c r="D1044" s="3" t="s">
        <v>712</v>
      </c>
      <c r="E1044" s="19" t="s">
        <v>0</v>
      </c>
      <c r="F1044" s="31">
        <v>1682.8</v>
      </c>
      <c r="G1044" s="31">
        <v>846</v>
      </c>
      <c r="H1044" s="31">
        <f t="shared" si="16"/>
        <v>50.273353933919665</v>
      </c>
    </row>
    <row r="1045" spans="1:8" ht="28.5" x14ac:dyDescent="0.2">
      <c r="A1045" s="89" t="s">
        <v>655</v>
      </c>
      <c r="B1045" s="3" t="s">
        <v>21</v>
      </c>
      <c r="C1045" s="3" t="s">
        <v>76</v>
      </c>
      <c r="D1045" s="3" t="s">
        <v>713</v>
      </c>
      <c r="E1045" s="3" t="s">
        <v>0</v>
      </c>
      <c r="F1045" s="31">
        <v>1682.8</v>
      </c>
      <c r="G1045" s="31">
        <v>846</v>
      </c>
      <c r="H1045" s="31">
        <f t="shared" si="16"/>
        <v>50.273353933919665</v>
      </c>
    </row>
    <row r="1046" spans="1:8" ht="28.5" x14ac:dyDescent="0.2">
      <c r="A1046" s="89" t="s">
        <v>601</v>
      </c>
      <c r="B1046" s="3" t="s">
        <v>21</v>
      </c>
      <c r="C1046" s="3" t="s">
        <v>76</v>
      </c>
      <c r="D1046" s="3" t="s">
        <v>713</v>
      </c>
      <c r="E1046" s="3" t="s">
        <v>602</v>
      </c>
      <c r="F1046" s="31">
        <v>1682.8</v>
      </c>
      <c r="G1046" s="31">
        <v>846</v>
      </c>
      <c r="H1046" s="31">
        <f t="shared" si="16"/>
        <v>50.273353933919665</v>
      </c>
    </row>
    <row r="1047" spans="1:8" ht="57" x14ac:dyDescent="0.2">
      <c r="A1047" s="89" t="s">
        <v>904</v>
      </c>
      <c r="B1047" s="3" t="s">
        <v>21</v>
      </c>
      <c r="C1047" s="3" t="s">
        <v>76</v>
      </c>
      <c r="D1047" s="3" t="s">
        <v>905</v>
      </c>
      <c r="E1047" s="19" t="s">
        <v>0</v>
      </c>
      <c r="F1047" s="31">
        <v>23044.799999999999</v>
      </c>
      <c r="G1047" s="31">
        <v>22223.8</v>
      </c>
      <c r="H1047" s="31">
        <f t="shared" si="16"/>
        <v>96.437374158161489</v>
      </c>
    </row>
    <row r="1048" spans="1:8" ht="28.5" x14ac:dyDescent="0.2">
      <c r="A1048" s="89" t="s">
        <v>655</v>
      </c>
      <c r="B1048" s="3" t="s">
        <v>21</v>
      </c>
      <c r="C1048" s="3" t="s">
        <v>76</v>
      </c>
      <c r="D1048" s="3" t="s">
        <v>906</v>
      </c>
      <c r="E1048" s="3" t="s">
        <v>0</v>
      </c>
      <c r="F1048" s="31">
        <v>5435.8</v>
      </c>
      <c r="G1048" s="31">
        <v>5235.6000000000004</v>
      </c>
      <c r="H1048" s="31">
        <f t="shared" si="16"/>
        <v>96.317009455829876</v>
      </c>
    </row>
    <row r="1049" spans="1:8" ht="28.5" x14ac:dyDescent="0.2">
      <c r="A1049" s="89" t="s">
        <v>601</v>
      </c>
      <c r="B1049" s="3" t="s">
        <v>21</v>
      </c>
      <c r="C1049" s="3" t="s">
        <v>76</v>
      </c>
      <c r="D1049" s="3" t="s">
        <v>906</v>
      </c>
      <c r="E1049" s="3" t="s">
        <v>602</v>
      </c>
      <c r="F1049" s="31">
        <v>5435.8</v>
      </c>
      <c r="G1049" s="31">
        <v>5235.6000000000004</v>
      </c>
      <c r="H1049" s="31">
        <f t="shared" si="16"/>
        <v>96.317009455829876</v>
      </c>
    </row>
    <row r="1050" spans="1:8" ht="28.5" x14ac:dyDescent="0.2">
      <c r="A1050" s="89" t="s">
        <v>907</v>
      </c>
      <c r="B1050" s="3" t="s">
        <v>21</v>
      </c>
      <c r="C1050" s="3" t="s">
        <v>76</v>
      </c>
      <c r="D1050" s="3" t="s">
        <v>908</v>
      </c>
      <c r="E1050" s="3" t="s">
        <v>0</v>
      </c>
      <c r="F1050" s="31">
        <v>17609</v>
      </c>
      <c r="G1050" s="31">
        <v>16988.2</v>
      </c>
      <c r="H1050" s="31">
        <f t="shared" si="16"/>
        <v>96.474530069850644</v>
      </c>
    </row>
    <row r="1051" spans="1:8" ht="28.5" x14ac:dyDescent="0.2">
      <c r="A1051" s="89" t="s">
        <v>680</v>
      </c>
      <c r="B1051" s="3" t="s">
        <v>21</v>
      </c>
      <c r="C1051" s="3" t="s">
        <v>76</v>
      </c>
      <c r="D1051" s="3" t="s">
        <v>908</v>
      </c>
      <c r="E1051" s="3" t="s">
        <v>681</v>
      </c>
      <c r="F1051" s="31">
        <v>17609</v>
      </c>
      <c r="G1051" s="31">
        <v>16988.2</v>
      </c>
      <c r="H1051" s="31">
        <f t="shared" si="16"/>
        <v>96.474530069850644</v>
      </c>
    </row>
    <row r="1052" spans="1:8" ht="71.25" x14ac:dyDescent="0.2">
      <c r="A1052" s="89" t="s">
        <v>992</v>
      </c>
      <c r="B1052" s="3" t="s">
        <v>21</v>
      </c>
      <c r="C1052" s="3" t="s">
        <v>76</v>
      </c>
      <c r="D1052" s="3" t="s">
        <v>993</v>
      </c>
      <c r="E1052" s="19" t="s">
        <v>0</v>
      </c>
      <c r="F1052" s="31">
        <v>636.1</v>
      </c>
      <c r="G1052" s="31">
        <v>541.6</v>
      </c>
      <c r="H1052" s="31">
        <f t="shared" si="16"/>
        <v>85.143845307341621</v>
      </c>
    </row>
    <row r="1053" spans="1:8" ht="42.75" x14ac:dyDescent="0.2">
      <c r="A1053" s="89" t="s">
        <v>1292</v>
      </c>
      <c r="B1053" s="3" t="s">
        <v>21</v>
      </c>
      <c r="C1053" s="3" t="s">
        <v>76</v>
      </c>
      <c r="D1053" s="3" t="s">
        <v>1293</v>
      </c>
      <c r="E1053" s="3" t="s">
        <v>0</v>
      </c>
      <c r="F1053" s="31">
        <v>636.1</v>
      </c>
      <c r="G1053" s="31">
        <v>541.6</v>
      </c>
      <c r="H1053" s="31">
        <f t="shared" si="16"/>
        <v>85.143845307341621</v>
      </c>
    </row>
    <row r="1054" spans="1:8" ht="71.25" x14ac:dyDescent="0.2">
      <c r="A1054" s="89" t="s">
        <v>1294</v>
      </c>
      <c r="B1054" s="3" t="s">
        <v>21</v>
      </c>
      <c r="C1054" s="3" t="s">
        <v>76</v>
      </c>
      <c r="D1054" s="3" t="s">
        <v>1295</v>
      </c>
      <c r="E1054" s="3" t="s">
        <v>0</v>
      </c>
      <c r="F1054" s="31">
        <v>442.5</v>
      </c>
      <c r="G1054" s="31">
        <v>348</v>
      </c>
      <c r="H1054" s="31">
        <f t="shared" si="16"/>
        <v>78.644067796610173</v>
      </c>
    </row>
    <row r="1055" spans="1:8" x14ac:dyDescent="0.2">
      <c r="A1055" s="89" t="s">
        <v>58</v>
      </c>
      <c r="B1055" s="3" t="s">
        <v>21</v>
      </c>
      <c r="C1055" s="3" t="s">
        <v>76</v>
      </c>
      <c r="D1055" s="3" t="s">
        <v>1295</v>
      </c>
      <c r="E1055" s="3" t="s">
        <v>672</v>
      </c>
      <c r="F1055" s="31">
        <v>442.5</v>
      </c>
      <c r="G1055" s="31">
        <v>348</v>
      </c>
      <c r="H1055" s="31">
        <f t="shared" si="16"/>
        <v>78.644067796610173</v>
      </c>
    </row>
    <row r="1056" spans="1:8" ht="71.25" x14ac:dyDescent="0.2">
      <c r="A1056" s="89" t="s">
        <v>1296</v>
      </c>
      <c r="B1056" s="3" t="s">
        <v>21</v>
      </c>
      <c r="C1056" s="3" t="s">
        <v>76</v>
      </c>
      <c r="D1056" s="3" t="s">
        <v>1297</v>
      </c>
      <c r="E1056" s="3" t="s">
        <v>0</v>
      </c>
      <c r="F1056" s="31">
        <v>193.6</v>
      </c>
      <c r="G1056" s="31">
        <v>193.6</v>
      </c>
      <c r="H1056" s="31">
        <f t="shared" si="16"/>
        <v>100</v>
      </c>
    </row>
    <row r="1057" spans="1:8" x14ac:dyDescent="0.2">
      <c r="A1057" s="89" t="s">
        <v>58</v>
      </c>
      <c r="B1057" s="3" t="s">
        <v>21</v>
      </c>
      <c r="C1057" s="3" t="s">
        <v>76</v>
      </c>
      <c r="D1057" s="3" t="s">
        <v>1297</v>
      </c>
      <c r="E1057" s="3" t="s">
        <v>672</v>
      </c>
      <c r="F1057" s="31">
        <v>193.6</v>
      </c>
      <c r="G1057" s="31">
        <v>193.6</v>
      </c>
      <c r="H1057" s="31">
        <f t="shared" si="16"/>
        <v>100</v>
      </c>
    </row>
    <row r="1058" spans="1:8" ht="57" x14ac:dyDescent="0.2">
      <c r="A1058" s="89" t="s">
        <v>583</v>
      </c>
      <c r="B1058" s="3" t="s">
        <v>21</v>
      </c>
      <c r="C1058" s="3" t="s">
        <v>76</v>
      </c>
      <c r="D1058" s="3" t="s">
        <v>584</v>
      </c>
      <c r="E1058" s="19" t="s">
        <v>0</v>
      </c>
      <c r="F1058" s="31">
        <v>81865.899999999994</v>
      </c>
      <c r="G1058" s="31">
        <v>76111.399999999994</v>
      </c>
      <c r="H1058" s="31">
        <f t="shared" si="16"/>
        <v>92.970821795155246</v>
      </c>
    </row>
    <row r="1059" spans="1:8" x14ac:dyDescent="0.2">
      <c r="A1059" s="89" t="s">
        <v>14</v>
      </c>
      <c r="B1059" s="3" t="s">
        <v>21</v>
      </c>
      <c r="C1059" s="3" t="s">
        <v>76</v>
      </c>
      <c r="D1059" s="3" t="s">
        <v>617</v>
      </c>
      <c r="E1059" s="3" t="s">
        <v>0</v>
      </c>
      <c r="F1059" s="31">
        <v>81865.899999999994</v>
      </c>
      <c r="G1059" s="31">
        <v>76111.399999999994</v>
      </c>
      <c r="H1059" s="31">
        <f t="shared" si="16"/>
        <v>92.970821795155246</v>
      </c>
    </row>
    <row r="1060" spans="1:8" ht="42.75" x14ac:dyDescent="0.2">
      <c r="A1060" s="89" t="s">
        <v>588</v>
      </c>
      <c r="B1060" s="3" t="s">
        <v>21</v>
      </c>
      <c r="C1060" s="3" t="s">
        <v>76</v>
      </c>
      <c r="D1060" s="3" t="s">
        <v>618</v>
      </c>
      <c r="E1060" s="3" t="s">
        <v>0</v>
      </c>
      <c r="F1060" s="31">
        <v>71009.600000000006</v>
      </c>
      <c r="G1060" s="31">
        <v>67093.100000000006</v>
      </c>
      <c r="H1060" s="31">
        <f t="shared" si="16"/>
        <v>94.484548568080939</v>
      </c>
    </row>
    <row r="1061" spans="1:8" ht="71.25" x14ac:dyDescent="0.2">
      <c r="A1061" s="89" t="s">
        <v>590</v>
      </c>
      <c r="B1061" s="3" t="s">
        <v>21</v>
      </c>
      <c r="C1061" s="3" t="s">
        <v>76</v>
      </c>
      <c r="D1061" s="3" t="s">
        <v>618</v>
      </c>
      <c r="E1061" s="3" t="s">
        <v>585</v>
      </c>
      <c r="F1061" s="31">
        <v>71009.600000000006</v>
      </c>
      <c r="G1061" s="31">
        <v>67093.100000000006</v>
      </c>
      <c r="H1061" s="31">
        <f t="shared" si="16"/>
        <v>94.484548568080939</v>
      </c>
    </row>
    <row r="1062" spans="1:8" ht="42.75" x14ac:dyDescent="0.2">
      <c r="A1062" s="89" t="s">
        <v>599</v>
      </c>
      <c r="B1062" s="3" t="s">
        <v>21</v>
      </c>
      <c r="C1062" s="3" t="s">
        <v>76</v>
      </c>
      <c r="D1062" s="3" t="s">
        <v>619</v>
      </c>
      <c r="E1062" s="3" t="s">
        <v>0</v>
      </c>
      <c r="F1062" s="31">
        <v>4040.1</v>
      </c>
      <c r="G1062" s="31">
        <v>2501.6</v>
      </c>
      <c r="H1062" s="31">
        <f t="shared" si="16"/>
        <v>61.919259424271679</v>
      </c>
    </row>
    <row r="1063" spans="1:8" ht="28.5" x14ac:dyDescent="0.2">
      <c r="A1063" s="89" t="s">
        <v>601</v>
      </c>
      <c r="B1063" s="3" t="s">
        <v>21</v>
      </c>
      <c r="C1063" s="3" t="s">
        <v>76</v>
      </c>
      <c r="D1063" s="3" t="s">
        <v>619</v>
      </c>
      <c r="E1063" s="3" t="s">
        <v>602</v>
      </c>
      <c r="F1063" s="31">
        <v>3988.1</v>
      </c>
      <c r="G1063" s="31">
        <v>2490.8000000000002</v>
      </c>
      <c r="H1063" s="31">
        <f t="shared" si="16"/>
        <v>62.455806022918189</v>
      </c>
    </row>
    <row r="1064" spans="1:8" x14ac:dyDescent="0.2">
      <c r="A1064" s="89" t="s">
        <v>603</v>
      </c>
      <c r="B1064" s="3" t="s">
        <v>21</v>
      </c>
      <c r="C1064" s="3" t="s">
        <v>76</v>
      </c>
      <c r="D1064" s="3" t="s">
        <v>619</v>
      </c>
      <c r="E1064" s="3" t="s">
        <v>604</v>
      </c>
      <c r="F1064" s="31">
        <v>52</v>
      </c>
      <c r="G1064" s="31">
        <v>10.8</v>
      </c>
      <c r="H1064" s="31">
        <f t="shared" si="16"/>
        <v>20.76923076923077</v>
      </c>
    </row>
    <row r="1065" spans="1:8" ht="85.5" x14ac:dyDescent="0.2">
      <c r="A1065" s="89" t="s">
        <v>1298</v>
      </c>
      <c r="B1065" s="3" t="s">
        <v>21</v>
      </c>
      <c r="C1065" s="3" t="s">
        <v>76</v>
      </c>
      <c r="D1065" s="3" t="s">
        <v>1299</v>
      </c>
      <c r="E1065" s="3" t="s">
        <v>0</v>
      </c>
      <c r="F1065" s="31">
        <v>6816.2</v>
      </c>
      <c r="G1065" s="31">
        <v>6516.7</v>
      </c>
      <c r="H1065" s="31">
        <f t="shared" si="16"/>
        <v>95.606056160323931</v>
      </c>
    </row>
    <row r="1066" spans="1:8" ht="71.25" x14ac:dyDescent="0.2">
      <c r="A1066" s="89" t="s">
        <v>590</v>
      </c>
      <c r="B1066" s="3" t="s">
        <v>21</v>
      </c>
      <c r="C1066" s="3" t="s">
        <v>76</v>
      </c>
      <c r="D1066" s="3" t="s">
        <v>1299</v>
      </c>
      <c r="E1066" s="3" t="s">
        <v>585</v>
      </c>
      <c r="F1066" s="31">
        <v>6071.6</v>
      </c>
      <c r="G1066" s="31">
        <v>5865.7</v>
      </c>
      <c r="H1066" s="31">
        <f t="shared" si="16"/>
        <v>96.608801633836222</v>
      </c>
    </row>
    <row r="1067" spans="1:8" ht="28.5" x14ac:dyDescent="0.2">
      <c r="A1067" s="89" t="s">
        <v>601</v>
      </c>
      <c r="B1067" s="3" t="s">
        <v>21</v>
      </c>
      <c r="C1067" s="3" t="s">
        <v>76</v>
      </c>
      <c r="D1067" s="3" t="s">
        <v>1299</v>
      </c>
      <c r="E1067" s="3" t="s">
        <v>602</v>
      </c>
      <c r="F1067" s="31">
        <v>734.6</v>
      </c>
      <c r="G1067" s="31">
        <v>651</v>
      </c>
      <c r="H1067" s="31">
        <f t="shared" si="16"/>
        <v>88.619656956166608</v>
      </c>
    </row>
    <row r="1068" spans="1:8" x14ac:dyDescent="0.2">
      <c r="A1068" s="89" t="s">
        <v>603</v>
      </c>
      <c r="B1068" s="3" t="s">
        <v>21</v>
      </c>
      <c r="C1068" s="3" t="s">
        <v>76</v>
      </c>
      <c r="D1068" s="3" t="s">
        <v>1299</v>
      </c>
      <c r="E1068" s="3" t="s">
        <v>604</v>
      </c>
      <c r="F1068" s="31">
        <v>10</v>
      </c>
      <c r="G1068" s="31">
        <v>0</v>
      </c>
      <c r="H1068" s="31">
        <f t="shared" si="16"/>
        <v>0</v>
      </c>
    </row>
    <row r="1069" spans="1:8" x14ac:dyDescent="0.2">
      <c r="A1069" s="89" t="s">
        <v>620</v>
      </c>
      <c r="B1069" s="3" t="s">
        <v>21</v>
      </c>
      <c r="C1069" s="3" t="s">
        <v>76</v>
      </c>
      <c r="D1069" s="3" t="s">
        <v>621</v>
      </c>
      <c r="E1069" s="19" t="s">
        <v>0</v>
      </c>
      <c r="F1069" s="31">
        <v>115775.9</v>
      </c>
      <c r="G1069" s="31">
        <v>113493.2</v>
      </c>
      <c r="H1069" s="31">
        <f t="shared" si="16"/>
        <v>98.02834614112264</v>
      </c>
    </row>
    <row r="1070" spans="1:8" ht="42.75" x14ac:dyDescent="0.2">
      <c r="A1070" s="89" t="s">
        <v>1176</v>
      </c>
      <c r="B1070" s="3" t="s">
        <v>21</v>
      </c>
      <c r="C1070" s="3" t="s">
        <v>76</v>
      </c>
      <c r="D1070" s="3" t="s">
        <v>1177</v>
      </c>
      <c r="E1070" s="3" t="s">
        <v>0</v>
      </c>
      <c r="F1070" s="31">
        <v>0</v>
      </c>
      <c r="G1070" s="31">
        <v>322.10000000000002</v>
      </c>
      <c r="H1070" s="31"/>
    </row>
    <row r="1071" spans="1:8" ht="57" x14ac:dyDescent="0.2">
      <c r="A1071" s="89" t="s">
        <v>897</v>
      </c>
      <c r="B1071" s="3" t="s">
        <v>21</v>
      </c>
      <c r="C1071" s="3" t="s">
        <v>76</v>
      </c>
      <c r="D1071" s="3" t="s">
        <v>1178</v>
      </c>
      <c r="E1071" s="3" t="s">
        <v>0</v>
      </c>
      <c r="F1071" s="31">
        <v>0</v>
      </c>
      <c r="G1071" s="31">
        <v>322.10000000000002</v>
      </c>
      <c r="H1071" s="31"/>
    </row>
    <row r="1072" spans="1:8" ht="28.5" x14ac:dyDescent="0.2">
      <c r="A1072" s="89" t="s">
        <v>601</v>
      </c>
      <c r="B1072" s="3" t="s">
        <v>21</v>
      </c>
      <c r="C1072" s="3" t="s">
        <v>76</v>
      </c>
      <c r="D1072" s="3" t="s">
        <v>1178</v>
      </c>
      <c r="E1072" s="3" t="s">
        <v>602</v>
      </c>
      <c r="F1072" s="31">
        <v>0</v>
      </c>
      <c r="G1072" s="31">
        <v>182.8</v>
      </c>
      <c r="H1072" s="31"/>
    </row>
    <row r="1073" spans="1:8" x14ac:dyDescent="0.2">
      <c r="A1073" s="89" t="s">
        <v>58</v>
      </c>
      <c r="B1073" s="3" t="s">
        <v>21</v>
      </c>
      <c r="C1073" s="3" t="s">
        <v>76</v>
      </c>
      <c r="D1073" s="3" t="s">
        <v>1178</v>
      </c>
      <c r="E1073" s="3" t="s">
        <v>672</v>
      </c>
      <c r="F1073" s="31">
        <v>0</v>
      </c>
      <c r="G1073" s="31">
        <v>139.30000000000001</v>
      </c>
      <c r="H1073" s="31"/>
    </row>
    <row r="1074" spans="1:8" ht="28.5" x14ac:dyDescent="0.2">
      <c r="A1074" s="89" t="s">
        <v>727</v>
      </c>
      <c r="B1074" s="3" t="s">
        <v>21</v>
      </c>
      <c r="C1074" s="3" t="s">
        <v>76</v>
      </c>
      <c r="D1074" s="3" t="s">
        <v>728</v>
      </c>
      <c r="E1074" s="3" t="s">
        <v>0</v>
      </c>
      <c r="F1074" s="31">
        <v>762.8</v>
      </c>
      <c r="G1074" s="31">
        <v>762.8</v>
      </c>
      <c r="H1074" s="31">
        <f t="shared" si="16"/>
        <v>100</v>
      </c>
    </row>
    <row r="1075" spans="1:8" ht="42.75" x14ac:dyDescent="0.2">
      <c r="A1075" s="89" t="s">
        <v>729</v>
      </c>
      <c r="B1075" s="3" t="s">
        <v>21</v>
      </c>
      <c r="C1075" s="3" t="s">
        <v>76</v>
      </c>
      <c r="D1075" s="3" t="s">
        <v>730</v>
      </c>
      <c r="E1075" s="3" t="s">
        <v>0</v>
      </c>
      <c r="F1075" s="31">
        <v>762.8</v>
      </c>
      <c r="G1075" s="31">
        <v>762.8</v>
      </c>
      <c r="H1075" s="31">
        <f t="shared" si="16"/>
        <v>100</v>
      </c>
    </row>
    <row r="1076" spans="1:8" ht="99.75" x14ac:dyDescent="0.2">
      <c r="A1076" s="89" t="s">
        <v>731</v>
      </c>
      <c r="B1076" s="3" t="s">
        <v>21</v>
      </c>
      <c r="C1076" s="3" t="s">
        <v>76</v>
      </c>
      <c r="D1076" s="3" t="s">
        <v>732</v>
      </c>
      <c r="E1076" s="3" t="s">
        <v>0</v>
      </c>
      <c r="F1076" s="31">
        <v>762.8</v>
      </c>
      <c r="G1076" s="31">
        <v>762.8</v>
      </c>
      <c r="H1076" s="31">
        <f t="shared" si="16"/>
        <v>100</v>
      </c>
    </row>
    <row r="1077" spans="1:8" ht="28.5" x14ac:dyDescent="0.2">
      <c r="A1077" s="89" t="s">
        <v>680</v>
      </c>
      <c r="B1077" s="3" t="s">
        <v>21</v>
      </c>
      <c r="C1077" s="3" t="s">
        <v>76</v>
      </c>
      <c r="D1077" s="3" t="s">
        <v>732</v>
      </c>
      <c r="E1077" s="3" t="s">
        <v>681</v>
      </c>
      <c r="F1077" s="31">
        <v>762.8</v>
      </c>
      <c r="G1077" s="31">
        <v>762.8</v>
      </c>
      <c r="H1077" s="31">
        <f t="shared" si="16"/>
        <v>100</v>
      </c>
    </row>
    <row r="1078" spans="1:8" x14ac:dyDescent="0.2">
      <c r="A1078" s="89" t="s">
        <v>58</v>
      </c>
      <c r="B1078" s="3" t="s">
        <v>21</v>
      </c>
      <c r="C1078" s="3" t="s">
        <v>76</v>
      </c>
      <c r="D1078" s="3" t="s">
        <v>739</v>
      </c>
      <c r="E1078" s="3" t="s">
        <v>0</v>
      </c>
      <c r="F1078" s="31">
        <v>115013.1</v>
      </c>
      <c r="G1078" s="31">
        <v>112408.3</v>
      </c>
      <c r="H1078" s="31">
        <f t="shared" si="16"/>
        <v>97.735214510347078</v>
      </c>
    </row>
    <row r="1079" spans="1:8" ht="57" x14ac:dyDescent="0.2">
      <c r="A1079" s="89" t="s">
        <v>897</v>
      </c>
      <c r="B1079" s="3" t="s">
        <v>21</v>
      </c>
      <c r="C1079" s="3" t="s">
        <v>76</v>
      </c>
      <c r="D1079" s="3" t="s">
        <v>898</v>
      </c>
      <c r="E1079" s="3" t="s">
        <v>0</v>
      </c>
      <c r="F1079" s="31">
        <v>0</v>
      </c>
      <c r="G1079" s="31">
        <v>25.8</v>
      </c>
      <c r="H1079" s="31"/>
    </row>
    <row r="1080" spans="1:8" x14ac:dyDescent="0.2">
      <c r="A1080" s="89" t="s">
        <v>58</v>
      </c>
      <c r="B1080" s="3" t="s">
        <v>21</v>
      </c>
      <c r="C1080" s="3" t="s">
        <v>76</v>
      </c>
      <c r="D1080" s="3" t="s">
        <v>898</v>
      </c>
      <c r="E1080" s="3" t="s">
        <v>672</v>
      </c>
      <c r="F1080" s="31">
        <v>0</v>
      </c>
      <c r="G1080" s="31">
        <v>25.8</v>
      </c>
      <c r="H1080" s="31"/>
    </row>
    <row r="1081" spans="1:8" ht="114" x14ac:dyDescent="0.2">
      <c r="A1081" s="89" t="s">
        <v>62</v>
      </c>
      <c r="B1081" s="3" t="s">
        <v>21</v>
      </c>
      <c r="C1081" s="3" t="s">
        <v>76</v>
      </c>
      <c r="D1081" s="3" t="s">
        <v>1002</v>
      </c>
      <c r="E1081" s="3" t="s">
        <v>0</v>
      </c>
      <c r="F1081" s="31">
        <v>115013.1</v>
      </c>
      <c r="G1081" s="31">
        <v>112382.5</v>
      </c>
      <c r="H1081" s="31">
        <f t="shared" si="16"/>
        <v>97.712782283061657</v>
      </c>
    </row>
    <row r="1082" spans="1:8" ht="57" x14ac:dyDescent="0.2">
      <c r="A1082" s="89" t="s">
        <v>105</v>
      </c>
      <c r="B1082" s="3" t="s">
        <v>21</v>
      </c>
      <c r="C1082" s="3" t="s">
        <v>76</v>
      </c>
      <c r="D1082" s="3" t="s">
        <v>1300</v>
      </c>
      <c r="E1082" s="3" t="s">
        <v>0</v>
      </c>
      <c r="F1082" s="31">
        <v>41902.199999999997</v>
      </c>
      <c r="G1082" s="31">
        <v>39906.400000000001</v>
      </c>
      <c r="H1082" s="31">
        <f t="shared" si="16"/>
        <v>95.237004262306044</v>
      </c>
    </row>
    <row r="1083" spans="1:8" x14ac:dyDescent="0.2">
      <c r="A1083" s="89" t="s">
        <v>58</v>
      </c>
      <c r="B1083" s="3" t="s">
        <v>21</v>
      </c>
      <c r="C1083" s="3" t="s">
        <v>76</v>
      </c>
      <c r="D1083" s="3" t="s">
        <v>1300</v>
      </c>
      <c r="E1083" s="3" t="s">
        <v>672</v>
      </c>
      <c r="F1083" s="31">
        <v>41902.199999999997</v>
      </c>
      <c r="G1083" s="31">
        <v>39906.400000000001</v>
      </c>
      <c r="H1083" s="31">
        <f t="shared" si="16"/>
        <v>95.237004262306044</v>
      </c>
    </row>
    <row r="1084" spans="1:8" ht="57" x14ac:dyDescent="0.2">
      <c r="A1084" s="89" t="s">
        <v>106</v>
      </c>
      <c r="B1084" s="3" t="s">
        <v>21</v>
      </c>
      <c r="C1084" s="3" t="s">
        <v>76</v>
      </c>
      <c r="D1084" s="3" t="s">
        <v>1301</v>
      </c>
      <c r="E1084" s="3" t="s">
        <v>0</v>
      </c>
      <c r="F1084" s="31">
        <v>47661</v>
      </c>
      <c r="G1084" s="31">
        <v>47301.599999999999</v>
      </c>
      <c r="H1084" s="31">
        <f t="shared" si="16"/>
        <v>99.245924340655876</v>
      </c>
    </row>
    <row r="1085" spans="1:8" x14ac:dyDescent="0.2">
      <c r="A1085" s="89" t="s">
        <v>58</v>
      </c>
      <c r="B1085" s="3" t="s">
        <v>21</v>
      </c>
      <c r="C1085" s="3" t="s">
        <v>76</v>
      </c>
      <c r="D1085" s="3" t="s">
        <v>1301</v>
      </c>
      <c r="E1085" s="3" t="s">
        <v>672</v>
      </c>
      <c r="F1085" s="31">
        <v>47661</v>
      </c>
      <c r="G1085" s="31">
        <v>47301.599999999999</v>
      </c>
      <c r="H1085" s="31">
        <f t="shared" si="16"/>
        <v>99.245924340655876</v>
      </c>
    </row>
    <row r="1086" spans="1:8" ht="42.75" x14ac:dyDescent="0.2">
      <c r="A1086" s="89" t="s">
        <v>1302</v>
      </c>
      <c r="B1086" s="3" t="s">
        <v>21</v>
      </c>
      <c r="C1086" s="3" t="s">
        <v>76</v>
      </c>
      <c r="D1086" s="3" t="s">
        <v>1303</v>
      </c>
      <c r="E1086" s="3" t="s">
        <v>0</v>
      </c>
      <c r="F1086" s="31">
        <v>25449.9</v>
      </c>
      <c r="G1086" s="31">
        <v>25174.5</v>
      </c>
      <c r="H1086" s="31">
        <f t="shared" si="16"/>
        <v>98.917873940565585</v>
      </c>
    </row>
    <row r="1087" spans="1:8" x14ac:dyDescent="0.2">
      <c r="A1087" s="89" t="s">
        <v>58</v>
      </c>
      <c r="B1087" s="3" t="s">
        <v>21</v>
      </c>
      <c r="C1087" s="3" t="s">
        <v>76</v>
      </c>
      <c r="D1087" s="3" t="s">
        <v>1303</v>
      </c>
      <c r="E1087" s="3" t="s">
        <v>672</v>
      </c>
      <c r="F1087" s="31">
        <v>25449.9</v>
      </c>
      <c r="G1087" s="31">
        <v>25174.5</v>
      </c>
      <c r="H1087" s="31">
        <f t="shared" si="16"/>
        <v>98.917873940565585</v>
      </c>
    </row>
    <row r="1088" spans="1:8" s="28" customFormat="1" ht="15" x14ac:dyDescent="0.25">
      <c r="A1088" s="91" t="s">
        <v>88</v>
      </c>
      <c r="B1088" s="4" t="s">
        <v>74</v>
      </c>
      <c r="C1088" s="4" t="s">
        <v>0</v>
      </c>
      <c r="D1088" s="4" t="s">
        <v>0</v>
      </c>
      <c r="E1088" s="4" t="s">
        <v>0</v>
      </c>
      <c r="F1088" s="35">
        <v>738722.9</v>
      </c>
      <c r="G1088" s="35">
        <v>716453.6</v>
      </c>
      <c r="H1088" s="35">
        <f t="shared" si="16"/>
        <v>96.985432562060808</v>
      </c>
    </row>
    <row r="1089" spans="1:8" s="28" customFormat="1" ht="15" x14ac:dyDescent="0.25">
      <c r="A1089" s="89" t="s">
        <v>89</v>
      </c>
      <c r="B1089" s="3" t="s">
        <v>74</v>
      </c>
      <c r="C1089" s="3" t="s">
        <v>8</v>
      </c>
      <c r="D1089" s="3" t="s">
        <v>0</v>
      </c>
      <c r="E1089" s="3" t="s">
        <v>0</v>
      </c>
      <c r="F1089" s="31">
        <v>498015.6</v>
      </c>
      <c r="G1089" s="31">
        <v>480830.8</v>
      </c>
      <c r="H1089" s="31">
        <f t="shared" si="16"/>
        <v>96.549345040597117</v>
      </c>
    </row>
    <row r="1090" spans="1:8" ht="42.75" x14ac:dyDescent="0.2">
      <c r="A1090" s="89" t="s">
        <v>953</v>
      </c>
      <c r="B1090" s="3" t="s">
        <v>74</v>
      </c>
      <c r="C1090" s="3" t="s">
        <v>8</v>
      </c>
      <c r="D1090" s="3" t="s">
        <v>954</v>
      </c>
      <c r="E1090" s="19" t="s">
        <v>0</v>
      </c>
      <c r="F1090" s="31">
        <v>255</v>
      </c>
      <c r="G1090" s="31">
        <v>255</v>
      </c>
      <c r="H1090" s="31">
        <f t="shared" si="16"/>
        <v>100</v>
      </c>
    </row>
    <row r="1091" spans="1:8" ht="28.5" x14ac:dyDescent="0.2">
      <c r="A1091" s="89" t="s">
        <v>955</v>
      </c>
      <c r="B1091" s="3" t="s">
        <v>74</v>
      </c>
      <c r="C1091" s="3" t="s">
        <v>8</v>
      </c>
      <c r="D1091" s="3" t="s">
        <v>956</v>
      </c>
      <c r="E1091" s="3" t="s">
        <v>0</v>
      </c>
      <c r="F1091" s="31">
        <v>255</v>
      </c>
      <c r="G1091" s="31">
        <v>255</v>
      </c>
      <c r="H1091" s="31">
        <f t="shared" si="16"/>
        <v>100</v>
      </c>
    </row>
    <row r="1092" spans="1:8" ht="28.5" x14ac:dyDescent="0.2">
      <c r="A1092" s="89" t="s">
        <v>907</v>
      </c>
      <c r="B1092" s="3" t="s">
        <v>74</v>
      </c>
      <c r="C1092" s="3" t="s">
        <v>8</v>
      </c>
      <c r="D1092" s="3" t="s">
        <v>1196</v>
      </c>
      <c r="E1092" s="3" t="s">
        <v>0</v>
      </c>
      <c r="F1092" s="31">
        <v>255</v>
      </c>
      <c r="G1092" s="31">
        <v>255</v>
      </c>
      <c r="H1092" s="31">
        <f t="shared" si="16"/>
        <v>100</v>
      </c>
    </row>
    <row r="1093" spans="1:8" ht="28.5" x14ac:dyDescent="0.2">
      <c r="A1093" s="89" t="s">
        <v>680</v>
      </c>
      <c r="B1093" s="3" t="s">
        <v>74</v>
      </c>
      <c r="C1093" s="3" t="s">
        <v>8</v>
      </c>
      <c r="D1093" s="3" t="s">
        <v>1196</v>
      </c>
      <c r="E1093" s="3" t="s">
        <v>681</v>
      </c>
      <c r="F1093" s="31">
        <v>255</v>
      </c>
      <c r="G1093" s="31">
        <v>255</v>
      </c>
      <c r="H1093" s="31">
        <f t="shared" si="16"/>
        <v>100</v>
      </c>
    </row>
    <row r="1094" spans="1:8" ht="42.75" x14ac:dyDescent="0.2">
      <c r="A1094" s="89" t="s">
        <v>651</v>
      </c>
      <c r="B1094" s="3" t="s">
        <v>74</v>
      </c>
      <c r="C1094" s="3" t="s">
        <v>8</v>
      </c>
      <c r="D1094" s="3" t="s">
        <v>652</v>
      </c>
      <c r="E1094" s="19" t="s">
        <v>0</v>
      </c>
      <c r="F1094" s="31">
        <v>461799.2</v>
      </c>
      <c r="G1094" s="31">
        <v>451934.8</v>
      </c>
      <c r="H1094" s="31">
        <f t="shared" si="16"/>
        <v>97.863920076085009</v>
      </c>
    </row>
    <row r="1095" spans="1:8" ht="42.75" x14ac:dyDescent="0.2">
      <c r="A1095" s="89" t="s">
        <v>653</v>
      </c>
      <c r="B1095" s="3" t="s">
        <v>74</v>
      </c>
      <c r="C1095" s="3" t="s">
        <v>8</v>
      </c>
      <c r="D1095" s="3" t="s">
        <v>654</v>
      </c>
      <c r="E1095" s="3" t="s">
        <v>0</v>
      </c>
      <c r="F1095" s="31">
        <v>15119.8</v>
      </c>
      <c r="G1095" s="31">
        <v>14782.7</v>
      </c>
      <c r="H1095" s="31">
        <f t="shared" si="16"/>
        <v>97.770473154406815</v>
      </c>
    </row>
    <row r="1096" spans="1:8" ht="28.5" x14ac:dyDescent="0.2">
      <c r="A1096" s="89" t="s">
        <v>655</v>
      </c>
      <c r="B1096" s="3" t="s">
        <v>74</v>
      </c>
      <c r="C1096" s="3" t="s">
        <v>8</v>
      </c>
      <c r="D1096" s="3" t="s">
        <v>656</v>
      </c>
      <c r="E1096" s="3" t="s">
        <v>0</v>
      </c>
      <c r="F1096" s="31">
        <v>6842</v>
      </c>
      <c r="G1096" s="31">
        <v>6842</v>
      </c>
      <c r="H1096" s="31">
        <f t="shared" ref="H1096:H1159" si="17">G1096/F1096*100</f>
        <v>100</v>
      </c>
    </row>
    <row r="1097" spans="1:8" ht="28.5" x14ac:dyDescent="0.2">
      <c r="A1097" s="89" t="s">
        <v>601</v>
      </c>
      <c r="B1097" s="3" t="s">
        <v>74</v>
      </c>
      <c r="C1097" s="3" t="s">
        <v>8</v>
      </c>
      <c r="D1097" s="3" t="s">
        <v>656</v>
      </c>
      <c r="E1097" s="3" t="s">
        <v>602</v>
      </c>
      <c r="F1097" s="31">
        <v>6842</v>
      </c>
      <c r="G1097" s="31">
        <v>6842</v>
      </c>
      <c r="H1097" s="31">
        <f t="shared" si="17"/>
        <v>100</v>
      </c>
    </row>
    <row r="1098" spans="1:8" ht="57" x14ac:dyDescent="0.2">
      <c r="A1098" s="89" t="s">
        <v>1304</v>
      </c>
      <c r="B1098" s="3" t="s">
        <v>74</v>
      </c>
      <c r="C1098" s="3" t="s">
        <v>8</v>
      </c>
      <c r="D1098" s="3" t="s">
        <v>1305</v>
      </c>
      <c r="E1098" s="3" t="s">
        <v>0</v>
      </c>
      <c r="F1098" s="31">
        <v>18.8</v>
      </c>
      <c r="G1098" s="31">
        <v>18.8</v>
      </c>
      <c r="H1098" s="31">
        <f t="shared" si="17"/>
        <v>100</v>
      </c>
    </row>
    <row r="1099" spans="1:8" ht="28.5" x14ac:dyDescent="0.2">
      <c r="A1099" s="89" t="s">
        <v>680</v>
      </c>
      <c r="B1099" s="3" t="s">
        <v>74</v>
      </c>
      <c r="C1099" s="3" t="s">
        <v>8</v>
      </c>
      <c r="D1099" s="3" t="s">
        <v>1305</v>
      </c>
      <c r="E1099" s="3" t="s">
        <v>681</v>
      </c>
      <c r="F1099" s="31">
        <v>18.8</v>
      </c>
      <c r="G1099" s="31">
        <v>18.8</v>
      </c>
      <c r="H1099" s="31">
        <f t="shared" si="17"/>
        <v>100</v>
      </c>
    </row>
    <row r="1100" spans="1:8" ht="28.5" x14ac:dyDescent="0.2">
      <c r="A1100" s="89" t="s">
        <v>907</v>
      </c>
      <c r="B1100" s="3" t="s">
        <v>74</v>
      </c>
      <c r="C1100" s="3" t="s">
        <v>8</v>
      </c>
      <c r="D1100" s="3" t="s">
        <v>1306</v>
      </c>
      <c r="E1100" s="3" t="s">
        <v>0</v>
      </c>
      <c r="F1100" s="31">
        <v>8259</v>
      </c>
      <c r="G1100" s="31">
        <v>7921.9</v>
      </c>
      <c r="H1100" s="31">
        <f t="shared" si="17"/>
        <v>95.918392057149774</v>
      </c>
    </row>
    <row r="1101" spans="1:8" ht="28.5" x14ac:dyDescent="0.2">
      <c r="A1101" s="89" t="s">
        <v>680</v>
      </c>
      <c r="B1101" s="3" t="s">
        <v>74</v>
      </c>
      <c r="C1101" s="3" t="s">
        <v>8</v>
      </c>
      <c r="D1101" s="3" t="s">
        <v>1306</v>
      </c>
      <c r="E1101" s="3" t="s">
        <v>681</v>
      </c>
      <c r="F1101" s="31">
        <v>8259</v>
      </c>
      <c r="G1101" s="31">
        <v>7921.9</v>
      </c>
      <c r="H1101" s="31">
        <f t="shared" si="17"/>
        <v>95.918392057149774</v>
      </c>
    </row>
    <row r="1102" spans="1:8" ht="28.5" x14ac:dyDescent="0.2">
      <c r="A1102" s="89" t="s">
        <v>1307</v>
      </c>
      <c r="B1102" s="3" t="s">
        <v>74</v>
      </c>
      <c r="C1102" s="3" t="s">
        <v>8</v>
      </c>
      <c r="D1102" s="3" t="s">
        <v>1308</v>
      </c>
      <c r="E1102" s="3" t="s">
        <v>0</v>
      </c>
      <c r="F1102" s="31">
        <v>3764</v>
      </c>
      <c r="G1102" s="31">
        <v>3759.1</v>
      </c>
      <c r="H1102" s="31">
        <f t="shared" si="17"/>
        <v>99.869819341126458</v>
      </c>
    </row>
    <row r="1103" spans="1:8" ht="28.5" x14ac:dyDescent="0.2">
      <c r="A1103" s="89" t="s">
        <v>907</v>
      </c>
      <c r="B1103" s="3" t="s">
        <v>74</v>
      </c>
      <c r="C1103" s="3" t="s">
        <v>8</v>
      </c>
      <c r="D1103" s="3" t="s">
        <v>1309</v>
      </c>
      <c r="E1103" s="3" t="s">
        <v>0</v>
      </c>
      <c r="F1103" s="31">
        <v>3764</v>
      </c>
      <c r="G1103" s="31">
        <v>3759.1</v>
      </c>
      <c r="H1103" s="31">
        <f t="shared" si="17"/>
        <v>99.869819341126458</v>
      </c>
    </row>
    <row r="1104" spans="1:8" ht="28.5" x14ac:dyDescent="0.2">
      <c r="A1104" s="89" t="s">
        <v>680</v>
      </c>
      <c r="B1104" s="3" t="s">
        <v>74</v>
      </c>
      <c r="C1104" s="3" t="s">
        <v>8</v>
      </c>
      <c r="D1104" s="3" t="s">
        <v>1309</v>
      </c>
      <c r="E1104" s="3" t="s">
        <v>681</v>
      </c>
      <c r="F1104" s="31">
        <v>3764</v>
      </c>
      <c r="G1104" s="31">
        <v>3759.1</v>
      </c>
      <c r="H1104" s="31">
        <f t="shared" si="17"/>
        <v>99.869819341126458</v>
      </c>
    </row>
    <row r="1105" spans="1:8" ht="28.5" x14ac:dyDescent="0.2">
      <c r="A1105" s="89" t="s">
        <v>1202</v>
      </c>
      <c r="B1105" s="3" t="s">
        <v>74</v>
      </c>
      <c r="C1105" s="3" t="s">
        <v>8</v>
      </c>
      <c r="D1105" s="3" t="s">
        <v>1203</v>
      </c>
      <c r="E1105" s="3" t="s">
        <v>0</v>
      </c>
      <c r="F1105" s="31">
        <v>32370.1</v>
      </c>
      <c r="G1105" s="31">
        <v>31052.7</v>
      </c>
      <c r="H1105" s="31">
        <f t="shared" si="17"/>
        <v>95.93019484030016</v>
      </c>
    </row>
    <row r="1106" spans="1:8" ht="28.5" x14ac:dyDescent="0.2">
      <c r="A1106" s="89" t="s">
        <v>655</v>
      </c>
      <c r="B1106" s="3" t="s">
        <v>74</v>
      </c>
      <c r="C1106" s="3" t="s">
        <v>8</v>
      </c>
      <c r="D1106" s="3" t="s">
        <v>1310</v>
      </c>
      <c r="E1106" s="3" t="s">
        <v>0</v>
      </c>
      <c r="F1106" s="31">
        <v>3800</v>
      </c>
      <c r="G1106" s="31">
        <v>3800</v>
      </c>
      <c r="H1106" s="31">
        <f t="shared" si="17"/>
        <v>100</v>
      </c>
    </row>
    <row r="1107" spans="1:8" ht="28.5" x14ac:dyDescent="0.2">
      <c r="A1107" s="89" t="s">
        <v>601</v>
      </c>
      <c r="B1107" s="3" t="s">
        <v>74</v>
      </c>
      <c r="C1107" s="3" t="s">
        <v>8</v>
      </c>
      <c r="D1107" s="3" t="s">
        <v>1310</v>
      </c>
      <c r="E1107" s="3" t="s">
        <v>602</v>
      </c>
      <c r="F1107" s="31">
        <v>3800</v>
      </c>
      <c r="G1107" s="31">
        <v>3800</v>
      </c>
      <c r="H1107" s="31">
        <f t="shared" si="17"/>
        <v>100</v>
      </c>
    </row>
    <row r="1108" spans="1:8" ht="42.75" x14ac:dyDescent="0.2">
      <c r="A1108" s="89" t="s">
        <v>1311</v>
      </c>
      <c r="B1108" s="3" t="s">
        <v>74</v>
      </c>
      <c r="C1108" s="3" t="s">
        <v>8</v>
      </c>
      <c r="D1108" s="3" t="s">
        <v>1312</v>
      </c>
      <c r="E1108" s="3" t="s">
        <v>0</v>
      </c>
      <c r="F1108" s="31">
        <v>22800</v>
      </c>
      <c r="G1108" s="31">
        <v>22800</v>
      </c>
      <c r="H1108" s="31">
        <f t="shared" si="17"/>
        <v>100</v>
      </c>
    </row>
    <row r="1109" spans="1:8" x14ac:dyDescent="0.2">
      <c r="A1109" s="89" t="s">
        <v>58</v>
      </c>
      <c r="B1109" s="3" t="s">
        <v>74</v>
      </c>
      <c r="C1109" s="3" t="s">
        <v>8</v>
      </c>
      <c r="D1109" s="3" t="s">
        <v>1312</v>
      </c>
      <c r="E1109" s="3" t="s">
        <v>672</v>
      </c>
      <c r="F1109" s="31">
        <v>2600</v>
      </c>
      <c r="G1109" s="31">
        <v>2600</v>
      </c>
      <c r="H1109" s="31">
        <f t="shared" si="17"/>
        <v>100</v>
      </c>
    </row>
    <row r="1110" spans="1:8" ht="28.5" x14ac:dyDescent="0.2">
      <c r="A1110" s="89" t="s">
        <v>680</v>
      </c>
      <c r="B1110" s="3" t="s">
        <v>74</v>
      </c>
      <c r="C1110" s="3" t="s">
        <v>8</v>
      </c>
      <c r="D1110" s="3" t="s">
        <v>1312</v>
      </c>
      <c r="E1110" s="3" t="s">
        <v>681</v>
      </c>
      <c r="F1110" s="31">
        <v>20200</v>
      </c>
      <c r="G1110" s="31">
        <v>20200</v>
      </c>
      <c r="H1110" s="31">
        <f t="shared" si="17"/>
        <v>100</v>
      </c>
    </row>
    <row r="1111" spans="1:8" ht="28.5" x14ac:dyDescent="0.2">
      <c r="A1111" s="89" t="s">
        <v>907</v>
      </c>
      <c r="B1111" s="3" t="s">
        <v>74</v>
      </c>
      <c r="C1111" s="3" t="s">
        <v>8</v>
      </c>
      <c r="D1111" s="3" t="s">
        <v>1204</v>
      </c>
      <c r="E1111" s="3" t="s">
        <v>0</v>
      </c>
      <c r="F1111" s="31">
        <v>5280.1</v>
      </c>
      <c r="G1111" s="31">
        <v>4452.7</v>
      </c>
      <c r="H1111" s="31">
        <f t="shared" si="17"/>
        <v>84.329842237836388</v>
      </c>
    </row>
    <row r="1112" spans="1:8" ht="28.5" x14ac:dyDescent="0.2">
      <c r="A1112" s="89" t="s">
        <v>680</v>
      </c>
      <c r="B1112" s="3" t="s">
        <v>74</v>
      </c>
      <c r="C1112" s="3" t="s">
        <v>8</v>
      </c>
      <c r="D1112" s="3" t="s">
        <v>1204</v>
      </c>
      <c r="E1112" s="3" t="s">
        <v>681</v>
      </c>
      <c r="F1112" s="31">
        <v>5280.1</v>
      </c>
      <c r="G1112" s="31">
        <v>4452.7</v>
      </c>
      <c r="H1112" s="31">
        <f t="shared" si="17"/>
        <v>84.329842237836388</v>
      </c>
    </row>
    <row r="1113" spans="1:8" ht="28.5" x14ac:dyDescent="0.2">
      <c r="A1113" s="89" t="s">
        <v>784</v>
      </c>
      <c r="B1113" s="3" t="s">
        <v>74</v>
      </c>
      <c r="C1113" s="3" t="s">
        <v>8</v>
      </c>
      <c r="D1113" s="3" t="s">
        <v>1313</v>
      </c>
      <c r="E1113" s="3" t="s">
        <v>0</v>
      </c>
      <c r="F1113" s="31">
        <v>490</v>
      </c>
      <c r="G1113" s="31">
        <v>0</v>
      </c>
      <c r="H1113" s="31">
        <f t="shared" si="17"/>
        <v>0</v>
      </c>
    </row>
    <row r="1114" spans="1:8" ht="71.25" x14ac:dyDescent="0.2">
      <c r="A1114" s="89" t="s">
        <v>1314</v>
      </c>
      <c r="B1114" s="3" t="s">
        <v>74</v>
      </c>
      <c r="C1114" s="3" t="s">
        <v>8</v>
      </c>
      <c r="D1114" s="3" t="s">
        <v>1315</v>
      </c>
      <c r="E1114" s="3" t="s">
        <v>0</v>
      </c>
      <c r="F1114" s="31">
        <v>490</v>
      </c>
      <c r="G1114" s="31">
        <v>0</v>
      </c>
      <c r="H1114" s="31">
        <f t="shared" si="17"/>
        <v>0</v>
      </c>
    </row>
    <row r="1115" spans="1:8" ht="42.75" x14ac:dyDescent="0.2">
      <c r="A1115" s="89" t="s">
        <v>760</v>
      </c>
      <c r="B1115" s="3" t="s">
        <v>74</v>
      </c>
      <c r="C1115" s="3" t="s">
        <v>8</v>
      </c>
      <c r="D1115" s="3" t="s">
        <v>1315</v>
      </c>
      <c r="E1115" s="3" t="s">
        <v>761</v>
      </c>
      <c r="F1115" s="31">
        <v>490</v>
      </c>
      <c r="G1115" s="31">
        <v>0</v>
      </c>
      <c r="H1115" s="31">
        <f t="shared" si="17"/>
        <v>0</v>
      </c>
    </row>
    <row r="1116" spans="1:8" ht="42.75" x14ac:dyDescent="0.2">
      <c r="A1116" s="89" t="s">
        <v>1205</v>
      </c>
      <c r="B1116" s="3" t="s">
        <v>74</v>
      </c>
      <c r="C1116" s="3" t="s">
        <v>8</v>
      </c>
      <c r="D1116" s="3" t="s">
        <v>1206</v>
      </c>
      <c r="E1116" s="3" t="s">
        <v>0</v>
      </c>
      <c r="F1116" s="31">
        <v>410545.3</v>
      </c>
      <c r="G1116" s="31">
        <v>402340.3</v>
      </c>
      <c r="H1116" s="31">
        <f t="shared" si="17"/>
        <v>98.001438574500781</v>
      </c>
    </row>
    <row r="1117" spans="1:8" ht="28.5" x14ac:dyDescent="0.2">
      <c r="A1117" s="89" t="s">
        <v>752</v>
      </c>
      <c r="B1117" s="3" t="s">
        <v>74</v>
      </c>
      <c r="C1117" s="3" t="s">
        <v>8</v>
      </c>
      <c r="D1117" s="3" t="s">
        <v>1316</v>
      </c>
      <c r="E1117" s="3" t="s">
        <v>0</v>
      </c>
      <c r="F1117" s="31">
        <v>75647.199999999997</v>
      </c>
      <c r="G1117" s="31">
        <v>73993.7</v>
      </c>
      <c r="H1117" s="31">
        <f t="shared" si="17"/>
        <v>97.814195370086395</v>
      </c>
    </row>
    <row r="1118" spans="1:8" ht="71.25" x14ac:dyDescent="0.2">
      <c r="A1118" s="89" t="s">
        <v>590</v>
      </c>
      <c r="B1118" s="3" t="s">
        <v>74</v>
      </c>
      <c r="C1118" s="3" t="s">
        <v>8</v>
      </c>
      <c r="D1118" s="3" t="s">
        <v>1316</v>
      </c>
      <c r="E1118" s="3" t="s">
        <v>585</v>
      </c>
      <c r="F1118" s="31">
        <v>63188.5</v>
      </c>
      <c r="G1118" s="31">
        <v>61555.6</v>
      </c>
      <c r="H1118" s="31">
        <f t="shared" si="17"/>
        <v>97.415827247046536</v>
      </c>
    </row>
    <row r="1119" spans="1:8" ht="28.5" x14ac:dyDescent="0.2">
      <c r="A1119" s="89" t="s">
        <v>601</v>
      </c>
      <c r="B1119" s="3" t="s">
        <v>74</v>
      </c>
      <c r="C1119" s="3" t="s">
        <v>8</v>
      </c>
      <c r="D1119" s="3" t="s">
        <v>1316</v>
      </c>
      <c r="E1119" s="3" t="s">
        <v>602</v>
      </c>
      <c r="F1119" s="31">
        <v>12248.2</v>
      </c>
      <c r="G1119" s="31">
        <v>12228.8</v>
      </c>
      <c r="H1119" s="31">
        <f t="shared" si="17"/>
        <v>99.841609379337356</v>
      </c>
    </row>
    <row r="1120" spans="1:8" x14ac:dyDescent="0.2">
      <c r="A1120" s="89" t="s">
        <v>603</v>
      </c>
      <c r="B1120" s="3" t="s">
        <v>74</v>
      </c>
      <c r="C1120" s="3" t="s">
        <v>8</v>
      </c>
      <c r="D1120" s="3" t="s">
        <v>1316</v>
      </c>
      <c r="E1120" s="3" t="s">
        <v>604</v>
      </c>
      <c r="F1120" s="31">
        <v>210.5</v>
      </c>
      <c r="G1120" s="31">
        <v>209.3</v>
      </c>
      <c r="H1120" s="31">
        <f t="shared" si="17"/>
        <v>99.429928741092638</v>
      </c>
    </row>
    <row r="1121" spans="1:8" ht="42.75" x14ac:dyDescent="0.2">
      <c r="A1121" s="89" t="s">
        <v>1317</v>
      </c>
      <c r="B1121" s="3" t="s">
        <v>74</v>
      </c>
      <c r="C1121" s="3" t="s">
        <v>8</v>
      </c>
      <c r="D1121" s="3" t="s">
        <v>1318</v>
      </c>
      <c r="E1121" s="3" t="s">
        <v>0</v>
      </c>
      <c r="F1121" s="31">
        <v>136647.6</v>
      </c>
      <c r="G1121" s="31">
        <v>134757.6</v>
      </c>
      <c r="H1121" s="31">
        <f t="shared" si="17"/>
        <v>98.616880208653498</v>
      </c>
    </row>
    <row r="1122" spans="1:8" ht="28.5" x14ac:dyDescent="0.2">
      <c r="A1122" s="89" t="s">
        <v>680</v>
      </c>
      <c r="B1122" s="3" t="s">
        <v>74</v>
      </c>
      <c r="C1122" s="3" t="s">
        <v>8</v>
      </c>
      <c r="D1122" s="3" t="s">
        <v>1318</v>
      </c>
      <c r="E1122" s="3" t="s">
        <v>681</v>
      </c>
      <c r="F1122" s="31">
        <v>136647.6</v>
      </c>
      <c r="G1122" s="31">
        <v>134757.6</v>
      </c>
      <c r="H1122" s="31">
        <f t="shared" si="17"/>
        <v>98.616880208653498</v>
      </c>
    </row>
    <row r="1123" spans="1:8" ht="57" x14ac:dyDescent="0.2">
      <c r="A1123" s="89" t="s">
        <v>1319</v>
      </c>
      <c r="B1123" s="3" t="s">
        <v>74</v>
      </c>
      <c r="C1123" s="3" t="s">
        <v>8</v>
      </c>
      <c r="D1123" s="3" t="s">
        <v>1320</v>
      </c>
      <c r="E1123" s="3" t="s">
        <v>0</v>
      </c>
      <c r="F1123" s="31">
        <v>181939.7</v>
      </c>
      <c r="G1123" s="31">
        <v>180462</v>
      </c>
      <c r="H1123" s="31">
        <f t="shared" si="17"/>
        <v>99.187807828637716</v>
      </c>
    </row>
    <row r="1124" spans="1:8" ht="28.5" x14ac:dyDescent="0.2">
      <c r="A1124" s="89" t="s">
        <v>680</v>
      </c>
      <c r="B1124" s="3" t="s">
        <v>74</v>
      </c>
      <c r="C1124" s="3" t="s">
        <v>8</v>
      </c>
      <c r="D1124" s="3" t="s">
        <v>1320</v>
      </c>
      <c r="E1124" s="3" t="s">
        <v>681</v>
      </c>
      <c r="F1124" s="31">
        <v>181939.7</v>
      </c>
      <c r="G1124" s="31">
        <v>180462</v>
      </c>
      <c r="H1124" s="31">
        <f t="shared" si="17"/>
        <v>99.187807828637716</v>
      </c>
    </row>
    <row r="1125" spans="1:8" x14ac:dyDescent="0.2">
      <c r="A1125" s="89" t="s">
        <v>1321</v>
      </c>
      <c r="B1125" s="3" t="s">
        <v>74</v>
      </c>
      <c r="C1125" s="3" t="s">
        <v>8</v>
      </c>
      <c r="D1125" s="3" t="s">
        <v>1322</v>
      </c>
      <c r="E1125" s="3" t="s">
        <v>0</v>
      </c>
      <c r="F1125" s="31">
        <v>7028</v>
      </c>
      <c r="G1125" s="31">
        <v>7027</v>
      </c>
      <c r="H1125" s="31">
        <f t="shared" si="17"/>
        <v>99.985771200910648</v>
      </c>
    </row>
    <row r="1126" spans="1:8" ht="28.5" x14ac:dyDescent="0.2">
      <c r="A1126" s="89" t="s">
        <v>680</v>
      </c>
      <c r="B1126" s="3" t="s">
        <v>74</v>
      </c>
      <c r="C1126" s="3" t="s">
        <v>8</v>
      </c>
      <c r="D1126" s="3" t="s">
        <v>1322</v>
      </c>
      <c r="E1126" s="3" t="s">
        <v>681</v>
      </c>
      <c r="F1126" s="31">
        <v>7028</v>
      </c>
      <c r="G1126" s="31">
        <v>7027</v>
      </c>
      <c r="H1126" s="31">
        <f t="shared" si="17"/>
        <v>99.985771200910648</v>
      </c>
    </row>
    <row r="1127" spans="1:8" ht="28.5" x14ac:dyDescent="0.2">
      <c r="A1127" s="89" t="s">
        <v>1323</v>
      </c>
      <c r="B1127" s="3" t="s">
        <v>74</v>
      </c>
      <c r="C1127" s="3" t="s">
        <v>8</v>
      </c>
      <c r="D1127" s="3" t="s">
        <v>1324</v>
      </c>
      <c r="E1127" s="3" t="s">
        <v>0</v>
      </c>
      <c r="F1127" s="31">
        <v>9282.7999999999993</v>
      </c>
      <c r="G1127" s="31">
        <v>6100</v>
      </c>
      <c r="H1127" s="31">
        <f t="shared" si="17"/>
        <v>65.712931443099066</v>
      </c>
    </row>
    <row r="1128" spans="1:8" ht="28.5" x14ac:dyDescent="0.2">
      <c r="A1128" s="89" t="s">
        <v>680</v>
      </c>
      <c r="B1128" s="3" t="s">
        <v>74</v>
      </c>
      <c r="C1128" s="3" t="s">
        <v>8</v>
      </c>
      <c r="D1128" s="3" t="s">
        <v>1324</v>
      </c>
      <c r="E1128" s="3" t="s">
        <v>681</v>
      </c>
      <c r="F1128" s="31">
        <v>9282.7999999999993</v>
      </c>
      <c r="G1128" s="31">
        <v>6100</v>
      </c>
      <c r="H1128" s="31">
        <f t="shared" si="17"/>
        <v>65.712931443099066</v>
      </c>
    </row>
    <row r="1129" spans="1:8" ht="71.25" x14ac:dyDescent="0.2">
      <c r="A1129" s="89" t="s">
        <v>657</v>
      </c>
      <c r="B1129" s="3" t="s">
        <v>74</v>
      </c>
      <c r="C1129" s="3" t="s">
        <v>8</v>
      </c>
      <c r="D1129" s="3" t="s">
        <v>658</v>
      </c>
      <c r="E1129" s="19" t="s">
        <v>0</v>
      </c>
      <c r="F1129" s="31">
        <v>171.1</v>
      </c>
      <c r="G1129" s="31">
        <v>171</v>
      </c>
      <c r="H1129" s="31">
        <f t="shared" si="17"/>
        <v>99.941554646405621</v>
      </c>
    </row>
    <row r="1130" spans="1:8" ht="42.75" x14ac:dyDescent="0.2">
      <c r="A1130" s="89" t="s">
        <v>659</v>
      </c>
      <c r="B1130" s="3" t="s">
        <v>74</v>
      </c>
      <c r="C1130" s="3" t="s">
        <v>8</v>
      </c>
      <c r="D1130" s="3" t="s">
        <v>660</v>
      </c>
      <c r="E1130" s="3" t="s">
        <v>0</v>
      </c>
      <c r="F1130" s="31">
        <v>62</v>
      </c>
      <c r="G1130" s="31">
        <v>62</v>
      </c>
      <c r="H1130" s="31">
        <f t="shared" si="17"/>
        <v>100</v>
      </c>
    </row>
    <row r="1131" spans="1:8" ht="28.5" x14ac:dyDescent="0.2">
      <c r="A1131" s="89" t="s">
        <v>907</v>
      </c>
      <c r="B1131" s="3" t="s">
        <v>74</v>
      </c>
      <c r="C1131" s="3" t="s">
        <v>8</v>
      </c>
      <c r="D1131" s="3" t="s">
        <v>1290</v>
      </c>
      <c r="E1131" s="3" t="s">
        <v>0</v>
      </c>
      <c r="F1131" s="31">
        <v>62</v>
      </c>
      <c r="G1131" s="31">
        <v>62</v>
      </c>
      <c r="H1131" s="31">
        <f t="shared" si="17"/>
        <v>100</v>
      </c>
    </row>
    <row r="1132" spans="1:8" ht="28.5" x14ac:dyDescent="0.2">
      <c r="A1132" s="89" t="s">
        <v>680</v>
      </c>
      <c r="B1132" s="3" t="s">
        <v>74</v>
      </c>
      <c r="C1132" s="3" t="s">
        <v>8</v>
      </c>
      <c r="D1132" s="3" t="s">
        <v>1290</v>
      </c>
      <c r="E1132" s="3" t="s">
        <v>681</v>
      </c>
      <c r="F1132" s="31">
        <v>62</v>
      </c>
      <c r="G1132" s="31">
        <v>62</v>
      </c>
      <c r="H1132" s="31">
        <f t="shared" si="17"/>
        <v>100</v>
      </c>
    </row>
    <row r="1133" spans="1:8" ht="57" x14ac:dyDescent="0.2">
      <c r="A1133" s="89" t="s">
        <v>1211</v>
      </c>
      <c r="B1133" s="3" t="s">
        <v>74</v>
      </c>
      <c r="C1133" s="3" t="s">
        <v>8</v>
      </c>
      <c r="D1133" s="3" t="s">
        <v>1212</v>
      </c>
      <c r="E1133" s="3" t="s">
        <v>0</v>
      </c>
      <c r="F1133" s="31">
        <v>109.1</v>
      </c>
      <c r="G1133" s="31">
        <v>109</v>
      </c>
      <c r="H1133" s="31">
        <f t="shared" si="17"/>
        <v>99.908340971585702</v>
      </c>
    </row>
    <row r="1134" spans="1:8" ht="28.5" x14ac:dyDescent="0.2">
      <c r="A1134" s="89" t="s">
        <v>907</v>
      </c>
      <c r="B1134" s="3" t="s">
        <v>74</v>
      </c>
      <c r="C1134" s="3" t="s">
        <v>8</v>
      </c>
      <c r="D1134" s="3" t="s">
        <v>1213</v>
      </c>
      <c r="E1134" s="3" t="s">
        <v>0</v>
      </c>
      <c r="F1134" s="31">
        <v>109.1</v>
      </c>
      <c r="G1134" s="31">
        <v>109</v>
      </c>
      <c r="H1134" s="31">
        <f t="shared" si="17"/>
        <v>99.908340971585702</v>
      </c>
    </row>
    <row r="1135" spans="1:8" ht="28.5" x14ac:dyDescent="0.2">
      <c r="A1135" s="89" t="s">
        <v>680</v>
      </c>
      <c r="B1135" s="3" t="s">
        <v>74</v>
      </c>
      <c r="C1135" s="3" t="s">
        <v>8</v>
      </c>
      <c r="D1135" s="3" t="s">
        <v>1213</v>
      </c>
      <c r="E1135" s="3" t="s">
        <v>681</v>
      </c>
      <c r="F1135" s="31">
        <v>109.1</v>
      </c>
      <c r="G1135" s="31">
        <v>109</v>
      </c>
      <c r="H1135" s="31">
        <f t="shared" si="17"/>
        <v>99.908340971585702</v>
      </c>
    </row>
    <row r="1136" spans="1:8" ht="57" x14ac:dyDescent="0.2">
      <c r="A1136" s="89" t="s">
        <v>742</v>
      </c>
      <c r="B1136" s="3" t="s">
        <v>74</v>
      </c>
      <c r="C1136" s="3" t="s">
        <v>8</v>
      </c>
      <c r="D1136" s="3" t="s">
        <v>743</v>
      </c>
      <c r="E1136" s="19" t="s">
        <v>0</v>
      </c>
      <c r="F1136" s="31">
        <v>8945.1</v>
      </c>
      <c r="G1136" s="31">
        <v>8150</v>
      </c>
      <c r="H1136" s="31">
        <f t="shared" si="17"/>
        <v>91.11133469720852</v>
      </c>
    </row>
    <row r="1137" spans="1:8" ht="28.5" x14ac:dyDescent="0.2">
      <c r="A1137" s="89" t="s">
        <v>747</v>
      </c>
      <c r="B1137" s="3" t="s">
        <v>74</v>
      </c>
      <c r="C1137" s="3" t="s">
        <v>8</v>
      </c>
      <c r="D1137" s="3" t="s">
        <v>748</v>
      </c>
      <c r="E1137" s="3" t="s">
        <v>0</v>
      </c>
      <c r="F1137" s="31">
        <v>8945.1</v>
      </c>
      <c r="G1137" s="31">
        <v>8150</v>
      </c>
      <c r="H1137" s="31">
        <f t="shared" si="17"/>
        <v>91.11133469720852</v>
      </c>
    </row>
    <row r="1138" spans="1:8" ht="28.5" x14ac:dyDescent="0.2">
      <c r="A1138" s="89" t="s">
        <v>655</v>
      </c>
      <c r="B1138" s="3" t="s">
        <v>74</v>
      </c>
      <c r="C1138" s="3" t="s">
        <v>8</v>
      </c>
      <c r="D1138" s="3" t="s">
        <v>749</v>
      </c>
      <c r="E1138" s="3" t="s">
        <v>0</v>
      </c>
      <c r="F1138" s="31">
        <v>4795.1000000000004</v>
      </c>
      <c r="G1138" s="31">
        <v>4131.1000000000004</v>
      </c>
      <c r="H1138" s="31">
        <f t="shared" si="17"/>
        <v>86.152530708431527</v>
      </c>
    </row>
    <row r="1139" spans="1:8" ht="28.5" x14ac:dyDescent="0.2">
      <c r="A1139" s="89" t="s">
        <v>601</v>
      </c>
      <c r="B1139" s="3" t="s">
        <v>74</v>
      </c>
      <c r="C1139" s="3" t="s">
        <v>8</v>
      </c>
      <c r="D1139" s="3" t="s">
        <v>749</v>
      </c>
      <c r="E1139" s="3" t="s">
        <v>602</v>
      </c>
      <c r="F1139" s="31">
        <v>4795.1000000000004</v>
      </c>
      <c r="G1139" s="31">
        <v>4131.1000000000004</v>
      </c>
      <c r="H1139" s="31">
        <f t="shared" si="17"/>
        <v>86.152530708431527</v>
      </c>
    </row>
    <row r="1140" spans="1:8" ht="28.5" x14ac:dyDescent="0.2">
      <c r="A1140" s="89" t="s">
        <v>907</v>
      </c>
      <c r="B1140" s="3" t="s">
        <v>74</v>
      </c>
      <c r="C1140" s="3" t="s">
        <v>8</v>
      </c>
      <c r="D1140" s="3" t="s">
        <v>1214</v>
      </c>
      <c r="E1140" s="3" t="s">
        <v>0</v>
      </c>
      <c r="F1140" s="31">
        <v>4150</v>
      </c>
      <c r="G1140" s="31">
        <v>4018.9</v>
      </c>
      <c r="H1140" s="31">
        <f t="shared" si="17"/>
        <v>96.840963855421691</v>
      </c>
    </row>
    <row r="1141" spans="1:8" ht="28.5" x14ac:dyDescent="0.2">
      <c r="A1141" s="89" t="s">
        <v>680</v>
      </c>
      <c r="B1141" s="3" t="s">
        <v>74</v>
      </c>
      <c r="C1141" s="3" t="s">
        <v>8</v>
      </c>
      <c r="D1141" s="3" t="s">
        <v>1214</v>
      </c>
      <c r="E1141" s="3" t="s">
        <v>681</v>
      </c>
      <c r="F1141" s="31">
        <v>4150</v>
      </c>
      <c r="G1141" s="31">
        <v>4018.9</v>
      </c>
      <c r="H1141" s="31">
        <f t="shared" si="17"/>
        <v>96.840963855421691</v>
      </c>
    </row>
    <row r="1142" spans="1:8" ht="42.75" x14ac:dyDescent="0.2">
      <c r="A1142" s="89" t="s">
        <v>1215</v>
      </c>
      <c r="B1142" s="3" t="s">
        <v>74</v>
      </c>
      <c r="C1142" s="3" t="s">
        <v>8</v>
      </c>
      <c r="D1142" s="3" t="s">
        <v>1216</v>
      </c>
      <c r="E1142" s="19" t="s">
        <v>0</v>
      </c>
      <c r="F1142" s="31">
        <v>1009</v>
      </c>
      <c r="G1142" s="31">
        <v>1008.9</v>
      </c>
      <c r="H1142" s="31">
        <f t="shared" si="17"/>
        <v>99.990089197224975</v>
      </c>
    </row>
    <row r="1143" spans="1:8" ht="42.75" x14ac:dyDescent="0.2">
      <c r="A1143" s="89" t="s">
        <v>1217</v>
      </c>
      <c r="B1143" s="3" t="s">
        <v>74</v>
      </c>
      <c r="C1143" s="3" t="s">
        <v>8</v>
      </c>
      <c r="D1143" s="3" t="s">
        <v>1218</v>
      </c>
      <c r="E1143" s="3" t="s">
        <v>0</v>
      </c>
      <c r="F1143" s="31">
        <v>430</v>
      </c>
      <c r="G1143" s="31">
        <v>429.9</v>
      </c>
      <c r="H1143" s="31">
        <f t="shared" si="17"/>
        <v>99.976744186046503</v>
      </c>
    </row>
    <row r="1144" spans="1:8" ht="28.5" x14ac:dyDescent="0.2">
      <c r="A1144" s="89" t="s">
        <v>680</v>
      </c>
      <c r="B1144" s="3" t="s">
        <v>74</v>
      </c>
      <c r="C1144" s="3" t="s">
        <v>8</v>
      </c>
      <c r="D1144" s="3" t="s">
        <v>1218</v>
      </c>
      <c r="E1144" s="3" t="s">
        <v>681</v>
      </c>
      <c r="F1144" s="31">
        <v>430</v>
      </c>
      <c r="G1144" s="31">
        <v>429.9</v>
      </c>
      <c r="H1144" s="31">
        <f t="shared" si="17"/>
        <v>99.976744186046503</v>
      </c>
    </row>
    <row r="1145" spans="1:8" ht="28.5" x14ac:dyDescent="0.2">
      <c r="A1145" s="89" t="s">
        <v>833</v>
      </c>
      <c r="B1145" s="3" t="s">
        <v>74</v>
      </c>
      <c r="C1145" s="3" t="s">
        <v>8</v>
      </c>
      <c r="D1145" s="3" t="s">
        <v>1219</v>
      </c>
      <c r="E1145" s="3" t="s">
        <v>0</v>
      </c>
      <c r="F1145" s="31">
        <v>579</v>
      </c>
      <c r="G1145" s="31">
        <v>579</v>
      </c>
      <c r="H1145" s="31">
        <f t="shared" si="17"/>
        <v>100</v>
      </c>
    </row>
    <row r="1146" spans="1:8" ht="28.5" x14ac:dyDescent="0.2">
      <c r="A1146" s="89" t="s">
        <v>680</v>
      </c>
      <c r="B1146" s="3" t="s">
        <v>74</v>
      </c>
      <c r="C1146" s="3" t="s">
        <v>8</v>
      </c>
      <c r="D1146" s="3" t="s">
        <v>1219</v>
      </c>
      <c r="E1146" s="3" t="s">
        <v>681</v>
      </c>
      <c r="F1146" s="31">
        <v>579</v>
      </c>
      <c r="G1146" s="31">
        <v>579</v>
      </c>
      <c r="H1146" s="31">
        <f t="shared" si="17"/>
        <v>100</v>
      </c>
    </row>
    <row r="1147" spans="1:8" ht="42.75" x14ac:dyDescent="0.2">
      <c r="A1147" s="89" t="s">
        <v>975</v>
      </c>
      <c r="B1147" s="3" t="s">
        <v>74</v>
      </c>
      <c r="C1147" s="3" t="s">
        <v>8</v>
      </c>
      <c r="D1147" s="3" t="s">
        <v>976</v>
      </c>
      <c r="E1147" s="19" t="s">
        <v>0</v>
      </c>
      <c r="F1147" s="31">
        <v>104</v>
      </c>
      <c r="G1147" s="31">
        <v>104</v>
      </c>
      <c r="H1147" s="31">
        <f t="shared" si="17"/>
        <v>100</v>
      </c>
    </row>
    <row r="1148" spans="1:8" ht="28.5" x14ac:dyDescent="0.2">
      <c r="A1148" s="89" t="s">
        <v>977</v>
      </c>
      <c r="B1148" s="3" t="s">
        <v>74</v>
      </c>
      <c r="C1148" s="3" t="s">
        <v>8</v>
      </c>
      <c r="D1148" s="3" t="s">
        <v>978</v>
      </c>
      <c r="E1148" s="3" t="s">
        <v>0</v>
      </c>
      <c r="F1148" s="31">
        <v>104</v>
      </c>
      <c r="G1148" s="31">
        <v>104</v>
      </c>
      <c r="H1148" s="31">
        <f t="shared" si="17"/>
        <v>100</v>
      </c>
    </row>
    <row r="1149" spans="1:8" ht="28.5" x14ac:dyDescent="0.2">
      <c r="A1149" s="89" t="s">
        <v>833</v>
      </c>
      <c r="B1149" s="3" t="s">
        <v>74</v>
      </c>
      <c r="C1149" s="3" t="s">
        <v>8</v>
      </c>
      <c r="D1149" s="3" t="s">
        <v>1325</v>
      </c>
      <c r="E1149" s="3" t="s">
        <v>0</v>
      </c>
      <c r="F1149" s="31">
        <v>104</v>
      </c>
      <c r="G1149" s="31">
        <v>104</v>
      </c>
      <c r="H1149" s="31">
        <f t="shared" si="17"/>
        <v>100</v>
      </c>
    </row>
    <row r="1150" spans="1:8" ht="28.5" x14ac:dyDescent="0.2">
      <c r="A1150" s="89" t="s">
        <v>680</v>
      </c>
      <c r="B1150" s="3" t="s">
        <v>74</v>
      </c>
      <c r="C1150" s="3" t="s">
        <v>8</v>
      </c>
      <c r="D1150" s="3" t="s">
        <v>1325</v>
      </c>
      <c r="E1150" s="3" t="s">
        <v>681</v>
      </c>
      <c r="F1150" s="31">
        <v>104</v>
      </c>
      <c r="G1150" s="31">
        <v>104</v>
      </c>
      <c r="H1150" s="31">
        <f t="shared" si="17"/>
        <v>100</v>
      </c>
    </row>
    <row r="1151" spans="1:8" ht="71.25" x14ac:dyDescent="0.2">
      <c r="A1151" s="89" t="s">
        <v>684</v>
      </c>
      <c r="B1151" s="3" t="s">
        <v>74</v>
      </c>
      <c r="C1151" s="3" t="s">
        <v>8</v>
      </c>
      <c r="D1151" s="3" t="s">
        <v>685</v>
      </c>
      <c r="E1151" s="19" t="s">
        <v>0</v>
      </c>
      <c r="F1151" s="31">
        <v>236</v>
      </c>
      <c r="G1151" s="31">
        <v>200</v>
      </c>
      <c r="H1151" s="31">
        <f t="shared" si="17"/>
        <v>84.745762711864401</v>
      </c>
    </row>
    <row r="1152" spans="1:8" ht="42.75" x14ac:dyDescent="0.2">
      <c r="A1152" s="89" t="s">
        <v>686</v>
      </c>
      <c r="B1152" s="3" t="s">
        <v>74</v>
      </c>
      <c r="C1152" s="3" t="s">
        <v>8</v>
      </c>
      <c r="D1152" s="3" t="s">
        <v>687</v>
      </c>
      <c r="E1152" s="3" t="s">
        <v>0</v>
      </c>
      <c r="F1152" s="31">
        <v>6</v>
      </c>
      <c r="G1152" s="31">
        <v>0</v>
      </c>
      <c r="H1152" s="31">
        <f t="shared" si="17"/>
        <v>0</v>
      </c>
    </row>
    <row r="1153" spans="1:8" x14ac:dyDescent="0.2">
      <c r="A1153" s="89" t="s">
        <v>1326</v>
      </c>
      <c r="B1153" s="3" t="s">
        <v>74</v>
      </c>
      <c r="C1153" s="3" t="s">
        <v>8</v>
      </c>
      <c r="D1153" s="3" t="s">
        <v>1327</v>
      </c>
      <c r="E1153" s="3" t="s">
        <v>0</v>
      </c>
      <c r="F1153" s="31">
        <v>6</v>
      </c>
      <c r="G1153" s="31">
        <v>0</v>
      </c>
      <c r="H1153" s="31">
        <f t="shared" si="17"/>
        <v>0</v>
      </c>
    </row>
    <row r="1154" spans="1:8" ht="28.5" x14ac:dyDescent="0.2">
      <c r="A1154" s="89" t="s">
        <v>680</v>
      </c>
      <c r="B1154" s="3" t="s">
        <v>74</v>
      </c>
      <c r="C1154" s="3" t="s">
        <v>8</v>
      </c>
      <c r="D1154" s="3" t="s">
        <v>1327</v>
      </c>
      <c r="E1154" s="3" t="s">
        <v>681</v>
      </c>
      <c r="F1154" s="31">
        <v>6</v>
      </c>
      <c r="G1154" s="31">
        <v>0</v>
      </c>
      <c r="H1154" s="31">
        <f t="shared" si="17"/>
        <v>0</v>
      </c>
    </row>
    <row r="1155" spans="1:8" ht="28.5" x14ac:dyDescent="0.2">
      <c r="A1155" s="89" t="s">
        <v>691</v>
      </c>
      <c r="B1155" s="3" t="s">
        <v>74</v>
      </c>
      <c r="C1155" s="3" t="s">
        <v>8</v>
      </c>
      <c r="D1155" s="3" t="s">
        <v>692</v>
      </c>
      <c r="E1155" s="3" t="s">
        <v>0</v>
      </c>
      <c r="F1155" s="31">
        <v>30</v>
      </c>
      <c r="G1155" s="31">
        <v>0</v>
      </c>
      <c r="H1155" s="31">
        <f t="shared" si="17"/>
        <v>0</v>
      </c>
    </row>
    <row r="1156" spans="1:8" ht="28.5" x14ac:dyDescent="0.2">
      <c r="A1156" s="89" t="s">
        <v>907</v>
      </c>
      <c r="B1156" s="3" t="s">
        <v>74</v>
      </c>
      <c r="C1156" s="3" t="s">
        <v>8</v>
      </c>
      <c r="D1156" s="3" t="s">
        <v>1275</v>
      </c>
      <c r="E1156" s="3" t="s">
        <v>0</v>
      </c>
      <c r="F1156" s="31">
        <v>30</v>
      </c>
      <c r="G1156" s="31">
        <v>0</v>
      </c>
      <c r="H1156" s="31">
        <f t="shared" si="17"/>
        <v>0</v>
      </c>
    </row>
    <row r="1157" spans="1:8" ht="28.5" x14ac:dyDescent="0.2">
      <c r="A1157" s="89" t="s">
        <v>680</v>
      </c>
      <c r="B1157" s="3" t="s">
        <v>74</v>
      </c>
      <c r="C1157" s="3" t="s">
        <v>8</v>
      </c>
      <c r="D1157" s="3" t="s">
        <v>1275</v>
      </c>
      <c r="E1157" s="3" t="s">
        <v>681</v>
      </c>
      <c r="F1157" s="31">
        <v>30</v>
      </c>
      <c r="G1157" s="31">
        <v>0</v>
      </c>
      <c r="H1157" s="31">
        <f t="shared" si="17"/>
        <v>0</v>
      </c>
    </row>
    <row r="1158" spans="1:8" ht="42.75" x14ac:dyDescent="0.2">
      <c r="A1158" s="89" t="s">
        <v>1276</v>
      </c>
      <c r="B1158" s="3" t="s">
        <v>74</v>
      </c>
      <c r="C1158" s="3" t="s">
        <v>8</v>
      </c>
      <c r="D1158" s="3" t="s">
        <v>1277</v>
      </c>
      <c r="E1158" s="3" t="s">
        <v>0</v>
      </c>
      <c r="F1158" s="31">
        <v>200</v>
      </c>
      <c r="G1158" s="31">
        <v>200</v>
      </c>
      <c r="H1158" s="31">
        <f t="shared" si="17"/>
        <v>100</v>
      </c>
    </row>
    <row r="1159" spans="1:8" ht="28.5" x14ac:dyDescent="0.2">
      <c r="A1159" s="89" t="s">
        <v>907</v>
      </c>
      <c r="B1159" s="3" t="s">
        <v>74</v>
      </c>
      <c r="C1159" s="3" t="s">
        <v>8</v>
      </c>
      <c r="D1159" s="3" t="s">
        <v>1279</v>
      </c>
      <c r="E1159" s="3" t="s">
        <v>0</v>
      </c>
      <c r="F1159" s="31">
        <v>200</v>
      </c>
      <c r="G1159" s="31">
        <v>200</v>
      </c>
      <c r="H1159" s="31">
        <f t="shared" si="17"/>
        <v>100</v>
      </c>
    </row>
    <row r="1160" spans="1:8" ht="28.5" x14ac:dyDescent="0.2">
      <c r="A1160" s="89" t="s">
        <v>680</v>
      </c>
      <c r="B1160" s="3" t="s">
        <v>74</v>
      </c>
      <c r="C1160" s="3" t="s">
        <v>8</v>
      </c>
      <c r="D1160" s="3" t="s">
        <v>1279</v>
      </c>
      <c r="E1160" s="3" t="s">
        <v>681</v>
      </c>
      <c r="F1160" s="31">
        <v>200</v>
      </c>
      <c r="G1160" s="31">
        <v>200</v>
      </c>
      <c r="H1160" s="31">
        <f t="shared" ref="H1160:H1223" si="18">G1160/F1160*100</f>
        <v>100</v>
      </c>
    </row>
    <row r="1161" spans="1:8" ht="42.75" x14ac:dyDescent="0.2">
      <c r="A1161" s="89" t="s">
        <v>711</v>
      </c>
      <c r="B1161" s="3" t="s">
        <v>74</v>
      </c>
      <c r="C1161" s="3" t="s">
        <v>8</v>
      </c>
      <c r="D1161" s="3" t="s">
        <v>712</v>
      </c>
      <c r="E1161" s="19" t="s">
        <v>0</v>
      </c>
      <c r="F1161" s="31">
        <v>4662.2</v>
      </c>
      <c r="G1161" s="31">
        <v>4661.8999999999996</v>
      </c>
      <c r="H1161" s="31">
        <f t="shared" si="18"/>
        <v>99.993565269615203</v>
      </c>
    </row>
    <row r="1162" spans="1:8" ht="28.5" x14ac:dyDescent="0.2">
      <c r="A1162" s="89" t="s">
        <v>655</v>
      </c>
      <c r="B1162" s="3" t="s">
        <v>74</v>
      </c>
      <c r="C1162" s="3" t="s">
        <v>8</v>
      </c>
      <c r="D1162" s="3" t="s">
        <v>713</v>
      </c>
      <c r="E1162" s="3" t="s">
        <v>0</v>
      </c>
      <c r="F1162" s="31">
        <v>1640</v>
      </c>
      <c r="G1162" s="31">
        <v>1640</v>
      </c>
      <c r="H1162" s="31">
        <f t="shared" si="18"/>
        <v>100</v>
      </c>
    </row>
    <row r="1163" spans="1:8" ht="28.5" x14ac:dyDescent="0.2">
      <c r="A1163" s="89" t="s">
        <v>601</v>
      </c>
      <c r="B1163" s="3" t="s">
        <v>74</v>
      </c>
      <c r="C1163" s="3" t="s">
        <v>8</v>
      </c>
      <c r="D1163" s="3" t="s">
        <v>713</v>
      </c>
      <c r="E1163" s="3" t="s">
        <v>602</v>
      </c>
      <c r="F1163" s="31">
        <v>1640</v>
      </c>
      <c r="G1163" s="31">
        <v>1640</v>
      </c>
      <c r="H1163" s="31">
        <f t="shared" si="18"/>
        <v>100</v>
      </c>
    </row>
    <row r="1164" spans="1:8" ht="28.5" x14ac:dyDescent="0.2">
      <c r="A1164" s="89" t="s">
        <v>833</v>
      </c>
      <c r="B1164" s="3" t="s">
        <v>74</v>
      </c>
      <c r="C1164" s="3" t="s">
        <v>8</v>
      </c>
      <c r="D1164" s="3" t="s">
        <v>1234</v>
      </c>
      <c r="E1164" s="3" t="s">
        <v>0</v>
      </c>
      <c r="F1164" s="31">
        <v>3022.2</v>
      </c>
      <c r="G1164" s="31">
        <v>3021.9</v>
      </c>
      <c r="H1164" s="31">
        <f t="shared" si="18"/>
        <v>99.990073456422479</v>
      </c>
    </row>
    <row r="1165" spans="1:8" ht="28.5" x14ac:dyDescent="0.2">
      <c r="A1165" s="89" t="s">
        <v>680</v>
      </c>
      <c r="B1165" s="3" t="s">
        <v>74</v>
      </c>
      <c r="C1165" s="3" t="s">
        <v>8</v>
      </c>
      <c r="D1165" s="3" t="s">
        <v>1234</v>
      </c>
      <c r="E1165" s="3" t="s">
        <v>681</v>
      </c>
      <c r="F1165" s="31">
        <v>3022.2</v>
      </c>
      <c r="G1165" s="31">
        <v>3021.9</v>
      </c>
      <c r="H1165" s="31">
        <f t="shared" si="18"/>
        <v>99.990073456422479</v>
      </c>
    </row>
    <row r="1166" spans="1:8" ht="57" x14ac:dyDescent="0.2">
      <c r="A1166" s="89" t="s">
        <v>904</v>
      </c>
      <c r="B1166" s="3" t="s">
        <v>74</v>
      </c>
      <c r="C1166" s="3" t="s">
        <v>8</v>
      </c>
      <c r="D1166" s="3" t="s">
        <v>905</v>
      </c>
      <c r="E1166" s="19" t="s">
        <v>0</v>
      </c>
      <c r="F1166" s="31">
        <v>5314.9</v>
      </c>
      <c r="G1166" s="31">
        <v>5314.7</v>
      </c>
      <c r="H1166" s="31">
        <f t="shared" si="18"/>
        <v>99.996236994110902</v>
      </c>
    </row>
    <row r="1167" spans="1:8" ht="28.5" x14ac:dyDescent="0.2">
      <c r="A1167" s="89" t="s">
        <v>907</v>
      </c>
      <c r="B1167" s="3" t="s">
        <v>74</v>
      </c>
      <c r="C1167" s="3" t="s">
        <v>8</v>
      </c>
      <c r="D1167" s="3" t="s">
        <v>908</v>
      </c>
      <c r="E1167" s="3" t="s">
        <v>0</v>
      </c>
      <c r="F1167" s="31">
        <v>5314.9</v>
      </c>
      <c r="G1167" s="31">
        <v>5314.7</v>
      </c>
      <c r="H1167" s="31">
        <f t="shared" si="18"/>
        <v>99.996236994110902</v>
      </c>
    </row>
    <row r="1168" spans="1:8" ht="28.5" x14ac:dyDescent="0.2">
      <c r="A1168" s="89" t="s">
        <v>680</v>
      </c>
      <c r="B1168" s="3" t="s">
        <v>74</v>
      </c>
      <c r="C1168" s="3" t="s">
        <v>8</v>
      </c>
      <c r="D1168" s="3" t="s">
        <v>908</v>
      </c>
      <c r="E1168" s="3" t="s">
        <v>681</v>
      </c>
      <c r="F1168" s="31">
        <v>5314.9</v>
      </c>
      <c r="G1168" s="31">
        <v>5314.7</v>
      </c>
      <c r="H1168" s="31">
        <f t="shared" si="18"/>
        <v>99.996236994110902</v>
      </c>
    </row>
    <row r="1169" spans="1:8" ht="71.25" x14ac:dyDescent="0.2">
      <c r="A1169" s="89" t="s">
        <v>992</v>
      </c>
      <c r="B1169" s="3" t="s">
        <v>74</v>
      </c>
      <c r="C1169" s="3" t="s">
        <v>8</v>
      </c>
      <c r="D1169" s="3" t="s">
        <v>993</v>
      </c>
      <c r="E1169" s="19" t="s">
        <v>0</v>
      </c>
      <c r="F1169" s="31">
        <v>6318.6</v>
      </c>
      <c r="G1169" s="31">
        <v>73</v>
      </c>
      <c r="H1169" s="31">
        <f t="shared" si="18"/>
        <v>1.1553192162820878</v>
      </c>
    </row>
    <row r="1170" spans="1:8" ht="28.5" x14ac:dyDescent="0.2">
      <c r="A1170" s="89" t="s">
        <v>1328</v>
      </c>
      <c r="B1170" s="3" t="s">
        <v>74</v>
      </c>
      <c r="C1170" s="3" t="s">
        <v>8</v>
      </c>
      <c r="D1170" s="3" t="s">
        <v>1329</v>
      </c>
      <c r="E1170" s="3" t="s">
        <v>0</v>
      </c>
      <c r="F1170" s="31">
        <v>193.6</v>
      </c>
      <c r="G1170" s="31">
        <v>0</v>
      </c>
      <c r="H1170" s="31">
        <f t="shared" si="18"/>
        <v>0</v>
      </c>
    </row>
    <row r="1171" spans="1:8" ht="42.75" x14ac:dyDescent="0.2">
      <c r="A1171" s="89" t="s">
        <v>760</v>
      </c>
      <c r="B1171" s="3" t="s">
        <v>74</v>
      </c>
      <c r="C1171" s="3" t="s">
        <v>8</v>
      </c>
      <c r="D1171" s="3" t="s">
        <v>1329</v>
      </c>
      <c r="E1171" s="3" t="s">
        <v>761</v>
      </c>
      <c r="F1171" s="31">
        <v>193.6</v>
      </c>
      <c r="G1171" s="31">
        <v>0</v>
      </c>
      <c r="H1171" s="31">
        <f t="shared" si="18"/>
        <v>0</v>
      </c>
    </row>
    <row r="1172" spans="1:8" ht="28.5" x14ac:dyDescent="0.2">
      <c r="A1172" s="89" t="s">
        <v>1328</v>
      </c>
      <c r="B1172" s="3" t="s">
        <v>74</v>
      </c>
      <c r="C1172" s="3" t="s">
        <v>8</v>
      </c>
      <c r="D1172" s="3" t="s">
        <v>1330</v>
      </c>
      <c r="E1172" s="3" t="s">
        <v>0</v>
      </c>
      <c r="F1172" s="31">
        <v>5725</v>
      </c>
      <c r="G1172" s="31">
        <v>73</v>
      </c>
      <c r="H1172" s="31">
        <f t="shared" si="18"/>
        <v>1.2751091703056767</v>
      </c>
    </row>
    <row r="1173" spans="1:8" ht="42.75" x14ac:dyDescent="0.2">
      <c r="A1173" s="89" t="s">
        <v>760</v>
      </c>
      <c r="B1173" s="3" t="s">
        <v>74</v>
      </c>
      <c r="C1173" s="3" t="s">
        <v>8</v>
      </c>
      <c r="D1173" s="3" t="s">
        <v>1330</v>
      </c>
      <c r="E1173" s="3" t="s">
        <v>761</v>
      </c>
      <c r="F1173" s="31">
        <v>5725</v>
      </c>
      <c r="G1173" s="31">
        <v>73</v>
      </c>
      <c r="H1173" s="31">
        <f t="shared" si="18"/>
        <v>1.2751091703056767</v>
      </c>
    </row>
    <row r="1174" spans="1:8" ht="42.75" x14ac:dyDescent="0.2">
      <c r="A1174" s="89" t="s">
        <v>1031</v>
      </c>
      <c r="B1174" s="3" t="s">
        <v>74</v>
      </c>
      <c r="C1174" s="3" t="s">
        <v>8</v>
      </c>
      <c r="D1174" s="3" t="s">
        <v>1032</v>
      </c>
      <c r="E1174" s="3" t="s">
        <v>0</v>
      </c>
      <c r="F1174" s="31">
        <v>400</v>
      </c>
      <c r="G1174" s="31">
        <v>0</v>
      </c>
      <c r="H1174" s="31">
        <f t="shared" si="18"/>
        <v>0</v>
      </c>
    </row>
    <row r="1175" spans="1:8" ht="28.5" x14ac:dyDescent="0.2">
      <c r="A1175" s="89" t="s">
        <v>784</v>
      </c>
      <c r="B1175" s="3" t="s">
        <v>74</v>
      </c>
      <c r="C1175" s="3" t="s">
        <v>8</v>
      </c>
      <c r="D1175" s="3" t="s">
        <v>1093</v>
      </c>
      <c r="E1175" s="3" t="s">
        <v>0</v>
      </c>
      <c r="F1175" s="31">
        <v>400</v>
      </c>
      <c r="G1175" s="31">
        <v>0</v>
      </c>
      <c r="H1175" s="31">
        <f t="shared" si="18"/>
        <v>0</v>
      </c>
    </row>
    <row r="1176" spans="1:8" ht="42.75" x14ac:dyDescent="0.2">
      <c r="A1176" s="89" t="s">
        <v>1331</v>
      </c>
      <c r="B1176" s="3" t="s">
        <v>74</v>
      </c>
      <c r="C1176" s="3" t="s">
        <v>8</v>
      </c>
      <c r="D1176" s="3" t="s">
        <v>1332</v>
      </c>
      <c r="E1176" s="3" t="s">
        <v>0</v>
      </c>
      <c r="F1176" s="31">
        <v>400</v>
      </c>
      <c r="G1176" s="31">
        <v>0</v>
      </c>
      <c r="H1176" s="31">
        <f t="shared" si="18"/>
        <v>0</v>
      </c>
    </row>
    <row r="1177" spans="1:8" ht="42.75" x14ac:dyDescent="0.2">
      <c r="A1177" s="89" t="s">
        <v>760</v>
      </c>
      <c r="B1177" s="3" t="s">
        <v>74</v>
      </c>
      <c r="C1177" s="3" t="s">
        <v>8</v>
      </c>
      <c r="D1177" s="3" t="s">
        <v>1332</v>
      </c>
      <c r="E1177" s="3" t="s">
        <v>761</v>
      </c>
      <c r="F1177" s="31">
        <v>400</v>
      </c>
      <c r="G1177" s="31">
        <v>0</v>
      </c>
      <c r="H1177" s="31">
        <f t="shared" si="18"/>
        <v>0</v>
      </c>
    </row>
    <row r="1178" spans="1:8" x14ac:dyDescent="0.2">
      <c r="A1178" s="89" t="s">
        <v>620</v>
      </c>
      <c r="B1178" s="3" t="s">
        <v>74</v>
      </c>
      <c r="C1178" s="3" t="s">
        <v>8</v>
      </c>
      <c r="D1178" s="3" t="s">
        <v>621</v>
      </c>
      <c r="E1178" s="19" t="s">
        <v>0</v>
      </c>
      <c r="F1178" s="31">
        <v>9200.5</v>
      </c>
      <c r="G1178" s="31">
        <v>8957.5</v>
      </c>
      <c r="H1178" s="31">
        <f t="shared" si="18"/>
        <v>97.358839193522101</v>
      </c>
    </row>
    <row r="1179" spans="1:8" ht="28.5" x14ac:dyDescent="0.2">
      <c r="A1179" s="89" t="s">
        <v>727</v>
      </c>
      <c r="B1179" s="3" t="s">
        <v>74</v>
      </c>
      <c r="C1179" s="3" t="s">
        <v>8</v>
      </c>
      <c r="D1179" s="3" t="s">
        <v>728</v>
      </c>
      <c r="E1179" s="3" t="s">
        <v>0</v>
      </c>
      <c r="F1179" s="31">
        <v>9200.5</v>
      </c>
      <c r="G1179" s="31">
        <v>8957.5</v>
      </c>
      <c r="H1179" s="31">
        <f t="shared" si="18"/>
        <v>97.358839193522101</v>
      </c>
    </row>
    <row r="1180" spans="1:8" ht="42.75" x14ac:dyDescent="0.2">
      <c r="A1180" s="89" t="s">
        <v>729</v>
      </c>
      <c r="B1180" s="3" t="s">
        <v>74</v>
      </c>
      <c r="C1180" s="3" t="s">
        <v>8</v>
      </c>
      <c r="D1180" s="3" t="s">
        <v>730</v>
      </c>
      <c r="E1180" s="3" t="s">
        <v>0</v>
      </c>
      <c r="F1180" s="31">
        <v>9200.5</v>
      </c>
      <c r="G1180" s="31">
        <v>8957.5</v>
      </c>
      <c r="H1180" s="31">
        <f t="shared" si="18"/>
        <v>97.358839193522101</v>
      </c>
    </row>
    <row r="1181" spans="1:8" ht="99.75" x14ac:dyDescent="0.2">
      <c r="A1181" s="89" t="s">
        <v>731</v>
      </c>
      <c r="B1181" s="3" t="s">
        <v>74</v>
      </c>
      <c r="C1181" s="3" t="s">
        <v>8</v>
      </c>
      <c r="D1181" s="3" t="s">
        <v>732</v>
      </c>
      <c r="E1181" s="3" t="s">
        <v>0</v>
      </c>
      <c r="F1181" s="31">
        <v>9200.5</v>
      </c>
      <c r="G1181" s="31">
        <v>8957.5</v>
      </c>
      <c r="H1181" s="31">
        <f t="shared" si="18"/>
        <v>97.358839193522101</v>
      </c>
    </row>
    <row r="1182" spans="1:8" ht="28.5" x14ac:dyDescent="0.2">
      <c r="A1182" s="89" t="s">
        <v>680</v>
      </c>
      <c r="B1182" s="3" t="s">
        <v>74</v>
      </c>
      <c r="C1182" s="3" t="s">
        <v>8</v>
      </c>
      <c r="D1182" s="3" t="s">
        <v>732</v>
      </c>
      <c r="E1182" s="3" t="s">
        <v>681</v>
      </c>
      <c r="F1182" s="31">
        <v>9200.5</v>
      </c>
      <c r="G1182" s="31">
        <v>8957.5</v>
      </c>
      <c r="H1182" s="31">
        <f t="shared" si="18"/>
        <v>97.358839193522101</v>
      </c>
    </row>
    <row r="1183" spans="1:8" x14ac:dyDescent="0.2">
      <c r="A1183" s="89" t="s">
        <v>112</v>
      </c>
      <c r="B1183" s="3" t="s">
        <v>74</v>
      </c>
      <c r="C1183" s="3" t="s">
        <v>9</v>
      </c>
      <c r="D1183" s="3" t="s">
        <v>0</v>
      </c>
      <c r="E1183" s="3" t="s">
        <v>0</v>
      </c>
      <c r="F1183" s="31">
        <v>18661.7</v>
      </c>
      <c r="G1183" s="31">
        <v>17424.8</v>
      </c>
      <c r="H1183" s="31">
        <f t="shared" si="18"/>
        <v>93.3719864749728</v>
      </c>
    </row>
    <row r="1184" spans="1:8" ht="42.75" x14ac:dyDescent="0.2">
      <c r="A1184" s="89" t="s">
        <v>651</v>
      </c>
      <c r="B1184" s="3" t="s">
        <v>74</v>
      </c>
      <c r="C1184" s="3" t="s">
        <v>9</v>
      </c>
      <c r="D1184" s="3" t="s">
        <v>652</v>
      </c>
      <c r="E1184" s="19" t="s">
        <v>0</v>
      </c>
      <c r="F1184" s="31">
        <v>17867.7</v>
      </c>
      <c r="G1184" s="31">
        <v>16630.8</v>
      </c>
      <c r="H1184" s="31">
        <f t="shared" si="18"/>
        <v>93.077452610016948</v>
      </c>
    </row>
    <row r="1185" spans="1:8" ht="28.5" x14ac:dyDescent="0.2">
      <c r="A1185" s="89" t="s">
        <v>1202</v>
      </c>
      <c r="B1185" s="3" t="s">
        <v>74</v>
      </c>
      <c r="C1185" s="3" t="s">
        <v>9</v>
      </c>
      <c r="D1185" s="3" t="s">
        <v>1203</v>
      </c>
      <c r="E1185" s="3" t="s">
        <v>0</v>
      </c>
      <c r="F1185" s="31">
        <v>95.1</v>
      </c>
      <c r="G1185" s="31">
        <v>95.1</v>
      </c>
      <c r="H1185" s="31">
        <f t="shared" si="18"/>
        <v>100</v>
      </c>
    </row>
    <row r="1186" spans="1:8" ht="28.5" x14ac:dyDescent="0.2">
      <c r="A1186" s="89" t="s">
        <v>655</v>
      </c>
      <c r="B1186" s="3" t="s">
        <v>74</v>
      </c>
      <c r="C1186" s="3" t="s">
        <v>9</v>
      </c>
      <c r="D1186" s="3" t="s">
        <v>1310</v>
      </c>
      <c r="E1186" s="3" t="s">
        <v>0</v>
      </c>
      <c r="F1186" s="31">
        <v>95.1</v>
      </c>
      <c r="G1186" s="31">
        <v>95.1</v>
      </c>
      <c r="H1186" s="31">
        <f t="shared" si="18"/>
        <v>100</v>
      </c>
    </row>
    <row r="1187" spans="1:8" ht="28.5" x14ac:dyDescent="0.2">
      <c r="A1187" s="89" t="s">
        <v>601</v>
      </c>
      <c r="B1187" s="3" t="s">
        <v>74</v>
      </c>
      <c r="C1187" s="3" t="s">
        <v>9</v>
      </c>
      <c r="D1187" s="3" t="s">
        <v>1310</v>
      </c>
      <c r="E1187" s="3" t="s">
        <v>602</v>
      </c>
      <c r="F1187" s="31">
        <v>95.1</v>
      </c>
      <c r="G1187" s="31">
        <v>95.1</v>
      </c>
      <c r="H1187" s="31">
        <f t="shared" si="18"/>
        <v>100</v>
      </c>
    </row>
    <row r="1188" spans="1:8" ht="42.75" x14ac:dyDescent="0.2">
      <c r="A1188" s="89" t="s">
        <v>1205</v>
      </c>
      <c r="B1188" s="3" t="s">
        <v>74</v>
      </c>
      <c r="C1188" s="3" t="s">
        <v>9</v>
      </c>
      <c r="D1188" s="3" t="s">
        <v>1206</v>
      </c>
      <c r="E1188" s="3" t="s">
        <v>0</v>
      </c>
      <c r="F1188" s="31">
        <v>17772.599999999999</v>
      </c>
      <c r="G1188" s="31">
        <v>16535.7</v>
      </c>
      <c r="H1188" s="31">
        <f t="shared" si="18"/>
        <v>93.040410519563835</v>
      </c>
    </row>
    <row r="1189" spans="1:8" ht="28.5" x14ac:dyDescent="0.2">
      <c r="A1189" s="89" t="s">
        <v>752</v>
      </c>
      <c r="B1189" s="3" t="s">
        <v>74</v>
      </c>
      <c r="C1189" s="3" t="s">
        <v>9</v>
      </c>
      <c r="D1189" s="3" t="s">
        <v>1316</v>
      </c>
      <c r="E1189" s="3" t="s">
        <v>0</v>
      </c>
      <c r="F1189" s="31">
        <v>17772.599999999999</v>
      </c>
      <c r="G1189" s="31">
        <v>16535.7</v>
      </c>
      <c r="H1189" s="31">
        <f t="shared" si="18"/>
        <v>93.040410519563835</v>
      </c>
    </row>
    <row r="1190" spans="1:8" ht="71.25" x14ac:dyDescent="0.2">
      <c r="A1190" s="89" t="s">
        <v>590</v>
      </c>
      <c r="B1190" s="3" t="s">
        <v>74</v>
      </c>
      <c r="C1190" s="3" t="s">
        <v>9</v>
      </c>
      <c r="D1190" s="3" t="s">
        <v>1316</v>
      </c>
      <c r="E1190" s="3" t="s">
        <v>585</v>
      </c>
      <c r="F1190" s="31">
        <v>10362.5</v>
      </c>
      <c r="G1190" s="31">
        <v>9551.2999999999993</v>
      </c>
      <c r="H1190" s="31">
        <f t="shared" si="18"/>
        <v>92.17177322074788</v>
      </c>
    </row>
    <row r="1191" spans="1:8" ht="28.5" x14ac:dyDescent="0.2">
      <c r="A1191" s="89" t="s">
        <v>601</v>
      </c>
      <c r="B1191" s="3" t="s">
        <v>74</v>
      </c>
      <c r="C1191" s="3" t="s">
        <v>9</v>
      </c>
      <c r="D1191" s="3" t="s">
        <v>1316</v>
      </c>
      <c r="E1191" s="3" t="s">
        <v>602</v>
      </c>
      <c r="F1191" s="31">
        <v>7182.1</v>
      </c>
      <c r="G1191" s="31">
        <v>6917.4</v>
      </c>
      <c r="H1191" s="31">
        <f t="shared" si="18"/>
        <v>96.314448420378426</v>
      </c>
    </row>
    <row r="1192" spans="1:8" x14ac:dyDescent="0.2">
      <c r="A1192" s="89" t="s">
        <v>603</v>
      </c>
      <c r="B1192" s="3" t="s">
        <v>74</v>
      </c>
      <c r="C1192" s="3" t="s">
        <v>9</v>
      </c>
      <c r="D1192" s="3" t="s">
        <v>1316</v>
      </c>
      <c r="E1192" s="3" t="s">
        <v>604</v>
      </c>
      <c r="F1192" s="31">
        <v>228</v>
      </c>
      <c r="G1192" s="31">
        <v>67</v>
      </c>
      <c r="H1192" s="31">
        <f t="shared" si="18"/>
        <v>29.385964912280706</v>
      </c>
    </row>
    <row r="1193" spans="1:8" ht="71.25" x14ac:dyDescent="0.2">
      <c r="A1193" s="89" t="s">
        <v>657</v>
      </c>
      <c r="B1193" s="3" t="s">
        <v>74</v>
      </c>
      <c r="C1193" s="3" t="s">
        <v>9</v>
      </c>
      <c r="D1193" s="3" t="s">
        <v>658</v>
      </c>
      <c r="E1193" s="19" t="s">
        <v>0</v>
      </c>
      <c r="F1193" s="31">
        <v>280</v>
      </c>
      <c r="G1193" s="31">
        <v>280</v>
      </c>
      <c r="H1193" s="31">
        <f t="shared" si="18"/>
        <v>100</v>
      </c>
    </row>
    <row r="1194" spans="1:8" ht="42.75" x14ac:dyDescent="0.2">
      <c r="A1194" s="89" t="s">
        <v>659</v>
      </c>
      <c r="B1194" s="3" t="s">
        <v>74</v>
      </c>
      <c r="C1194" s="3" t="s">
        <v>9</v>
      </c>
      <c r="D1194" s="3" t="s">
        <v>660</v>
      </c>
      <c r="E1194" s="3" t="s">
        <v>0</v>
      </c>
      <c r="F1194" s="31">
        <v>80</v>
      </c>
      <c r="G1194" s="31">
        <v>80</v>
      </c>
      <c r="H1194" s="31">
        <f t="shared" si="18"/>
        <v>100</v>
      </c>
    </row>
    <row r="1195" spans="1:8" ht="28.5" x14ac:dyDescent="0.2">
      <c r="A1195" s="89" t="s">
        <v>655</v>
      </c>
      <c r="B1195" s="3" t="s">
        <v>74</v>
      </c>
      <c r="C1195" s="3" t="s">
        <v>9</v>
      </c>
      <c r="D1195" s="3" t="s">
        <v>661</v>
      </c>
      <c r="E1195" s="3" t="s">
        <v>0</v>
      </c>
      <c r="F1195" s="31">
        <v>80</v>
      </c>
      <c r="G1195" s="31">
        <v>80</v>
      </c>
      <c r="H1195" s="31">
        <f t="shared" si="18"/>
        <v>100</v>
      </c>
    </row>
    <row r="1196" spans="1:8" ht="28.5" x14ac:dyDescent="0.2">
      <c r="A1196" s="89" t="s">
        <v>601</v>
      </c>
      <c r="B1196" s="3" t="s">
        <v>74</v>
      </c>
      <c r="C1196" s="3" t="s">
        <v>9</v>
      </c>
      <c r="D1196" s="3" t="s">
        <v>661</v>
      </c>
      <c r="E1196" s="3" t="s">
        <v>602</v>
      </c>
      <c r="F1196" s="31">
        <v>80</v>
      </c>
      <c r="G1196" s="31">
        <v>80</v>
      </c>
      <c r="H1196" s="31">
        <f t="shared" si="18"/>
        <v>100</v>
      </c>
    </row>
    <row r="1197" spans="1:8" ht="57" x14ac:dyDescent="0.2">
      <c r="A1197" s="89" t="s">
        <v>1211</v>
      </c>
      <c r="B1197" s="3" t="s">
        <v>74</v>
      </c>
      <c r="C1197" s="3" t="s">
        <v>9</v>
      </c>
      <c r="D1197" s="3" t="s">
        <v>1212</v>
      </c>
      <c r="E1197" s="3" t="s">
        <v>0</v>
      </c>
      <c r="F1197" s="31">
        <v>200</v>
      </c>
      <c r="G1197" s="31">
        <v>200</v>
      </c>
      <c r="H1197" s="31">
        <f t="shared" si="18"/>
        <v>100</v>
      </c>
    </row>
    <row r="1198" spans="1:8" ht="28.5" x14ac:dyDescent="0.2">
      <c r="A1198" s="89" t="s">
        <v>655</v>
      </c>
      <c r="B1198" s="3" t="s">
        <v>74</v>
      </c>
      <c r="C1198" s="3" t="s">
        <v>9</v>
      </c>
      <c r="D1198" s="3" t="s">
        <v>1266</v>
      </c>
      <c r="E1198" s="3" t="s">
        <v>0</v>
      </c>
      <c r="F1198" s="31">
        <v>200</v>
      </c>
      <c r="G1198" s="31">
        <v>200</v>
      </c>
      <c r="H1198" s="31">
        <f t="shared" si="18"/>
        <v>100</v>
      </c>
    </row>
    <row r="1199" spans="1:8" ht="28.5" x14ac:dyDescent="0.2">
      <c r="A1199" s="89" t="s">
        <v>601</v>
      </c>
      <c r="B1199" s="3" t="s">
        <v>74</v>
      </c>
      <c r="C1199" s="3" t="s">
        <v>9</v>
      </c>
      <c r="D1199" s="3" t="s">
        <v>1266</v>
      </c>
      <c r="E1199" s="3" t="s">
        <v>602</v>
      </c>
      <c r="F1199" s="31">
        <v>200</v>
      </c>
      <c r="G1199" s="31">
        <v>200</v>
      </c>
      <c r="H1199" s="31">
        <f t="shared" si="18"/>
        <v>100</v>
      </c>
    </row>
    <row r="1200" spans="1:8" ht="57" x14ac:dyDescent="0.2">
      <c r="A1200" s="89" t="s">
        <v>742</v>
      </c>
      <c r="B1200" s="3" t="s">
        <v>74</v>
      </c>
      <c r="C1200" s="3" t="s">
        <v>9</v>
      </c>
      <c r="D1200" s="3" t="s">
        <v>743</v>
      </c>
      <c r="E1200" s="19" t="s">
        <v>0</v>
      </c>
      <c r="F1200" s="31">
        <v>408</v>
      </c>
      <c r="G1200" s="31">
        <v>408</v>
      </c>
      <c r="H1200" s="31">
        <f t="shared" si="18"/>
        <v>100</v>
      </c>
    </row>
    <row r="1201" spans="1:8" ht="28.5" x14ac:dyDescent="0.2">
      <c r="A1201" s="89" t="s">
        <v>747</v>
      </c>
      <c r="B1201" s="3" t="s">
        <v>74</v>
      </c>
      <c r="C1201" s="3" t="s">
        <v>9</v>
      </c>
      <c r="D1201" s="3" t="s">
        <v>748</v>
      </c>
      <c r="E1201" s="3" t="s">
        <v>0</v>
      </c>
      <c r="F1201" s="31">
        <v>408</v>
      </c>
      <c r="G1201" s="31">
        <v>408</v>
      </c>
      <c r="H1201" s="31">
        <f t="shared" si="18"/>
        <v>100</v>
      </c>
    </row>
    <row r="1202" spans="1:8" ht="28.5" x14ac:dyDescent="0.2">
      <c r="A1202" s="89" t="s">
        <v>655</v>
      </c>
      <c r="B1202" s="3" t="s">
        <v>74</v>
      </c>
      <c r="C1202" s="3" t="s">
        <v>9</v>
      </c>
      <c r="D1202" s="3" t="s">
        <v>749</v>
      </c>
      <c r="E1202" s="3" t="s">
        <v>0</v>
      </c>
      <c r="F1202" s="31">
        <v>408</v>
      </c>
      <c r="G1202" s="31">
        <v>408</v>
      </c>
      <c r="H1202" s="31">
        <f t="shared" si="18"/>
        <v>100</v>
      </c>
    </row>
    <row r="1203" spans="1:8" ht="28.5" x14ac:dyDescent="0.2">
      <c r="A1203" s="89" t="s">
        <v>601</v>
      </c>
      <c r="B1203" s="3" t="s">
        <v>74</v>
      </c>
      <c r="C1203" s="3" t="s">
        <v>9</v>
      </c>
      <c r="D1203" s="3" t="s">
        <v>749</v>
      </c>
      <c r="E1203" s="3" t="s">
        <v>602</v>
      </c>
      <c r="F1203" s="31">
        <v>408</v>
      </c>
      <c r="G1203" s="31">
        <v>408</v>
      </c>
      <c r="H1203" s="31">
        <f t="shared" si="18"/>
        <v>100</v>
      </c>
    </row>
    <row r="1204" spans="1:8" ht="42.75" x14ac:dyDescent="0.2">
      <c r="A1204" s="89" t="s">
        <v>711</v>
      </c>
      <c r="B1204" s="3" t="s">
        <v>74</v>
      </c>
      <c r="C1204" s="3" t="s">
        <v>9</v>
      </c>
      <c r="D1204" s="3" t="s">
        <v>712</v>
      </c>
      <c r="E1204" s="19" t="s">
        <v>0</v>
      </c>
      <c r="F1204" s="31">
        <v>106</v>
      </c>
      <c r="G1204" s="31">
        <v>106</v>
      </c>
      <c r="H1204" s="31">
        <f t="shared" si="18"/>
        <v>100</v>
      </c>
    </row>
    <row r="1205" spans="1:8" ht="28.5" x14ac:dyDescent="0.2">
      <c r="A1205" s="89" t="s">
        <v>655</v>
      </c>
      <c r="B1205" s="3" t="s">
        <v>74</v>
      </c>
      <c r="C1205" s="3" t="s">
        <v>9</v>
      </c>
      <c r="D1205" s="3" t="s">
        <v>713</v>
      </c>
      <c r="E1205" s="3" t="s">
        <v>0</v>
      </c>
      <c r="F1205" s="31">
        <v>106</v>
      </c>
      <c r="G1205" s="31">
        <v>106</v>
      </c>
      <c r="H1205" s="31">
        <f t="shared" si="18"/>
        <v>100</v>
      </c>
    </row>
    <row r="1206" spans="1:8" ht="28.5" x14ac:dyDescent="0.2">
      <c r="A1206" s="89" t="s">
        <v>601</v>
      </c>
      <c r="B1206" s="3" t="s">
        <v>74</v>
      </c>
      <c r="C1206" s="3" t="s">
        <v>9</v>
      </c>
      <c r="D1206" s="3" t="s">
        <v>713</v>
      </c>
      <c r="E1206" s="3" t="s">
        <v>602</v>
      </c>
      <c r="F1206" s="31">
        <v>106</v>
      </c>
      <c r="G1206" s="31">
        <v>106</v>
      </c>
      <c r="H1206" s="31">
        <f t="shared" si="18"/>
        <v>100</v>
      </c>
    </row>
    <row r="1207" spans="1:8" x14ac:dyDescent="0.2">
      <c r="A1207" s="89" t="s">
        <v>90</v>
      </c>
      <c r="B1207" s="3" t="s">
        <v>74</v>
      </c>
      <c r="C1207" s="3" t="s">
        <v>13</v>
      </c>
      <c r="D1207" s="3" t="s">
        <v>0</v>
      </c>
      <c r="E1207" s="3" t="s">
        <v>0</v>
      </c>
      <c r="F1207" s="31">
        <v>222045.6</v>
      </c>
      <c r="G1207" s="31">
        <v>218198</v>
      </c>
      <c r="H1207" s="31">
        <f t="shared" si="18"/>
        <v>98.267202772763795</v>
      </c>
    </row>
    <row r="1208" spans="1:8" ht="42.75" x14ac:dyDescent="0.2">
      <c r="A1208" s="89" t="s">
        <v>651</v>
      </c>
      <c r="B1208" s="3" t="s">
        <v>74</v>
      </c>
      <c r="C1208" s="3" t="s">
        <v>13</v>
      </c>
      <c r="D1208" s="3" t="s">
        <v>652</v>
      </c>
      <c r="E1208" s="19" t="s">
        <v>0</v>
      </c>
      <c r="F1208" s="31">
        <v>173113.7</v>
      </c>
      <c r="G1208" s="31">
        <v>171777.4</v>
      </c>
      <c r="H1208" s="31">
        <f t="shared" si="18"/>
        <v>99.228079580067885</v>
      </c>
    </row>
    <row r="1209" spans="1:8" ht="28.5" x14ac:dyDescent="0.2">
      <c r="A1209" s="89" t="s">
        <v>1307</v>
      </c>
      <c r="B1209" s="3" t="s">
        <v>74</v>
      </c>
      <c r="C1209" s="3" t="s">
        <v>13</v>
      </c>
      <c r="D1209" s="3" t="s">
        <v>1308</v>
      </c>
      <c r="E1209" s="3" t="s">
        <v>0</v>
      </c>
      <c r="F1209" s="31">
        <v>989.1</v>
      </c>
      <c r="G1209" s="31">
        <v>989.1</v>
      </c>
      <c r="H1209" s="31">
        <f t="shared" si="18"/>
        <v>100</v>
      </c>
    </row>
    <row r="1210" spans="1:8" ht="42.75" x14ac:dyDescent="0.2">
      <c r="A1210" s="89" t="s">
        <v>1333</v>
      </c>
      <c r="B1210" s="3" t="s">
        <v>74</v>
      </c>
      <c r="C1210" s="3" t="s">
        <v>13</v>
      </c>
      <c r="D1210" s="3" t="s">
        <v>1334</v>
      </c>
      <c r="E1210" s="3" t="s">
        <v>0</v>
      </c>
      <c r="F1210" s="31">
        <v>989.1</v>
      </c>
      <c r="G1210" s="31">
        <v>989.1</v>
      </c>
      <c r="H1210" s="31">
        <f t="shared" si="18"/>
        <v>100</v>
      </c>
    </row>
    <row r="1211" spans="1:8" x14ac:dyDescent="0.2">
      <c r="A1211" s="89" t="s">
        <v>58</v>
      </c>
      <c r="B1211" s="3" t="s">
        <v>74</v>
      </c>
      <c r="C1211" s="3" t="s">
        <v>13</v>
      </c>
      <c r="D1211" s="3" t="s">
        <v>1334</v>
      </c>
      <c r="E1211" s="3" t="s">
        <v>672</v>
      </c>
      <c r="F1211" s="31">
        <v>989.1</v>
      </c>
      <c r="G1211" s="31">
        <v>989.1</v>
      </c>
      <c r="H1211" s="31">
        <f t="shared" si="18"/>
        <v>100</v>
      </c>
    </row>
    <row r="1212" spans="1:8" ht="42.75" x14ac:dyDescent="0.2">
      <c r="A1212" s="89" t="s">
        <v>1335</v>
      </c>
      <c r="B1212" s="3" t="s">
        <v>74</v>
      </c>
      <c r="C1212" s="3" t="s">
        <v>13</v>
      </c>
      <c r="D1212" s="3" t="s">
        <v>1336</v>
      </c>
      <c r="E1212" s="3" t="s">
        <v>0</v>
      </c>
      <c r="F1212" s="31">
        <v>3658.1</v>
      </c>
      <c r="G1212" s="31">
        <v>3650</v>
      </c>
      <c r="H1212" s="31">
        <f t="shared" si="18"/>
        <v>99.778573576446789</v>
      </c>
    </row>
    <row r="1213" spans="1:8" ht="28.5" x14ac:dyDescent="0.2">
      <c r="A1213" s="89" t="s">
        <v>655</v>
      </c>
      <c r="B1213" s="3" t="s">
        <v>74</v>
      </c>
      <c r="C1213" s="3" t="s">
        <v>13</v>
      </c>
      <c r="D1213" s="3" t="s">
        <v>1337</v>
      </c>
      <c r="E1213" s="3" t="s">
        <v>0</v>
      </c>
      <c r="F1213" s="31">
        <v>210</v>
      </c>
      <c r="G1213" s="31">
        <v>210</v>
      </c>
      <c r="H1213" s="31">
        <f t="shared" si="18"/>
        <v>100</v>
      </c>
    </row>
    <row r="1214" spans="1:8" ht="28.5" x14ac:dyDescent="0.2">
      <c r="A1214" s="89" t="s">
        <v>601</v>
      </c>
      <c r="B1214" s="3" t="s">
        <v>74</v>
      </c>
      <c r="C1214" s="3" t="s">
        <v>13</v>
      </c>
      <c r="D1214" s="3" t="s">
        <v>1337</v>
      </c>
      <c r="E1214" s="3" t="s">
        <v>602</v>
      </c>
      <c r="F1214" s="31">
        <v>210</v>
      </c>
      <c r="G1214" s="31">
        <v>210</v>
      </c>
      <c r="H1214" s="31">
        <f t="shared" si="18"/>
        <v>100</v>
      </c>
    </row>
    <row r="1215" spans="1:8" ht="28.5" x14ac:dyDescent="0.2">
      <c r="A1215" s="89" t="s">
        <v>1338</v>
      </c>
      <c r="B1215" s="3" t="s">
        <v>74</v>
      </c>
      <c r="C1215" s="3" t="s">
        <v>13</v>
      </c>
      <c r="D1215" s="3" t="s">
        <v>1339</v>
      </c>
      <c r="E1215" s="3" t="s">
        <v>0</v>
      </c>
      <c r="F1215" s="31">
        <v>3448.1</v>
      </c>
      <c r="G1215" s="31">
        <v>3440</v>
      </c>
      <c r="H1215" s="31">
        <f t="shared" si="18"/>
        <v>99.765088019488999</v>
      </c>
    </row>
    <row r="1216" spans="1:8" ht="28.5" x14ac:dyDescent="0.2">
      <c r="A1216" s="89" t="s">
        <v>680</v>
      </c>
      <c r="B1216" s="3" t="s">
        <v>74</v>
      </c>
      <c r="C1216" s="3" t="s">
        <v>13</v>
      </c>
      <c r="D1216" s="3" t="s">
        <v>1339</v>
      </c>
      <c r="E1216" s="3" t="s">
        <v>681</v>
      </c>
      <c r="F1216" s="31">
        <v>3448.1</v>
      </c>
      <c r="G1216" s="31">
        <v>3440</v>
      </c>
      <c r="H1216" s="31">
        <f t="shared" si="18"/>
        <v>99.765088019488999</v>
      </c>
    </row>
    <row r="1217" spans="1:8" ht="28.5" x14ac:dyDescent="0.2">
      <c r="A1217" s="89" t="s">
        <v>1202</v>
      </c>
      <c r="B1217" s="3" t="s">
        <v>74</v>
      </c>
      <c r="C1217" s="3" t="s">
        <v>13</v>
      </c>
      <c r="D1217" s="3" t="s">
        <v>1203</v>
      </c>
      <c r="E1217" s="3" t="s">
        <v>0</v>
      </c>
      <c r="F1217" s="31">
        <v>3109</v>
      </c>
      <c r="G1217" s="31">
        <v>3028.6</v>
      </c>
      <c r="H1217" s="31">
        <f t="shared" si="18"/>
        <v>97.413959472499187</v>
      </c>
    </row>
    <row r="1218" spans="1:8" ht="28.5" x14ac:dyDescent="0.2">
      <c r="A1218" s="89" t="s">
        <v>655</v>
      </c>
      <c r="B1218" s="3" t="s">
        <v>74</v>
      </c>
      <c r="C1218" s="3" t="s">
        <v>13</v>
      </c>
      <c r="D1218" s="3" t="s">
        <v>1310</v>
      </c>
      <c r="E1218" s="3" t="s">
        <v>0</v>
      </c>
      <c r="F1218" s="31">
        <v>74</v>
      </c>
      <c r="G1218" s="31">
        <v>0</v>
      </c>
      <c r="H1218" s="31">
        <f t="shared" si="18"/>
        <v>0</v>
      </c>
    </row>
    <row r="1219" spans="1:8" ht="28.5" x14ac:dyDescent="0.2">
      <c r="A1219" s="89" t="s">
        <v>601</v>
      </c>
      <c r="B1219" s="3" t="s">
        <v>74</v>
      </c>
      <c r="C1219" s="3" t="s">
        <v>13</v>
      </c>
      <c r="D1219" s="3" t="s">
        <v>1310</v>
      </c>
      <c r="E1219" s="3" t="s">
        <v>602</v>
      </c>
      <c r="F1219" s="31">
        <v>74</v>
      </c>
      <c r="G1219" s="31">
        <v>0</v>
      </c>
      <c r="H1219" s="31">
        <f t="shared" si="18"/>
        <v>0</v>
      </c>
    </row>
    <row r="1220" spans="1:8" ht="42.75" x14ac:dyDescent="0.2">
      <c r="A1220" s="89" t="s">
        <v>1340</v>
      </c>
      <c r="B1220" s="3" t="s">
        <v>74</v>
      </c>
      <c r="C1220" s="3" t="s">
        <v>13</v>
      </c>
      <c r="D1220" s="3" t="s">
        <v>1341</v>
      </c>
      <c r="E1220" s="3" t="s">
        <v>0</v>
      </c>
      <c r="F1220" s="31">
        <v>100</v>
      </c>
      <c r="G1220" s="31">
        <v>100</v>
      </c>
      <c r="H1220" s="31">
        <f t="shared" si="18"/>
        <v>100</v>
      </c>
    </row>
    <row r="1221" spans="1:8" x14ac:dyDescent="0.2">
      <c r="A1221" s="89" t="s">
        <v>58</v>
      </c>
      <c r="B1221" s="3" t="s">
        <v>74</v>
      </c>
      <c r="C1221" s="3" t="s">
        <v>13</v>
      </c>
      <c r="D1221" s="3" t="s">
        <v>1341</v>
      </c>
      <c r="E1221" s="3" t="s">
        <v>672</v>
      </c>
      <c r="F1221" s="31">
        <v>100</v>
      </c>
      <c r="G1221" s="31">
        <v>100</v>
      </c>
      <c r="H1221" s="31">
        <f t="shared" si="18"/>
        <v>100</v>
      </c>
    </row>
    <row r="1222" spans="1:8" ht="57" x14ac:dyDescent="0.2">
      <c r="A1222" s="89" t="s">
        <v>1342</v>
      </c>
      <c r="B1222" s="3" t="s">
        <v>74</v>
      </c>
      <c r="C1222" s="3" t="s">
        <v>13</v>
      </c>
      <c r="D1222" s="3" t="s">
        <v>1343</v>
      </c>
      <c r="E1222" s="3" t="s">
        <v>0</v>
      </c>
      <c r="F1222" s="31">
        <v>50</v>
      </c>
      <c r="G1222" s="31">
        <v>50</v>
      </c>
      <c r="H1222" s="31">
        <f t="shared" si="18"/>
        <v>100</v>
      </c>
    </row>
    <row r="1223" spans="1:8" x14ac:dyDescent="0.2">
      <c r="A1223" s="89" t="s">
        <v>58</v>
      </c>
      <c r="B1223" s="3" t="s">
        <v>74</v>
      </c>
      <c r="C1223" s="3" t="s">
        <v>13</v>
      </c>
      <c r="D1223" s="3" t="s">
        <v>1343</v>
      </c>
      <c r="E1223" s="3" t="s">
        <v>672</v>
      </c>
      <c r="F1223" s="31">
        <v>50</v>
      </c>
      <c r="G1223" s="31">
        <v>50</v>
      </c>
      <c r="H1223" s="31">
        <f t="shared" si="18"/>
        <v>100</v>
      </c>
    </row>
    <row r="1224" spans="1:8" ht="28.5" x14ac:dyDescent="0.2">
      <c r="A1224" s="89" t="s">
        <v>907</v>
      </c>
      <c r="B1224" s="3" t="s">
        <v>74</v>
      </c>
      <c r="C1224" s="3" t="s">
        <v>13</v>
      </c>
      <c r="D1224" s="3" t="s">
        <v>1204</v>
      </c>
      <c r="E1224" s="3" t="s">
        <v>0</v>
      </c>
      <c r="F1224" s="31">
        <v>2885</v>
      </c>
      <c r="G1224" s="31">
        <v>2878.6</v>
      </c>
      <c r="H1224" s="31">
        <f t="shared" ref="H1224:H1287" si="19">G1224/F1224*100</f>
        <v>99.778162911611773</v>
      </c>
    </row>
    <row r="1225" spans="1:8" ht="28.5" x14ac:dyDescent="0.2">
      <c r="A1225" s="89" t="s">
        <v>680</v>
      </c>
      <c r="B1225" s="3" t="s">
        <v>74</v>
      </c>
      <c r="C1225" s="3" t="s">
        <v>13</v>
      </c>
      <c r="D1225" s="3" t="s">
        <v>1204</v>
      </c>
      <c r="E1225" s="3" t="s">
        <v>681</v>
      </c>
      <c r="F1225" s="31">
        <v>2885</v>
      </c>
      <c r="G1225" s="31">
        <v>2878.6</v>
      </c>
      <c r="H1225" s="31">
        <f t="shared" si="19"/>
        <v>99.778162911611773</v>
      </c>
    </row>
    <row r="1226" spans="1:8" ht="42.75" x14ac:dyDescent="0.2">
      <c r="A1226" s="89" t="s">
        <v>1205</v>
      </c>
      <c r="B1226" s="3" t="s">
        <v>74</v>
      </c>
      <c r="C1226" s="3" t="s">
        <v>13</v>
      </c>
      <c r="D1226" s="3" t="s">
        <v>1206</v>
      </c>
      <c r="E1226" s="3" t="s">
        <v>0</v>
      </c>
      <c r="F1226" s="31">
        <v>165357.5</v>
      </c>
      <c r="G1226" s="31">
        <v>164109.70000000001</v>
      </c>
      <c r="H1226" s="31">
        <f t="shared" si="19"/>
        <v>99.245392558547394</v>
      </c>
    </row>
    <row r="1227" spans="1:8" ht="28.5" x14ac:dyDescent="0.2">
      <c r="A1227" s="89" t="s">
        <v>752</v>
      </c>
      <c r="B1227" s="3" t="s">
        <v>74</v>
      </c>
      <c r="C1227" s="3" t="s">
        <v>13</v>
      </c>
      <c r="D1227" s="3" t="s">
        <v>1316</v>
      </c>
      <c r="E1227" s="3" t="s">
        <v>0</v>
      </c>
      <c r="F1227" s="31">
        <v>10479.6</v>
      </c>
      <c r="G1227" s="31">
        <v>9530.2999999999993</v>
      </c>
      <c r="H1227" s="31">
        <f t="shared" si="19"/>
        <v>90.941448146875828</v>
      </c>
    </row>
    <row r="1228" spans="1:8" ht="71.25" x14ac:dyDescent="0.2">
      <c r="A1228" s="89" t="s">
        <v>590</v>
      </c>
      <c r="B1228" s="3" t="s">
        <v>74</v>
      </c>
      <c r="C1228" s="3" t="s">
        <v>13</v>
      </c>
      <c r="D1228" s="3" t="s">
        <v>1316</v>
      </c>
      <c r="E1228" s="3" t="s">
        <v>585</v>
      </c>
      <c r="F1228" s="31">
        <v>8726.4</v>
      </c>
      <c r="G1228" s="31">
        <v>8324.6</v>
      </c>
      <c r="H1228" s="31">
        <f t="shared" si="19"/>
        <v>95.395581224789154</v>
      </c>
    </row>
    <row r="1229" spans="1:8" ht="28.5" x14ac:dyDescent="0.2">
      <c r="A1229" s="89" t="s">
        <v>601</v>
      </c>
      <c r="B1229" s="3" t="s">
        <v>74</v>
      </c>
      <c r="C1229" s="3" t="s">
        <v>13</v>
      </c>
      <c r="D1229" s="3" t="s">
        <v>1316</v>
      </c>
      <c r="E1229" s="3" t="s">
        <v>602</v>
      </c>
      <c r="F1229" s="31">
        <v>1736.3</v>
      </c>
      <c r="G1229" s="31">
        <v>1197.7</v>
      </c>
      <c r="H1229" s="31">
        <f t="shared" si="19"/>
        <v>68.980014974370789</v>
      </c>
    </row>
    <row r="1230" spans="1:8" x14ac:dyDescent="0.2">
      <c r="A1230" s="89" t="s">
        <v>603</v>
      </c>
      <c r="B1230" s="3" t="s">
        <v>74</v>
      </c>
      <c r="C1230" s="3" t="s">
        <v>13</v>
      </c>
      <c r="D1230" s="3" t="s">
        <v>1316</v>
      </c>
      <c r="E1230" s="3" t="s">
        <v>604</v>
      </c>
      <c r="F1230" s="31">
        <v>16.899999999999999</v>
      </c>
      <c r="G1230" s="31">
        <v>8</v>
      </c>
      <c r="H1230" s="31">
        <f t="shared" si="19"/>
        <v>47.337278106508876</v>
      </c>
    </row>
    <row r="1231" spans="1:8" ht="28.5" x14ac:dyDescent="0.2">
      <c r="A1231" s="89" t="s">
        <v>754</v>
      </c>
      <c r="B1231" s="3" t="s">
        <v>74</v>
      </c>
      <c r="C1231" s="3" t="s">
        <v>13</v>
      </c>
      <c r="D1231" s="3" t="s">
        <v>1207</v>
      </c>
      <c r="E1231" s="3" t="s">
        <v>0</v>
      </c>
      <c r="F1231" s="31">
        <v>44431.199999999997</v>
      </c>
      <c r="G1231" s="31">
        <v>44233.1</v>
      </c>
      <c r="H1231" s="31">
        <f t="shared" si="19"/>
        <v>99.554142134356042</v>
      </c>
    </row>
    <row r="1232" spans="1:8" ht="28.5" x14ac:dyDescent="0.2">
      <c r="A1232" s="89" t="s">
        <v>680</v>
      </c>
      <c r="B1232" s="3" t="s">
        <v>74</v>
      </c>
      <c r="C1232" s="3" t="s">
        <v>13</v>
      </c>
      <c r="D1232" s="3" t="s">
        <v>1207</v>
      </c>
      <c r="E1232" s="3" t="s">
        <v>681</v>
      </c>
      <c r="F1232" s="31">
        <v>44431.199999999997</v>
      </c>
      <c r="G1232" s="31">
        <v>44233.1</v>
      </c>
      <c r="H1232" s="31">
        <f t="shared" si="19"/>
        <v>99.554142134356042</v>
      </c>
    </row>
    <row r="1233" spans="1:8" x14ac:dyDescent="0.2">
      <c r="A1233" s="89" t="s">
        <v>1198</v>
      </c>
      <c r="B1233" s="3" t="s">
        <v>74</v>
      </c>
      <c r="C1233" s="3" t="s">
        <v>13</v>
      </c>
      <c r="D1233" s="3" t="s">
        <v>1208</v>
      </c>
      <c r="E1233" s="3" t="s">
        <v>0</v>
      </c>
      <c r="F1233" s="31">
        <v>110446.7</v>
      </c>
      <c r="G1233" s="31">
        <v>110346.3</v>
      </c>
      <c r="H1233" s="31">
        <f t="shared" si="19"/>
        <v>99.909096423885913</v>
      </c>
    </row>
    <row r="1234" spans="1:8" ht="28.5" x14ac:dyDescent="0.2">
      <c r="A1234" s="89" t="s">
        <v>680</v>
      </c>
      <c r="B1234" s="3" t="s">
        <v>74</v>
      </c>
      <c r="C1234" s="3" t="s">
        <v>13</v>
      </c>
      <c r="D1234" s="3" t="s">
        <v>1208</v>
      </c>
      <c r="E1234" s="3" t="s">
        <v>681</v>
      </c>
      <c r="F1234" s="31">
        <v>110446.7</v>
      </c>
      <c r="G1234" s="31">
        <v>110346.3</v>
      </c>
      <c r="H1234" s="31">
        <f t="shared" si="19"/>
        <v>99.909096423885913</v>
      </c>
    </row>
    <row r="1235" spans="1:8" ht="57" x14ac:dyDescent="0.2">
      <c r="A1235" s="89" t="s">
        <v>742</v>
      </c>
      <c r="B1235" s="3" t="s">
        <v>74</v>
      </c>
      <c r="C1235" s="3" t="s">
        <v>13</v>
      </c>
      <c r="D1235" s="3" t="s">
        <v>743</v>
      </c>
      <c r="E1235" s="19" t="s">
        <v>0</v>
      </c>
      <c r="F1235" s="31">
        <v>1465.1</v>
      </c>
      <c r="G1235" s="31">
        <v>1465.1</v>
      </c>
      <c r="H1235" s="31">
        <f t="shared" si="19"/>
        <v>100</v>
      </c>
    </row>
    <row r="1236" spans="1:8" ht="28.5" x14ac:dyDescent="0.2">
      <c r="A1236" s="89" t="s">
        <v>747</v>
      </c>
      <c r="B1236" s="3" t="s">
        <v>74</v>
      </c>
      <c r="C1236" s="3" t="s">
        <v>13</v>
      </c>
      <c r="D1236" s="3" t="s">
        <v>748</v>
      </c>
      <c r="E1236" s="3" t="s">
        <v>0</v>
      </c>
      <c r="F1236" s="31">
        <v>685.1</v>
      </c>
      <c r="G1236" s="31">
        <v>685.1</v>
      </c>
      <c r="H1236" s="31">
        <f t="shared" si="19"/>
        <v>100</v>
      </c>
    </row>
    <row r="1237" spans="1:8" ht="28.5" x14ac:dyDescent="0.2">
      <c r="A1237" s="89" t="s">
        <v>907</v>
      </c>
      <c r="B1237" s="3" t="s">
        <v>74</v>
      </c>
      <c r="C1237" s="3" t="s">
        <v>13</v>
      </c>
      <c r="D1237" s="3" t="s">
        <v>1214</v>
      </c>
      <c r="E1237" s="3" t="s">
        <v>0</v>
      </c>
      <c r="F1237" s="31">
        <v>685.1</v>
      </c>
      <c r="G1237" s="31">
        <v>685.1</v>
      </c>
      <c r="H1237" s="31">
        <f t="shared" si="19"/>
        <v>100</v>
      </c>
    </row>
    <row r="1238" spans="1:8" ht="28.5" x14ac:dyDescent="0.2">
      <c r="A1238" s="89" t="s">
        <v>680</v>
      </c>
      <c r="B1238" s="3" t="s">
        <v>74</v>
      </c>
      <c r="C1238" s="3" t="s">
        <v>13</v>
      </c>
      <c r="D1238" s="3" t="s">
        <v>1214</v>
      </c>
      <c r="E1238" s="3" t="s">
        <v>681</v>
      </c>
      <c r="F1238" s="31">
        <v>685.1</v>
      </c>
      <c r="G1238" s="31">
        <v>685.1</v>
      </c>
      <c r="H1238" s="31">
        <f t="shared" si="19"/>
        <v>100</v>
      </c>
    </row>
    <row r="1239" spans="1:8" ht="85.5" x14ac:dyDescent="0.2">
      <c r="A1239" s="89" t="s">
        <v>964</v>
      </c>
      <c r="B1239" s="3" t="s">
        <v>74</v>
      </c>
      <c r="C1239" s="3" t="s">
        <v>13</v>
      </c>
      <c r="D1239" s="3" t="s">
        <v>965</v>
      </c>
      <c r="E1239" s="3" t="s">
        <v>0</v>
      </c>
      <c r="F1239" s="31">
        <v>780</v>
      </c>
      <c r="G1239" s="31">
        <v>780</v>
      </c>
      <c r="H1239" s="31">
        <f t="shared" si="19"/>
        <v>100</v>
      </c>
    </row>
    <row r="1240" spans="1:8" ht="28.5" x14ac:dyDescent="0.2">
      <c r="A1240" s="89" t="s">
        <v>907</v>
      </c>
      <c r="B1240" s="3" t="s">
        <v>74</v>
      </c>
      <c r="C1240" s="3" t="s">
        <v>13</v>
      </c>
      <c r="D1240" s="3" t="s">
        <v>1344</v>
      </c>
      <c r="E1240" s="3" t="s">
        <v>0</v>
      </c>
      <c r="F1240" s="31">
        <v>780</v>
      </c>
      <c r="G1240" s="31">
        <v>780</v>
      </c>
      <c r="H1240" s="31">
        <f t="shared" si="19"/>
        <v>100</v>
      </c>
    </row>
    <row r="1241" spans="1:8" ht="28.5" x14ac:dyDescent="0.2">
      <c r="A1241" s="89" t="s">
        <v>680</v>
      </c>
      <c r="B1241" s="3" t="s">
        <v>74</v>
      </c>
      <c r="C1241" s="3" t="s">
        <v>13</v>
      </c>
      <c r="D1241" s="3" t="s">
        <v>1344</v>
      </c>
      <c r="E1241" s="3" t="s">
        <v>681</v>
      </c>
      <c r="F1241" s="31">
        <v>780</v>
      </c>
      <c r="G1241" s="31">
        <v>780</v>
      </c>
      <c r="H1241" s="31">
        <f t="shared" si="19"/>
        <v>100</v>
      </c>
    </row>
    <row r="1242" spans="1:8" ht="42.75" x14ac:dyDescent="0.2">
      <c r="A1242" s="89" t="s">
        <v>1215</v>
      </c>
      <c r="B1242" s="3" t="s">
        <v>74</v>
      </c>
      <c r="C1242" s="3" t="s">
        <v>13</v>
      </c>
      <c r="D1242" s="3" t="s">
        <v>1216</v>
      </c>
      <c r="E1242" s="19" t="s">
        <v>0</v>
      </c>
      <c r="F1242" s="31">
        <v>457</v>
      </c>
      <c r="G1242" s="31">
        <v>432.2</v>
      </c>
      <c r="H1242" s="31">
        <f t="shared" si="19"/>
        <v>94.573304157549231</v>
      </c>
    </row>
    <row r="1243" spans="1:8" ht="28.5" x14ac:dyDescent="0.2">
      <c r="A1243" s="89" t="s">
        <v>833</v>
      </c>
      <c r="B1243" s="3" t="s">
        <v>74</v>
      </c>
      <c r="C1243" s="3" t="s">
        <v>13</v>
      </c>
      <c r="D1243" s="3" t="s">
        <v>1219</v>
      </c>
      <c r="E1243" s="3" t="s">
        <v>0</v>
      </c>
      <c r="F1243" s="31">
        <v>457</v>
      </c>
      <c r="G1243" s="31">
        <v>432.2</v>
      </c>
      <c r="H1243" s="31">
        <f t="shared" si="19"/>
        <v>94.573304157549231</v>
      </c>
    </row>
    <row r="1244" spans="1:8" ht="28.5" x14ac:dyDescent="0.2">
      <c r="A1244" s="89" t="s">
        <v>680</v>
      </c>
      <c r="B1244" s="3" t="s">
        <v>74</v>
      </c>
      <c r="C1244" s="3" t="s">
        <v>13</v>
      </c>
      <c r="D1244" s="3" t="s">
        <v>1219</v>
      </c>
      <c r="E1244" s="3" t="s">
        <v>681</v>
      </c>
      <c r="F1244" s="31">
        <v>457</v>
      </c>
      <c r="G1244" s="31">
        <v>432.2</v>
      </c>
      <c r="H1244" s="31">
        <f t="shared" si="19"/>
        <v>94.573304157549231</v>
      </c>
    </row>
    <row r="1245" spans="1:8" ht="57" x14ac:dyDescent="0.2">
      <c r="A1245" s="89" t="s">
        <v>665</v>
      </c>
      <c r="B1245" s="3" t="s">
        <v>74</v>
      </c>
      <c r="C1245" s="3" t="s">
        <v>13</v>
      </c>
      <c r="D1245" s="3" t="s">
        <v>666</v>
      </c>
      <c r="E1245" s="19" t="s">
        <v>0</v>
      </c>
      <c r="F1245" s="31">
        <v>65.2</v>
      </c>
      <c r="G1245" s="31">
        <v>65.2</v>
      </c>
      <c r="H1245" s="31">
        <f t="shared" si="19"/>
        <v>100</v>
      </c>
    </row>
    <row r="1246" spans="1:8" ht="42.75" x14ac:dyDescent="0.2">
      <c r="A1246" s="89" t="s">
        <v>667</v>
      </c>
      <c r="B1246" s="3" t="s">
        <v>74</v>
      </c>
      <c r="C1246" s="3" t="s">
        <v>13</v>
      </c>
      <c r="D1246" s="3" t="s">
        <v>668</v>
      </c>
      <c r="E1246" s="3" t="s">
        <v>0</v>
      </c>
      <c r="F1246" s="31">
        <v>35.700000000000003</v>
      </c>
      <c r="G1246" s="31">
        <v>35.700000000000003</v>
      </c>
      <c r="H1246" s="31">
        <f t="shared" si="19"/>
        <v>100</v>
      </c>
    </row>
    <row r="1247" spans="1:8" ht="28.5" x14ac:dyDescent="0.2">
      <c r="A1247" s="89" t="s">
        <v>655</v>
      </c>
      <c r="B1247" s="3" t="s">
        <v>74</v>
      </c>
      <c r="C1247" s="3" t="s">
        <v>13</v>
      </c>
      <c r="D1247" s="3" t="s">
        <v>669</v>
      </c>
      <c r="E1247" s="3" t="s">
        <v>0</v>
      </c>
      <c r="F1247" s="31">
        <v>35.700000000000003</v>
      </c>
      <c r="G1247" s="31">
        <v>35.700000000000003</v>
      </c>
      <c r="H1247" s="31">
        <f t="shared" si="19"/>
        <v>100</v>
      </c>
    </row>
    <row r="1248" spans="1:8" ht="28.5" x14ac:dyDescent="0.2">
      <c r="A1248" s="89" t="s">
        <v>601</v>
      </c>
      <c r="B1248" s="3" t="s">
        <v>74</v>
      </c>
      <c r="C1248" s="3" t="s">
        <v>13</v>
      </c>
      <c r="D1248" s="3" t="s">
        <v>669</v>
      </c>
      <c r="E1248" s="3" t="s">
        <v>602</v>
      </c>
      <c r="F1248" s="31">
        <v>35.700000000000003</v>
      </c>
      <c r="G1248" s="31">
        <v>35.700000000000003</v>
      </c>
      <c r="H1248" s="31">
        <f t="shared" si="19"/>
        <v>100</v>
      </c>
    </row>
    <row r="1249" spans="1:8" ht="42.75" x14ac:dyDescent="0.2">
      <c r="A1249" s="89" t="s">
        <v>677</v>
      </c>
      <c r="B1249" s="3" t="s">
        <v>74</v>
      </c>
      <c r="C1249" s="3" t="s">
        <v>13</v>
      </c>
      <c r="D1249" s="3" t="s">
        <v>678</v>
      </c>
      <c r="E1249" s="3" t="s">
        <v>0</v>
      </c>
      <c r="F1249" s="31">
        <v>29.5</v>
      </c>
      <c r="G1249" s="31">
        <v>29.5</v>
      </c>
      <c r="H1249" s="31">
        <f t="shared" si="19"/>
        <v>100</v>
      </c>
    </row>
    <row r="1250" spans="1:8" ht="28.5" x14ac:dyDescent="0.2">
      <c r="A1250" s="89" t="s">
        <v>655</v>
      </c>
      <c r="B1250" s="3" t="s">
        <v>74</v>
      </c>
      <c r="C1250" s="3" t="s">
        <v>13</v>
      </c>
      <c r="D1250" s="3" t="s">
        <v>679</v>
      </c>
      <c r="E1250" s="3" t="s">
        <v>0</v>
      </c>
      <c r="F1250" s="31">
        <v>29.5</v>
      </c>
      <c r="G1250" s="31">
        <v>29.5</v>
      </c>
      <c r="H1250" s="31">
        <f t="shared" si="19"/>
        <v>100</v>
      </c>
    </row>
    <row r="1251" spans="1:8" ht="28.5" x14ac:dyDescent="0.2">
      <c r="A1251" s="89" t="s">
        <v>601</v>
      </c>
      <c r="B1251" s="3" t="s">
        <v>74</v>
      </c>
      <c r="C1251" s="3" t="s">
        <v>13</v>
      </c>
      <c r="D1251" s="3" t="s">
        <v>679</v>
      </c>
      <c r="E1251" s="3" t="s">
        <v>602</v>
      </c>
      <c r="F1251" s="31">
        <v>29.5</v>
      </c>
      <c r="G1251" s="31">
        <v>29.5</v>
      </c>
      <c r="H1251" s="31">
        <f t="shared" si="19"/>
        <v>100</v>
      </c>
    </row>
    <row r="1252" spans="1:8" ht="71.25" x14ac:dyDescent="0.2">
      <c r="A1252" s="89" t="s">
        <v>684</v>
      </c>
      <c r="B1252" s="3" t="s">
        <v>74</v>
      </c>
      <c r="C1252" s="3" t="s">
        <v>13</v>
      </c>
      <c r="D1252" s="3" t="s">
        <v>685</v>
      </c>
      <c r="E1252" s="19" t="s">
        <v>0</v>
      </c>
      <c r="F1252" s="31">
        <v>102.5</v>
      </c>
      <c r="G1252" s="31">
        <v>101.2</v>
      </c>
      <c r="H1252" s="31">
        <f t="shared" si="19"/>
        <v>98.731707317073173</v>
      </c>
    </row>
    <row r="1253" spans="1:8" ht="28.5" x14ac:dyDescent="0.2">
      <c r="A1253" s="89" t="s">
        <v>691</v>
      </c>
      <c r="B1253" s="3" t="s">
        <v>74</v>
      </c>
      <c r="C1253" s="3" t="s">
        <v>13</v>
      </c>
      <c r="D1253" s="3" t="s">
        <v>692</v>
      </c>
      <c r="E1253" s="3" t="s">
        <v>0</v>
      </c>
      <c r="F1253" s="31">
        <v>102.5</v>
      </c>
      <c r="G1253" s="31">
        <v>101.2</v>
      </c>
      <c r="H1253" s="31">
        <f t="shared" si="19"/>
        <v>98.731707317073173</v>
      </c>
    </row>
    <row r="1254" spans="1:8" ht="28.5" x14ac:dyDescent="0.2">
      <c r="A1254" s="89" t="s">
        <v>907</v>
      </c>
      <c r="B1254" s="3" t="s">
        <v>74</v>
      </c>
      <c r="C1254" s="3" t="s">
        <v>13</v>
      </c>
      <c r="D1254" s="3" t="s">
        <v>1275</v>
      </c>
      <c r="E1254" s="3" t="s">
        <v>0</v>
      </c>
      <c r="F1254" s="31">
        <v>102.5</v>
      </c>
      <c r="G1254" s="31">
        <v>101.2</v>
      </c>
      <c r="H1254" s="31">
        <f t="shared" si="19"/>
        <v>98.731707317073173</v>
      </c>
    </row>
    <row r="1255" spans="1:8" ht="28.5" x14ac:dyDescent="0.2">
      <c r="A1255" s="89" t="s">
        <v>680</v>
      </c>
      <c r="B1255" s="3" t="s">
        <v>74</v>
      </c>
      <c r="C1255" s="3" t="s">
        <v>13</v>
      </c>
      <c r="D1255" s="3" t="s">
        <v>1275</v>
      </c>
      <c r="E1255" s="3" t="s">
        <v>681</v>
      </c>
      <c r="F1255" s="31">
        <v>102.5</v>
      </c>
      <c r="G1255" s="31">
        <v>101.2</v>
      </c>
      <c r="H1255" s="31">
        <f t="shared" si="19"/>
        <v>98.731707317073173</v>
      </c>
    </row>
    <row r="1256" spans="1:8" ht="42.75" x14ac:dyDescent="0.2">
      <c r="A1256" s="89" t="s">
        <v>711</v>
      </c>
      <c r="B1256" s="3" t="s">
        <v>74</v>
      </c>
      <c r="C1256" s="3" t="s">
        <v>13</v>
      </c>
      <c r="D1256" s="3" t="s">
        <v>712</v>
      </c>
      <c r="E1256" s="19" t="s">
        <v>0</v>
      </c>
      <c r="F1256" s="31">
        <v>138</v>
      </c>
      <c r="G1256" s="31">
        <v>0</v>
      </c>
      <c r="H1256" s="31">
        <f t="shared" si="19"/>
        <v>0</v>
      </c>
    </row>
    <row r="1257" spans="1:8" ht="28.5" x14ac:dyDescent="0.2">
      <c r="A1257" s="89" t="s">
        <v>655</v>
      </c>
      <c r="B1257" s="3" t="s">
        <v>74</v>
      </c>
      <c r="C1257" s="3" t="s">
        <v>13</v>
      </c>
      <c r="D1257" s="3" t="s">
        <v>713</v>
      </c>
      <c r="E1257" s="3" t="s">
        <v>0</v>
      </c>
      <c r="F1257" s="31">
        <v>138</v>
      </c>
      <c r="G1257" s="31">
        <v>0</v>
      </c>
      <c r="H1257" s="31">
        <f t="shared" si="19"/>
        <v>0</v>
      </c>
    </row>
    <row r="1258" spans="1:8" ht="28.5" x14ac:dyDescent="0.2">
      <c r="A1258" s="89" t="s">
        <v>601</v>
      </c>
      <c r="B1258" s="3" t="s">
        <v>74</v>
      </c>
      <c r="C1258" s="3" t="s">
        <v>13</v>
      </c>
      <c r="D1258" s="3" t="s">
        <v>713</v>
      </c>
      <c r="E1258" s="3" t="s">
        <v>602</v>
      </c>
      <c r="F1258" s="31">
        <v>138</v>
      </c>
      <c r="G1258" s="31">
        <v>0</v>
      </c>
      <c r="H1258" s="31">
        <f t="shared" si="19"/>
        <v>0</v>
      </c>
    </row>
    <row r="1259" spans="1:8" ht="57" x14ac:dyDescent="0.2">
      <c r="A1259" s="89" t="s">
        <v>904</v>
      </c>
      <c r="B1259" s="3" t="s">
        <v>74</v>
      </c>
      <c r="C1259" s="3" t="s">
        <v>13</v>
      </c>
      <c r="D1259" s="3" t="s">
        <v>905</v>
      </c>
      <c r="E1259" s="19" t="s">
        <v>0</v>
      </c>
      <c r="F1259" s="31">
        <v>15.1</v>
      </c>
      <c r="G1259" s="31">
        <v>15.1</v>
      </c>
      <c r="H1259" s="31">
        <f t="shared" si="19"/>
        <v>100</v>
      </c>
    </row>
    <row r="1260" spans="1:8" ht="28.5" x14ac:dyDescent="0.2">
      <c r="A1260" s="89" t="s">
        <v>907</v>
      </c>
      <c r="B1260" s="3" t="s">
        <v>74</v>
      </c>
      <c r="C1260" s="3" t="s">
        <v>13</v>
      </c>
      <c r="D1260" s="3" t="s">
        <v>908</v>
      </c>
      <c r="E1260" s="3" t="s">
        <v>0</v>
      </c>
      <c r="F1260" s="31">
        <v>15.1</v>
      </c>
      <c r="G1260" s="31">
        <v>15.1</v>
      </c>
      <c r="H1260" s="31">
        <f t="shared" si="19"/>
        <v>100</v>
      </c>
    </row>
    <row r="1261" spans="1:8" ht="28.5" x14ac:dyDescent="0.2">
      <c r="A1261" s="89" t="s">
        <v>680</v>
      </c>
      <c r="B1261" s="3" t="s">
        <v>74</v>
      </c>
      <c r="C1261" s="3" t="s">
        <v>13</v>
      </c>
      <c r="D1261" s="3" t="s">
        <v>908</v>
      </c>
      <c r="E1261" s="3" t="s">
        <v>681</v>
      </c>
      <c r="F1261" s="31">
        <v>15.1</v>
      </c>
      <c r="G1261" s="31">
        <v>15.1</v>
      </c>
      <c r="H1261" s="31">
        <f t="shared" si="19"/>
        <v>100</v>
      </c>
    </row>
    <row r="1262" spans="1:8" ht="42.75" x14ac:dyDescent="0.2">
      <c r="A1262" s="89" t="s">
        <v>793</v>
      </c>
      <c r="B1262" s="3" t="s">
        <v>74</v>
      </c>
      <c r="C1262" s="3" t="s">
        <v>13</v>
      </c>
      <c r="D1262" s="3" t="s">
        <v>794</v>
      </c>
      <c r="E1262" s="19" t="s">
        <v>0</v>
      </c>
      <c r="F1262" s="31">
        <v>50</v>
      </c>
      <c r="G1262" s="31">
        <v>0</v>
      </c>
      <c r="H1262" s="31">
        <f t="shared" si="19"/>
        <v>0</v>
      </c>
    </row>
    <row r="1263" spans="1:8" ht="42.75" x14ac:dyDescent="0.2">
      <c r="A1263" s="89" t="s">
        <v>1169</v>
      </c>
      <c r="B1263" s="3" t="s">
        <v>74</v>
      </c>
      <c r="C1263" s="3" t="s">
        <v>13</v>
      </c>
      <c r="D1263" s="3" t="s">
        <v>1170</v>
      </c>
      <c r="E1263" s="3" t="s">
        <v>0</v>
      </c>
      <c r="F1263" s="31">
        <v>50</v>
      </c>
      <c r="G1263" s="31">
        <v>0</v>
      </c>
      <c r="H1263" s="31">
        <f t="shared" si="19"/>
        <v>0</v>
      </c>
    </row>
    <row r="1264" spans="1:8" ht="57" x14ac:dyDescent="0.2">
      <c r="A1264" s="89" t="s">
        <v>1345</v>
      </c>
      <c r="B1264" s="3" t="s">
        <v>74</v>
      </c>
      <c r="C1264" s="3" t="s">
        <v>13</v>
      </c>
      <c r="D1264" s="3" t="s">
        <v>1346</v>
      </c>
      <c r="E1264" s="3" t="s">
        <v>0</v>
      </c>
      <c r="F1264" s="31">
        <v>50</v>
      </c>
      <c r="G1264" s="31">
        <v>0</v>
      </c>
      <c r="H1264" s="31">
        <f t="shared" si="19"/>
        <v>0</v>
      </c>
    </row>
    <row r="1265" spans="1:8" x14ac:dyDescent="0.2">
      <c r="A1265" s="89" t="s">
        <v>58</v>
      </c>
      <c r="B1265" s="3" t="s">
        <v>74</v>
      </c>
      <c r="C1265" s="3" t="s">
        <v>13</v>
      </c>
      <c r="D1265" s="3" t="s">
        <v>1346</v>
      </c>
      <c r="E1265" s="3" t="s">
        <v>672</v>
      </c>
      <c r="F1265" s="31">
        <v>50</v>
      </c>
      <c r="G1265" s="31">
        <v>0</v>
      </c>
      <c r="H1265" s="31">
        <f t="shared" si="19"/>
        <v>0</v>
      </c>
    </row>
    <row r="1266" spans="1:8" ht="57" x14ac:dyDescent="0.2">
      <c r="A1266" s="89" t="s">
        <v>583</v>
      </c>
      <c r="B1266" s="3" t="s">
        <v>74</v>
      </c>
      <c r="C1266" s="3" t="s">
        <v>13</v>
      </c>
      <c r="D1266" s="3" t="s">
        <v>584</v>
      </c>
      <c r="E1266" s="19" t="s">
        <v>0</v>
      </c>
      <c r="F1266" s="31">
        <v>43395.1</v>
      </c>
      <c r="G1266" s="31">
        <v>41975</v>
      </c>
      <c r="H1266" s="31">
        <f t="shared" si="19"/>
        <v>96.727510709734503</v>
      </c>
    </row>
    <row r="1267" spans="1:8" x14ac:dyDescent="0.2">
      <c r="A1267" s="89" t="s">
        <v>14</v>
      </c>
      <c r="B1267" s="3" t="s">
        <v>74</v>
      </c>
      <c r="C1267" s="3" t="s">
        <v>13</v>
      </c>
      <c r="D1267" s="3" t="s">
        <v>617</v>
      </c>
      <c r="E1267" s="3" t="s">
        <v>0</v>
      </c>
      <c r="F1267" s="31">
        <v>43395.1</v>
      </c>
      <c r="G1267" s="31">
        <v>41975</v>
      </c>
      <c r="H1267" s="31">
        <f t="shared" si="19"/>
        <v>96.727510709734503</v>
      </c>
    </row>
    <row r="1268" spans="1:8" ht="42.75" x14ac:dyDescent="0.2">
      <c r="A1268" s="89" t="s">
        <v>588</v>
      </c>
      <c r="B1268" s="3" t="s">
        <v>74</v>
      </c>
      <c r="C1268" s="3" t="s">
        <v>13</v>
      </c>
      <c r="D1268" s="3" t="s">
        <v>618</v>
      </c>
      <c r="E1268" s="3" t="s">
        <v>0</v>
      </c>
      <c r="F1268" s="31">
        <v>41170.5</v>
      </c>
      <c r="G1268" s="31">
        <v>40135.599999999999</v>
      </c>
      <c r="H1268" s="31">
        <f t="shared" si="19"/>
        <v>97.486306943078176</v>
      </c>
    </row>
    <row r="1269" spans="1:8" ht="71.25" x14ac:dyDescent="0.2">
      <c r="A1269" s="89" t="s">
        <v>590</v>
      </c>
      <c r="B1269" s="3" t="s">
        <v>74</v>
      </c>
      <c r="C1269" s="3" t="s">
        <v>13</v>
      </c>
      <c r="D1269" s="3" t="s">
        <v>618</v>
      </c>
      <c r="E1269" s="3" t="s">
        <v>585</v>
      </c>
      <c r="F1269" s="31">
        <v>41170.5</v>
      </c>
      <c r="G1269" s="31">
        <v>40135.599999999999</v>
      </c>
      <c r="H1269" s="31">
        <f t="shared" si="19"/>
        <v>97.486306943078176</v>
      </c>
    </row>
    <row r="1270" spans="1:8" ht="42.75" x14ac:dyDescent="0.2">
      <c r="A1270" s="89" t="s">
        <v>599</v>
      </c>
      <c r="B1270" s="3" t="s">
        <v>74</v>
      </c>
      <c r="C1270" s="3" t="s">
        <v>13</v>
      </c>
      <c r="D1270" s="3" t="s">
        <v>619</v>
      </c>
      <c r="E1270" s="3" t="s">
        <v>0</v>
      </c>
      <c r="F1270" s="31">
        <v>2224.6</v>
      </c>
      <c r="G1270" s="31">
        <v>1839.4</v>
      </c>
      <c r="H1270" s="31">
        <f t="shared" si="19"/>
        <v>82.684527555515615</v>
      </c>
    </row>
    <row r="1271" spans="1:8" ht="28.5" x14ac:dyDescent="0.2">
      <c r="A1271" s="89" t="s">
        <v>601</v>
      </c>
      <c r="B1271" s="3" t="s">
        <v>74</v>
      </c>
      <c r="C1271" s="3" t="s">
        <v>13</v>
      </c>
      <c r="D1271" s="3" t="s">
        <v>619</v>
      </c>
      <c r="E1271" s="3" t="s">
        <v>602</v>
      </c>
      <c r="F1271" s="31">
        <v>2218.4</v>
      </c>
      <c r="G1271" s="31">
        <v>1837</v>
      </c>
      <c r="H1271" s="31">
        <f t="shared" si="19"/>
        <v>82.807428777497293</v>
      </c>
    </row>
    <row r="1272" spans="1:8" x14ac:dyDescent="0.2">
      <c r="A1272" s="89" t="s">
        <v>603</v>
      </c>
      <c r="B1272" s="3" t="s">
        <v>74</v>
      </c>
      <c r="C1272" s="3" t="s">
        <v>13</v>
      </c>
      <c r="D1272" s="3" t="s">
        <v>619</v>
      </c>
      <c r="E1272" s="3" t="s">
        <v>604</v>
      </c>
      <c r="F1272" s="31">
        <v>6.2</v>
      </c>
      <c r="G1272" s="31">
        <v>2.4</v>
      </c>
      <c r="H1272" s="31">
        <f t="shared" si="19"/>
        <v>38.70967741935484</v>
      </c>
    </row>
    <row r="1273" spans="1:8" x14ac:dyDescent="0.2">
      <c r="A1273" s="89" t="s">
        <v>620</v>
      </c>
      <c r="B1273" s="3" t="s">
        <v>74</v>
      </c>
      <c r="C1273" s="3" t="s">
        <v>13</v>
      </c>
      <c r="D1273" s="3" t="s">
        <v>621</v>
      </c>
      <c r="E1273" s="19" t="s">
        <v>0</v>
      </c>
      <c r="F1273" s="31">
        <v>3243.9</v>
      </c>
      <c r="G1273" s="31">
        <v>2366.8000000000002</v>
      </c>
      <c r="H1273" s="31">
        <f t="shared" si="19"/>
        <v>72.961558617713251</v>
      </c>
    </row>
    <row r="1274" spans="1:8" ht="28.5" x14ac:dyDescent="0.2">
      <c r="A1274" s="89" t="s">
        <v>727</v>
      </c>
      <c r="B1274" s="3" t="s">
        <v>74</v>
      </c>
      <c r="C1274" s="3" t="s">
        <v>13</v>
      </c>
      <c r="D1274" s="3" t="s">
        <v>728</v>
      </c>
      <c r="E1274" s="3" t="s">
        <v>0</v>
      </c>
      <c r="F1274" s="31">
        <v>1670</v>
      </c>
      <c r="G1274" s="31">
        <v>825.3</v>
      </c>
      <c r="H1274" s="31">
        <f t="shared" si="19"/>
        <v>49.419161676646709</v>
      </c>
    </row>
    <row r="1275" spans="1:8" ht="42.75" x14ac:dyDescent="0.2">
      <c r="A1275" s="89" t="s">
        <v>729</v>
      </c>
      <c r="B1275" s="3" t="s">
        <v>74</v>
      </c>
      <c r="C1275" s="3" t="s">
        <v>13</v>
      </c>
      <c r="D1275" s="3" t="s">
        <v>730</v>
      </c>
      <c r="E1275" s="3" t="s">
        <v>0</v>
      </c>
      <c r="F1275" s="31">
        <v>1670</v>
      </c>
      <c r="G1275" s="31">
        <v>825.3</v>
      </c>
      <c r="H1275" s="31">
        <f t="shared" si="19"/>
        <v>49.419161676646709</v>
      </c>
    </row>
    <row r="1276" spans="1:8" ht="99.75" x14ac:dyDescent="0.2">
      <c r="A1276" s="89" t="s">
        <v>731</v>
      </c>
      <c r="B1276" s="3" t="s">
        <v>74</v>
      </c>
      <c r="C1276" s="3" t="s">
        <v>13</v>
      </c>
      <c r="D1276" s="3" t="s">
        <v>732</v>
      </c>
      <c r="E1276" s="3" t="s">
        <v>0</v>
      </c>
      <c r="F1276" s="31">
        <v>1670</v>
      </c>
      <c r="G1276" s="31">
        <v>825.3</v>
      </c>
      <c r="H1276" s="31">
        <f t="shared" si="19"/>
        <v>49.419161676646709</v>
      </c>
    </row>
    <row r="1277" spans="1:8" ht="28.5" x14ac:dyDescent="0.2">
      <c r="A1277" s="89" t="s">
        <v>680</v>
      </c>
      <c r="B1277" s="3" t="s">
        <v>74</v>
      </c>
      <c r="C1277" s="3" t="s">
        <v>13</v>
      </c>
      <c r="D1277" s="3" t="s">
        <v>732</v>
      </c>
      <c r="E1277" s="3" t="s">
        <v>681</v>
      </c>
      <c r="F1277" s="31">
        <v>1670</v>
      </c>
      <c r="G1277" s="31">
        <v>825.3</v>
      </c>
      <c r="H1277" s="31">
        <f t="shared" si="19"/>
        <v>49.419161676646709</v>
      </c>
    </row>
    <row r="1278" spans="1:8" x14ac:dyDescent="0.2">
      <c r="A1278" s="89" t="s">
        <v>58</v>
      </c>
      <c r="B1278" s="3" t="s">
        <v>74</v>
      </c>
      <c r="C1278" s="3" t="s">
        <v>13</v>
      </c>
      <c r="D1278" s="3" t="s">
        <v>739</v>
      </c>
      <c r="E1278" s="3" t="s">
        <v>0</v>
      </c>
      <c r="F1278" s="31">
        <v>1573.9</v>
      </c>
      <c r="G1278" s="31">
        <v>1541.5</v>
      </c>
      <c r="H1278" s="31">
        <f t="shared" si="19"/>
        <v>97.94141940402821</v>
      </c>
    </row>
    <row r="1279" spans="1:8" ht="114" x14ac:dyDescent="0.2">
      <c r="A1279" s="89" t="s">
        <v>62</v>
      </c>
      <c r="B1279" s="3" t="s">
        <v>74</v>
      </c>
      <c r="C1279" s="3" t="s">
        <v>13</v>
      </c>
      <c r="D1279" s="3" t="s">
        <v>1002</v>
      </c>
      <c r="E1279" s="3" t="s">
        <v>0</v>
      </c>
      <c r="F1279" s="31">
        <v>1573.9</v>
      </c>
      <c r="G1279" s="31">
        <v>1541.5</v>
      </c>
      <c r="H1279" s="31">
        <f t="shared" si="19"/>
        <v>97.94141940402821</v>
      </c>
    </row>
    <row r="1280" spans="1:8" ht="71.25" x14ac:dyDescent="0.2">
      <c r="A1280" s="89" t="s">
        <v>113</v>
      </c>
      <c r="B1280" s="3" t="s">
        <v>74</v>
      </c>
      <c r="C1280" s="3" t="s">
        <v>13</v>
      </c>
      <c r="D1280" s="3" t="s">
        <v>1347</v>
      </c>
      <c r="E1280" s="3" t="s">
        <v>0</v>
      </c>
      <c r="F1280" s="31">
        <v>1573.9</v>
      </c>
      <c r="G1280" s="31">
        <v>1541.5</v>
      </c>
      <c r="H1280" s="31">
        <f t="shared" si="19"/>
        <v>97.94141940402821</v>
      </c>
    </row>
    <row r="1281" spans="1:8" x14ac:dyDescent="0.2">
      <c r="A1281" s="89" t="s">
        <v>58</v>
      </c>
      <c r="B1281" s="3" t="s">
        <v>74</v>
      </c>
      <c r="C1281" s="3" t="s">
        <v>13</v>
      </c>
      <c r="D1281" s="3" t="s">
        <v>1347</v>
      </c>
      <c r="E1281" s="3" t="s">
        <v>672</v>
      </c>
      <c r="F1281" s="31">
        <v>1573.9</v>
      </c>
      <c r="G1281" s="31">
        <v>1541.5</v>
      </c>
      <c r="H1281" s="31">
        <f t="shared" si="19"/>
        <v>97.94141940402821</v>
      </c>
    </row>
    <row r="1282" spans="1:8" s="28" customFormat="1" ht="15" x14ac:dyDescent="0.25">
      <c r="A1282" s="91" t="s">
        <v>91</v>
      </c>
      <c r="B1282" s="4" t="s">
        <v>76</v>
      </c>
      <c r="C1282" s="4" t="s">
        <v>0</v>
      </c>
      <c r="D1282" s="4" t="s">
        <v>0</v>
      </c>
      <c r="E1282" s="4" t="s">
        <v>0</v>
      </c>
      <c r="F1282" s="35">
        <v>5960896.4000000004</v>
      </c>
      <c r="G1282" s="35">
        <v>5253563.7</v>
      </c>
      <c r="H1282" s="35">
        <f t="shared" si="19"/>
        <v>88.133786388235151</v>
      </c>
    </row>
    <row r="1283" spans="1:8" s="28" customFormat="1" ht="15" x14ac:dyDescent="0.25">
      <c r="A1283" s="89" t="s">
        <v>92</v>
      </c>
      <c r="B1283" s="3" t="s">
        <v>76</v>
      </c>
      <c r="C1283" s="3" t="s">
        <v>8</v>
      </c>
      <c r="D1283" s="3" t="s">
        <v>0</v>
      </c>
      <c r="E1283" s="3" t="s">
        <v>0</v>
      </c>
      <c r="F1283" s="31">
        <v>1407588.8</v>
      </c>
      <c r="G1283" s="31">
        <v>972855.8</v>
      </c>
      <c r="H1283" s="31">
        <f t="shared" si="19"/>
        <v>69.115056897298416</v>
      </c>
    </row>
    <row r="1284" spans="1:8" ht="42.75" x14ac:dyDescent="0.2">
      <c r="A1284" s="89" t="s">
        <v>1183</v>
      </c>
      <c r="B1284" s="3" t="s">
        <v>76</v>
      </c>
      <c r="C1284" s="3" t="s">
        <v>8</v>
      </c>
      <c r="D1284" s="3" t="s">
        <v>1184</v>
      </c>
      <c r="E1284" s="19" t="s">
        <v>0</v>
      </c>
      <c r="F1284" s="31">
        <v>1393186.3</v>
      </c>
      <c r="G1284" s="31">
        <v>959670.4</v>
      </c>
      <c r="H1284" s="31">
        <f t="shared" si="19"/>
        <v>68.883135012165994</v>
      </c>
    </row>
    <row r="1285" spans="1:8" ht="57" x14ac:dyDescent="0.2">
      <c r="A1285" s="89" t="s">
        <v>1348</v>
      </c>
      <c r="B1285" s="3" t="s">
        <v>76</v>
      </c>
      <c r="C1285" s="3" t="s">
        <v>8</v>
      </c>
      <c r="D1285" s="3" t="s">
        <v>1349</v>
      </c>
      <c r="E1285" s="3" t="s">
        <v>0</v>
      </c>
      <c r="F1285" s="31">
        <v>0</v>
      </c>
      <c r="G1285" s="31">
        <v>3961.6</v>
      </c>
      <c r="H1285" s="31" t="e">
        <f t="shared" si="19"/>
        <v>#DIV/0!</v>
      </c>
    </row>
    <row r="1286" spans="1:8" ht="128.25" x14ac:dyDescent="0.2">
      <c r="A1286" s="89" t="s">
        <v>1350</v>
      </c>
      <c r="B1286" s="3" t="s">
        <v>76</v>
      </c>
      <c r="C1286" s="3" t="s">
        <v>8</v>
      </c>
      <c r="D1286" s="3" t="s">
        <v>1351</v>
      </c>
      <c r="E1286" s="3" t="s">
        <v>0</v>
      </c>
      <c r="F1286" s="31">
        <v>0</v>
      </c>
      <c r="G1286" s="31">
        <v>3961.6</v>
      </c>
      <c r="H1286" s="31" t="e">
        <f t="shared" si="19"/>
        <v>#DIV/0!</v>
      </c>
    </row>
    <row r="1287" spans="1:8" ht="28.5" x14ac:dyDescent="0.2">
      <c r="A1287" s="89" t="s">
        <v>601</v>
      </c>
      <c r="B1287" s="3" t="s">
        <v>76</v>
      </c>
      <c r="C1287" s="3" t="s">
        <v>8</v>
      </c>
      <c r="D1287" s="3" t="s">
        <v>1351</v>
      </c>
      <c r="E1287" s="3" t="s">
        <v>602</v>
      </c>
      <c r="F1287" s="31">
        <v>0</v>
      </c>
      <c r="G1287" s="31">
        <v>137.80000000000001</v>
      </c>
      <c r="H1287" s="31" t="e">
        <f t="shared" si="19"/>
        <v>#DIV/0!</v>
      </c>
    </row>
    <row r="1288" spans="1:8" ht="28.5" x14ac:dyDescent="0.2">
      <c r="A1288" s="89" t="s">
        <v>680</v>
      </c>
      <c r="B1288" s="3" t="s">
        <v>76</v>
      </c>
      <c r="C1288" s="3" t="s">
        <v>8</v>
      </c>
      <c r="D1288" s="3" t="s">
        <v>1351</v>
      </c>
      <c r="E1288" s="3" t="s">
        <v>681</v>
      </c>
      <c r="F1288" s="31">
        <v>0</v>
      </c>
      <c r="G1288" s="31">
        <v>3823.8</v>
      </c>
      <c r="H1288" s="31" t="e">
        <f t="shared" ref="H1288:H1351" si="20">G1288/F1288*100</f>
        <v>#DIV/0!</v>
      </c>
    </row>
    <row r="1289" spans="1:8" ht="71.25" x14ac:dyDescent="0.2">
      <c r="A1289" s="89" t="s">
        <v>1352</v>
      </c>
      <c r="B1289" s="3" t="s">
        <v>76</v>
      </c>
      <c r="C1289" s="3" t="s">
        <v>8</v>
      </c>
      <c r="D1289" s="3" t="s">
        <v>1353</v>
      </c>
      <c r="E1289" s="3" t="s">
        <v>0</v>
      </c>
      <c r="F1289" s="31">
        <v>451714</v>
      </c>
      <c r="G1289" s="31">
        <v>151234.1</v>
      </c>
      <c r="H1289" s="31">
        <f t="shared" si="20"/>
        <v>33.480055964614778</v>
      </c>
    </row>
    <row r="1290" spans="1:8" ht="42.75" x14ac:dyDescent="0.2">
      <c r="A1290" s="89" t="s">
        <v>1354</v>
      </c>
      <c r="B1290" s="3" t="s">
        <v>76</v>
      </c>
      <c r="C1290" s="3" t="s">
        <v>8</v>
      </c>
      <c r="D1290" s="3" t="s">
        <v>1355</v>
      </c>
      <c r="E1290" s="3" t="s">
        <v>0</v>
      </c>
      <c r="F1290" s="31">
        <v>451714</v>
      </c>
      <c r="G1290" s="31">
        <v>151234.1</v>
      </c>
      <c r="H1290" s="31">
        <f t="shared" si="20"/>
        <v>33.480055964614778</v>
      </c>
    </row>
    <row r="1291" spans="1:8" ht="28.5" x14ac:dyDescent="0.2">
      <c r="A1291" s="89" t="s">
        <v>601</v>
      </c>
      <c r="B1291" s="3" t="s">
        <v>76</v>
      </c>
      <c r="C1291" s="3" t="s">
        <v>8</v>
      </c>
      <c r="D1291" s="3" t="s">
        <v>1355</v>
      </c>
      <c r="E1291" s="3" t="s">
        <v>602</v>
      </c>
      <c r="F1291" s="31">
        <v>451714</v>
      </c>
      <c r="G1291" s="31">
        <v>151234.1</v>
      </c>
      <c r="H1291" s="31">
        <f t="shared" si="20"/>
        <v>33.480055964614778</v>
      </c>
    </row>
    <row r="1292" spans="1:8" ht="28.5" x14ac:dyDescent="0.2">
      <c r="A1292" s="89" t="s">
        <v>1356</v>
      </c>
      <c r="B1292" s="3" t="s">
        <v>76</v>
      </c>
      <c r="C1292" s="3" t="s">
        <v>8</v>
      </c>
      <c r="D1292" s="3" t="s">
        <v>1357</v>
      </c>
      <c r="E1292" s="3" t="s">
        <v>0</v>
      </c>
      <c r="F1292" s="31">
        <v>615.6</v>
      </c>
      <c r="G1292" s="31">
        <v>609.29999999999995</v>
      </c>
      <c r="H1292" s="31">
        <f t="shared" si="20"/>
        <v>98.976608187134502</v>
      </c>
    </row>
    <row r="1293" spans="1:8" ht="42.75" x14ac:dyDescent="0.2">
      <c r="A1293" s="89" t="s">
        <v>1358</v>
      </c>
      <c r="B1293" s="3" t="s">
        <v>76</v>
      </c>
      <c r="C1293" s="3" t="s">
        <v>8</v>
      </c>
      <c r="D1293" s="3" t="s">
        <v>1359</v>
      </c>
      <c r="E1293" s="3" t="s">
        <v>0</v>
      </c>
      <c r="F1293" s="31">
        <v>615.6</v>
      </c>
      <c r="G1293" s="31">
        <v>609.29999999999995</v>
      </c>
      <c r="H1293" s="31">
        <f t="shared" si="20"/>
        <v>98.976608187134502</v>
      </c>
    </row>
    <row r="1294" spans="1:8" ht="28.5" x14ac:dyDescent="0.2">
      <c r="A1294" s="89" t="s">
        <v>680</v>
      </c>
      <c r="B1294" s="3" t="s">
        <v>76</v>
      </c>
      <c r="C1294" s="3" t="s">
        <v>8</v>
      </c>
      <c r="D1294" s="3" t="s">
        <v>1359</v>
      </c>
      <c r="E1294" s="3" t="s">
        <v>681</v>
      </c>
      <c r="F1294" s="31">
        <v>615.6</v>
      </c>
      <c r="G1294" s="31">
        <v>609.29999999999995</v>
      </c>
      <c r="H1294" s="31">
        <f t="shared" si="20"/>
        <v>98.976608187134502</v>
      </c>
    </row>
    <row r="1295" spans="1:8" ht="28.5" x14ac:dyDescent="0.2">
      <c r="A1295" s="89" t="s">
        <v>1185</v>
      </c>
      <c r="B1295" s="3" t="s">
        <v>76</v>
      </c>
      <c r="C1295" s="3" t="s">
        <v>8</v>
      </c>
      <c r="D1295" s="3" t="s">
        <v>1186</v>
      </c>
      <c r="E1295" s="3" t="s">
        <v>0</v>
      </c>
      <c r="F1295" s="31">
        <v>940856.7</v>
      </c>
      <c r="G1295" s="31">
        <v>803865.4</v>
      </c>
      <c r="H1295" s="31">
        <f t="shared" si="20"/>
        <v>85.439727431393123</v>
      </c>
    </row>
    <row r="1296" spans="1:8" ht="42.75" x14ac:dyDescent="0.2">
      <c r="A1296" s="89" t="s">
        <v>1360</v>
      </c>
      <c r="B1296" s="3" t="s">
        <v>76</v>
      </c>
      <c r="C1296" s="3" t="s">
        <v>8</v>
      </c>
      <c r="D1296" s="3" t="s">
        <v>1361</v>
      </c>
      <c r="E1296" s="3" t="s">
        <v>0</v>
      </c>
      <c r="F1296" s="31">
        <v>475181.5</v>
      </c>
      <c r="G1296" s="31">
        <v>441962.3</v>
      </c>
      <c r="H1296" s="31">
        <f t="shared" si="20"/>
        <v>93.009155449023169</v>
      </c>
    </row>
    <row r="1297" spans="1:8" ht="71.25" x14ac:dyDescent="0.2">
      <c r="A1297" s="89" t="s">
        <v>590</v>
      </c>
      <c r="B1297" s="3" t="s">
        <v>76</v>
      </c>
      <c r="C1297" s="3" t="s">
        <v>8</v>
      </c>
      <c r="D1297" s="3" t="s">
        <v>1361</v>
      </c>
      <c r="E1297" s="3" t="s">
        <v>585</v>
      </c>
      <c r="F1297" s="31">
        <v>297373.5</v>
      </c>
      <c r="G1297" s="31">
        <v>291005</v>
      </c>
      <c r="H1297" s="31">
        <f t="shared" si="20"/>
        <v>97.858417108451164</v>
      </c>
    </row>
    <row r="1298" spans="1:8" ht="28.5" x14ac:dyDescent="0.2">
      <c r="A1298" s="89" t="s">
        <v>601</v>
      </c>
      <c r="B1298" s="3" t="s">
        <v>76</v>
      </c>
      <c r="C1298" s="3" t="s">
        <v>8</v>
      </c>
      <c r="D1298" s="3" t="s">
        <v>1361</v>
      </c>
      <c r="E1298" s="3" t="s">
        <v>602</v>
      </c>
      <c r="F1298" s="31">
        <v>174431.1</v>
      </c>
      <c r="G1298" s="31">
        <v>148484.20000000001</v>
      </c>
      <c r="H1298" s="31">
        <f t="shared" si="20"/>
        <v>85.124842989581566</v>
      </c>
    </row>
    <row r="1299" spans="1:8" x14ac:dyDescent="0.2">
      <c r="A1299" s="89" t="s">
        <v>646</v>
      </c>
      <c r="B1299" s="3" t="s">
        <v>76</v>
      </c>
      <c r="C1299" s="3" t="s">
        <v>8</v>
      </c>
      <c r="D1299" s="3" t="s">
        <v>1361</v>
      </c>
      <c r="E1299" s="3" t="s">
        <v>647</v>
      </c>
      <c r="F1299" s="31">
        <v>70.099999999999994</v>
      </c>
      <c r="G1299" s="31">
        <v>0</v>
      </c>
      <c r="H1299" s="31">
        <f t="shared" si="20"/>
        <v>0</v>
      </c>
    </row>
    <row r="1300" spans="1:8" x14ac:dyDescent="0.2">
      <c r="A1300" s="89" t="s">
        <v>603</v>
      </c>
      <c r="B1300" s="3" t="s">
        <v>76</v>
      </c>
      <c r="C1300" s="3" t="s">
        <v>8</v>
      </c>
      <c r="D1300" s="3" t="s">
        <v>1361</v>
      </c>
      <c r="E1300" s="3" t="s">
        <v>604</v>
      </c>
      <c r="F1300" s="31">
        <v>3306.8</v>
      </c>
      <c r="G1300" s="31">
        <v>2473.1</v>
      </c>
      <c r="H1300" s="31">
        <f t="shared" si="20"/>
        <v>74.788314987298889</v>
      </c>
    </row>
    <row r="1301" spans="1:8" ht="42.75" x14ac:dyDescent="0.2">
      <c r="A1301" s="89" t="s">
        <v>1362</v>
      </c>
      <c r="B1301" s="3" t="s">
        <v>76</v>
      </c>
      <c r="C1301" s="3" t="s">
        <v>8</v>
      </c>
      <c r="D1301" s="3" t="s">
        <v>1363</v>
      </c>
      <c r="E1301" s="3" t="s">
        <v>0</v>
      </c>
      <c r="F1301" s="31">
        <v>296983.90000000002</v>
      </c>
      <c r="G1301" s="31">
        <v>277140</v>
      </c>
      <c r="H1301" s="31">
        <f t="shared" si="20"/>
        <v>93.318189975954908</v>
      </c>
    </row>
    <row r="1302" spans="1:8" ht="28.5" x14ac:dyDescent="0.2">
      <c r="A1302" s="89" t="s">
        <v>680</v>
      </c>
      <c r="B1302" s="3" t="s">
        <v>76</v>
      </c>
      <c r="C1302" s="3" t="s">
        <v>8</v>
      </c>
      <c r="D1302" s="3" t="s">
        <v>1363</v>
      </c>
      <c r="E1302" s="3" t="s">
        <v>681</v>
      </c>
      <c r="F1302" s="31">
        <v>296983.90000000002</v>
      </c>
      <c r="G1302" s="31">
        <v>277140</v>
      </c>
      <c r="H1302" s="31">
        <f t="shared" si="20"/>
        <v>93.318189975954908</v>
      </c>
    </row>
    <row r="1303" spans="1:8" ht="42.75" x14ac:dyDescent="0.2">
      <c r="A1303" s="89" t="s">
        <v>1364</v>
      </c>
      <c r="B1303" s="3" t="s">
        <v>76</v>
      </c>
      <c r="C1303" s="3" t="s">
        <v>8</v>
      </c>
      <c r="D1303" s="3" t="s">
        <v>1365</v>
      </c>
      <c r="E1303" s="3" t="s">
        <v>0</v>
      </c>
      <c r="F1303" s="31">
        <v>526.4</v>
      </c>
      <c r="G1303" s="31">
        <v>526.4</v>
      </c>
      <c r="H1303" s="31">
        <f t="shared" si="20"/>
        <v>100</v>
      </c>
    </row>
    <row r="1304" spans="1:8" ht="28.5" x14ac:dyDescent="0.2">
      <c r="A1304" s="89" t="s">
        <v>680</v>
      </c>
      <c r="B1304" s="3" t="s">
        <v>76</v>
      </c>
      <c r="C1304" s="3" t="s">
        <v>8</v>
      </c>
      <c r="D1304" s="3" t="s">
        <v>1365</v>
      </c>
      <c r="E1304" s="3" t="s">
        <v>681</v>
      </c>
      <c r="F1304" s="31">
        <v>526.4</v>
      </c>
      <c r="G1304" s="31">
        <v>526.4</v>
      </c>
      <c r="H1304" s="31">
        <f t="shared" si="20"/>
        <v>100</v>
      </c>
    </row>
    <row r="1305" spans="1:8" x14ac:dyDescent="0.2">
      <c r="A1305" s="89" t="s">
        <v>1198</v>
      </c>
      <c r="B1305" s="3" t="s">
        <v>76</v>
      </c>
      <c r="C1305" s="3" t="s">
        <v>8</v>
      </c>
      <c r="D1305" s="3" t="s">
        <v>1366</v>
      </c>
      <c r="E1305" s="3" t="s">
        <v>0</v>
      </c>
      <c r="F1305" s="31">
        <v>168164.9</v>
      </c>
      <c r="G1305" s="31">
        <v>84236.7</v>
      </c>
      <c r="H1305" s="31">
        <f t="shared" si="20"/>
        <v>50.091725443299993</v>
      </c>
    </row>
    <row r="1306" spans="1:8" ht="28.5" x14ac:dyDescent="0.2">
      <c r="A1306" s="89" t="s">
        <v>680</v>
      </c>
      <c r="B1306" s="3" t="s">
        <v>76</v>
      </c>
      <c r="C1306" s="3" t="s">
        <v>8</v>
      </c>
      <c r="D1306" s="3" t="s">
        <v>1366</v>
      </c>
      <c r="E1306" s="3" t="s">
        <v>681</v>
      </c>
      <c r="F1306" s="31">
        <v>168164.9</v>
      </c>
      <c r="G1306" s="31">
        <v>84236.7</v>
      </c>
      <c r="H1306" s="31">
        <f t="shared" si="20"/>
        <v>50.091725443299993</v>
      </c>
    </row>
    <row r="1307" spans="1:8" x14ac:dyDescent="0.2">
      <c r="A1307" s="89" t="s">
        <v>620</v>
      </c>
      <c r="B1307" s="3" t="s">
        <v>76</v>
      </c>
      <c r="C1307" s="3" t="s">
        <v>8</v>
      </c>
      <c r="D1307" s="3" t="s">
        <v>621</v>
      </c>
      <c r="E1307" s="19" t="s">
        <v>0</v>
      </c>
      <c r="F1307" s="31">
        <v>14402.5</v>
      </c>
      <c r="G1307" s="31">
        <v>13185.4</v>
      </c>
      <c r="H1307" s="31">
        <f t="shared" si="20"/>
        <v>91.549383787536883</v>
      </c>
    </row>
    <row r="1308" spans="1:8" ht="28.5" x14ac:dyDescent="0.2">
      <c r="A1308" s="89" t="s">
        <v>727</v>
      </c>
      <c r="B1308" s="3" t="s">
        <v>76</v>
      </c>
      <c r="C1308" s="3" t="s">
        <v>8</v>
      </c>
      <c r="D1308" s="3" t="s">
        <v>728</v>
      </c>
      <c r="E1308" s="3" t="s">
        <v>0</v>
      </c>
      <c r="F1308" s="31">
        <v>14402.5</v>
      </c>
      <c r="G1308" s="31">
        <v>13185.4</v>
      </c>
      <c r="H1308" s="31">
        <f t="shared" si="20"/>
        <v>91.549383787536883</v>
      </c>
    </row>
    <row r="1309" spans="1:8" ht="42.75" x14ac:dyDescent="0.2">
      <c r="A1309" s="89" t="s">
        <v>729</v>
      </c>
      <c r="B1309" s="3" t="s">
        <v>76</v>
      </c>
      <c r="C1309" s="3" t="s">
        <v>8</v>
      </c>
      <c r="D1309" s="3" t="s">
        <v>730</v>
      </c>
      <c r="E1309" s="3" t="s">
        <v>0</v>
      </c>
      <c r="F1309" s="31">
        <v>14402.5</v>
      </c>
      <c r="G1309" s="31">
        <v>13185.4</v>
      </c>
      <c r="H1309" s="31">
        <f t="shared" si="20"/>
        <v>91.549383787536883</v>
      </c>
    </row>
    <row r="1310" spans="1:8" ht="99.75" x14ac:dyDescent="0.2">
      <c r="A1310" s="89" t="s">
        <v>731</v>
      </c>
      <c r="B1310" s="3" t="s">
        <v>76</v>
      </c>
      <c r="C1310" s="3" t="s">
        <v>8</v>
      </c>
      <c r="D1310" s="3" t="s">
        <v>732</v>
      </c>
      <c r="E1310" s="3" t="s">
        <v>0</v>
      </c>
      <c r="F1310" s="31">
        <v>14402.5</v>
      </c>
      <c r="G1310" s="31">
        <v>13185.4</v>
      </c>
      <c r="H1310" s="31">
        <f t="shared" si="20"/>
        <v>91.549383787536883</v>
      </c>
    </row>
    <row r="1311" spans="1:8" ht="28.5" x14ac:dyDescent="0.2">
      <c r="A1311" s="89" t="s">
        <v>680</v>
      </c>
      <c r="B1311" s="3" t="s">
        <v>76</v>
      </c>
      <c r="C1311" s="3" t="s">
        <v>8</v>
      </c>
      <c r="D1311" s="3" t="s">
        <v>732</v>
      </c>
      <c r="E1311" s="3" t="s">
        <v>681</v>
      </c>
      <c r="F1311" s="31">
        <v>14402.5</v>
      </c>
      <c r="G1311" s="31">
        <v>13185.4</v>
      </c>
      <c r="H1311" s="31">
        <f t="shared" si="20"/>
        <v>91.549383787536883</v>
      </c>
    </row>
    <row r="1312" spans="1:8" x14ac:dyDescent="0.2">
      <c r="A1312" s="89" t="s">
        <v>93</v>
      </c>
      <c r="B1312" s="3" t="s">
        <v>76</v>
      </c>
      <c r="C1312" s="3" t="s">
        <v>9</v>
      </c>
      <c r="D1312" s="3" t="s">
        <v>0</v>
      </c>
      <c r="E1312" s="3" t="s">
        <v>0</v>
      </c>
      <c r="F1312" s="31">
        <v>309711.3</v>
      </c>
      <c r="G1312" s="31">
        <v>296499.8</v>
      </c>
      <c r="H1312" s="31">
        <f t="shared" si="20"/>
        <v>95.734253157698802</v>
      </c>
    </row>
    <row r="1313" spans="1:8" ht="42.75" x14ac:dyDescent="0.2">
      <c r="A1313" s="89" t="s">
        <v>1183</v>
      </c>
      <c r="B1313" s="3" t="s">
        <v>76</v>
      </c>
      <c r="C1313" s="3" t="s">
        <v>9</v>
      </c>
      <c r="D1313" s="3" t="s">
        <v>1184</v>
      </c>
      <c r="E1313" s="19" t="s">
        <v>0</v>
      </c>
      <c r="F1313" s="31">
        <v>307041.8</v>
      </c>
      <c r="G1313" s="31">
        <v>293985.7</v>
      </c>
      <c r="H1313" s="31">
        <f t="shared" si="20"/>
        <v>95.747777664148671</v>
      </c>
    </row>
    <row r="1314" spans="1:8" ht="57" x14ac:dyDescent="0.2">
      <c r="A1314" s="89" t="s">
        <v>1348</v>
      </c>
      <c r="B1314" s="3" t="s">
        <v>76</v>
      </c>
      <c r="C1314" s="3" t="s">
        <v>9</v>
      </c>
      <c r="D1314" s="3" t="s">
        <v>1349</v>
      </c>
      <c r="E1314" s="3" t="s">
        <v>0</v>
      </c>
      <c r="F1314" s="31">
        <v>181.6</v>
      </c>
      <c r="G1314" s="31">
        <v>2087.4</v>
      </c>
      <c r="H1314" s="31">
        <f t="shared" si="20"/>
        <v>1149.4493392070485</v>
      </c>
    </row>
    <row r="1315" spans="1:8" ht="28.5" x14ac:dyDescent="0.2">
      <c r="A1315" s="89" t="s">
        <v>1367</v>
      </c>
      <c r="B1315" s="3" t="s">
        <v>76</v>
      </c>
      <c r="C1315" s="3" t="s">
        <v>9</v>
      </c>
      <c r="D1315" s="3" t="s">
        <v>1368</v>
      </c>
      <c r="E1315" s="3" t="s">
        <v>0</v>
      </c>
      <c r="F1315" s="31">
        <v>181.6</v>
      </c>
      <c r="G1315" s="31">
        <v>181.6</v>
      </c>
      <c r="H1315" s="31">
        <f t="shared" si="20"/>
        <v>100</v>
      </c>
    </row>
    <row r="1316" spans="1:8" ht="28.5" x14ac:dyDescent="0.2">
      <c r="A1316" s="89" t="s">
        <v>680</v>
      </c>
      <c r="B1316" s="3" t="s">
        <v>76</v>
      </c>
      <c r="C1316" s="3" t="s">
        <v>9</v>
      </c>
      <c r="D1316" s="3" t="s">
        <v>1368</v>
      </c>
      <c r="E1316" s="3" t="s">
        <v>681</v>
      </c>
      <c r="F1316" s="31">
        <v>181.6</v>
      </c>
      <c r="G1316" s="31">
        <v>181.6</v>
      </c>
      <c r="H1316" s="31">
        <f t="shared" si="20"/>
        <v>100</v>
      </c>
    </row>
    <row r="1317" spans="1:8" ht="128.25" x14ac:dyDescent="0.2">
      <c r="A1317" s="89" t="s">
        <v>1350</v>
      </c>
      <c r="B1317" s="3" t="s">
        <v>76</v>
      </c>
      <c r="C1317" s="3" t="s">
        <v>9</v>
      </c>
      <c r="D1317" s="3" t="s">
        <v>1351</v>
      </c>
      <c r="E1317" s="3" t="s">
        <v>0</v>
      </c>
      <c r="F1317" s="31">
        <v>0</v>
      </c>
      <c r="G1317" s="31">
        <v>1905.8</v>
      </c>
      <c r="H1317" s="31"/>
    </row>
    <row r="1318" spans="1:8" ht="28.5" x14ac:dyDescent="0.2">
      <c r="A1318" s="89" t="s">
        <v>680</v>
      </c>
      <c r="B1318" s="3" t="s">
        <v>76</v>
      </c>
      <c r="C1318" s="3" t="s">
        <v>9</v>
      </c>
      <c r="D1318" s="3" t="s">
        <v>1351</v>
      </c>
      <c r="E1318" s="3" t="s">
        <v>681</v>
      </c>
      <c r="F1318" s="31">
        <v>0</v>
      </c>
      <c r="G1318" s="31">
        <v>1905.8</v>
      </c>
      <c r="H1318" s="31"/>
    </row>
    <row r="1319" spans="1:8" ht="71.25" x14ac:dyDescent="0.2">
      <c r="A1319" s="89" t="s">
        <v>1352</v>
      </c>
      <c r="B1319" s="3" t="s">
        <v>76</v>
      </c>
      <c r="C1319" s="3" t="s">
        <v>9</v>
      </c>
      <c r="D1319" s="3" t="s">
        <v>1353</v>
      </c>
      <c r="E1319" s="3" t="s">
        <v>0</v>
      </c>
      <c r="F1319" s="31">
        <v>6931.1</v>
      </c>
      <c r="G1319" s="31">
        <v>6931.1</v>
      </c>
      <c r="H1319" s="31">
        <f t="shared" si="20"/>
        <v>100</v>
      </c>
    </row>
    <row r="1320" spans="1:8" ht="57" x14ac:dyDescent="0.2">
      <c r="A1320" s="89" t="s">
        <v>1369</v>
      </c>
      <c r="B1320" s="3" t="s">
        <v>76</v>
      </c>
      <c r="C1320" s="3" t="s">
        <v>9</v>
      </c>
      <c r="D1320" s="3" t="s">
        <v>1370</v>
      </c>
      <c r="E1320" s="3" t="s">
        <v>0</v>
      </c>
      <c r="F1320" s="31">
        <v>6931.1</v>
      </c>
      <c r="G1320" s="31">
        <v>6931.1</v>
      </c>
      <c r="H1320" s="31">
        <f t="shared" si="20"/>
        <v>100</v>
      </c>
    </row>
    <row r="1321" spans="1:8" ht="28.5" x14ac:dyDescent="0.2">
      <c r="A1321" s="89" t="s">
        <v>680</v>
      </c>
      <c r="B1321" s="3" t="s">
        <v>76</v>
      </c>
      <c r="C1321" s="3" t="s">
        <v>9</v>
      </c>
      <c r="D1321" s="3" t="s">
        <v>1370</v>
      </c>
      <c r="E1321" s="3" t="s">
        <v>681</v>
      </c>
      <c r="F1321" s="31">
        <v>6931.1</v>
      </c>
      <c r="G1321" s="31">
        <v>6931.1</v>
      </c>
      <c r="H1321" s="31">
        <f t="shared" si="20"/>
        <v>100</v>
      </c>
    </row>
    <row r="1322" spans="1:8" ht="28.5" x14ac:dyDescent="0.2">
      <c r="A1322" s="89" t="s">
        <v>1185</v>
      </c>
      <c r="B1322" s="3" t="s">
        <v>76</v>
      </c>
      <c r="C1322" s="3" t="s">
        <v>9</v>
      </c>
      <c r="D1322" s="3" t="s">
        <v>1186</v>
      </c>
      <c r="E1322" s="3" t="s">
        <v>0</v>
      </c>
      <c r="F1322" s="31">
        <v>299929.09999999998</v>
      </c>
      <c r="G1322" s="31">
        <v>284967.2</v>
      </c>
      <c r="H1322" s="31">
        <f t="shared" si="20"/>
        <v>95.011521056142939</v>
      </c>
    </row>
    <row r="1323" spans="1:8" ht="42.75" x14ac:dyDescent="0.2">
      <c r="A1323" s="89" t="s">
        <v>1360</v>
      </c>
      <c r="B1323" s="3" t="s">
        <v>76</v>
      </c>
      <c r="C1323" s="3" t="s">
        <v>9</v>
      </c>
      <c r="D1323" s="3" t="s">
        <v>1361</v>
      </c>
      <c r="E1323" s="3" t="s">
        <v>0</v>
      </c>
      <c r="F1323" s="31">
        <v>50924.800000000003</v>
      </c>
      <c r="G1323" s="31">
        <v>47138.400000000001</v>
      </c>
      <c r="H1323" s="31">
        <f t="shared" si="20"/>
        <v>92.56472288550961</v>
      </c>
    </row>
    <row r="1324" spans="1:8" ht="71.25" x14ac:dyDescent="0.2">
      <c r="A1324" s="89" t="s">
        <v>590</v>
      </c>
      <c r="B1324" s="3" t="s">
        <v>76</v>
      </c>
      <c r="C1324" s="3" t="s">
        <v>9</v>
      </c>
      <c r="D1324" s="3" t="s">
        <v>1361</v>
      </c>
      <c r="E1324" s="3" t="s">
        <v>585</v>
      </c>
      <c r="F1324" s="31">
        <v>40310.9</v>
      </c>
      <c r="G1324" s="31">
        <v>38760.400000000001</v>
      </c>
      <c r="H1324" s="31">
        <f t="shared" si="20"/>
        <v>96.153645788111902</v>
      </c>
    </row>
    <row r="1325" spans="1:8" ht="28.5" x14ac:dyDescent="0.2">
      <c r="A1325" s="89" t="s">
        <v>601</v>
      </c>
      <c r="B1325" s="3" t="s">
        <v>76</v>
      </c>
      <c r="C1325" s="3" t="s">
        <v>9</v>
      </c>
      <c r="D1325" s="3" t="s">
        <v>1361</v>
      </c>
      <c r="E1325" s="3" t="s">
        <v>602</v>
      </c>
      <c r="F1325" s="31">
        <v>10421</v>
      </c>
      <c r="G1325" s="31">
        <v>8229.2999999999993</v>
      </c>
      <c r="H1325" s="31">
        <f t="shared" si="20"/>
        <v>78.96842913348047</v>
      </c>
    </row>
    <row r="1326" spans="1:8" x14ac:dyDescent="0.2">
      <c r="A1326" s="89" t="s">
        <v>603</v>
      </c>
      <c r="B1326" s="3" t="s">
        <v>76</v>
      </c>
      <c r="C1326" s="3" t="s">
        <v>9</v>
      </c>
      <c r="D1326" s="3" t="s">
        <v>1361</v>
      </c>
      <c r="E1326" s="3" t="s">
        <v>604</v>
      </c>
      <c r="F1326" s="31">
        <v>192.9</v>
      </c>
      <c r="G1326" s="31">
        <v>148.69999999999999</v>
      </c>
      <c r="H1326" s="31">
        <f t="shared" si="20"/>
        <v>77.086573354069458</v>
      </c>
    </row>
    <row r="1327" spans="1:8" ht="42.75" x14ac:dyDescent="0.2">
      <c r="A1327" s="89" t="s">
        <v>1362</v>
      </c>
      <c r="B1327" s="3" t="s">
        <v>76</v>
      </c>
      <c r="C1327" s="3" t="s">
        <v>9</v>
      </c>
      <c r="D1327" s="3" t="s">
        <v>1363</v>
      </c>
      <c r="E1327" s="3" t="s">
        <v>0</v>
      </c>
      <c r="F1327" s="31">
        <v>100845.7</v>
      </c>
      <c r="G1327" s="31">
        <v>92379.8</v>
      </c>
      <c r="H1327" s="31">
        <f t="shared" si="20"/>
        <v>91.6050957056176</v>
      </c>
    </row>
    <row r="1328" spans="1:8" ht="28.5" x14ac:dyDescent="0.2">
      <c r="A1328" s="89" t="s">
        <v>680</v>
      </c>
      <c r="B1328" s="3" t="s">
        <v>76</v>
      </c>
      <c r="C1328" s="3" t="s">
        <v>9</v>
      </c>
      <c r="D1328" s="3" t="s">
        <v>1363</v>
      </c>
      <c r="E1328" s="3" t="s">
        <v>681</v>
      </c>
      <c r="F1328" s="31">
        <v>100845.7</v>
      </c>
      <c r="G1328" s="31">
        <v>92379.8</v>
      </c>
      <c r="H1328" s="31">
        <f t="shared" si="20"/>
        <v>91.6050957056176</v>
      </c>
    </row>
    <row r="1329" spans="1:8" ht="42.75" x14ac:dyDescent="0.2">
      <c r="A1329" s="89" t="s">
        <v>1371</v>
      </c>
      <c r="B1329" s="3" t="s">
        <v>76</v>
      </c>
      <c r="C1329" s="3" t="s">
        <v>9</v>
      </c>
      <c r="D1329" s="3" t="s">
        <v>1372</v>
      </c>
      <c r="E1329" s="3" t="s">
        <v>0</v>
      </c>
      <c r="F1329" s="31">
        <v>107604.3</v>
      </c>
      <c r="G1329" s="31">
        <v>107124.6</v>
      </c>
      <c r="H1329" s="31">
        <f t="shared" si="20"/>
        <v>99.554199971562468</v>
      </c>
    </row>
    <row r="1330" spans="1:8" ht="28.5" x14ac:dyDescent="0.2">
      <c r="A1330" s="89" t="s">
        <v>680</v>
      </c>
      <c r="B1330" s="3" t="s">
        <v>76</v>
      </c>
      <c r="C1330" s="3" t="s">
        <v>9</v>
      </c>
      <c r="D1330" s="3" t="s">
        <v>1372</v>
      </c>
      <c r="E1330" s="3" t="s">
        <v>681</v>
      </c>
      <c r="F1330" s="31">
        <v>107604.3</v>
      </c>
      <c r="G1330" s="31">
        <v>107124.6</v>
      </c>
      <c r="H1330" s="31">
        <f t="shared" si="20"/>
        <v>99.554199971562468</v>
      </c>
    </row>
    <row r="1331" spans="1:8" ht="57" x14ac:dyDescent="0.2">
      <c r="A1331" s="89" t="s">
        <v>1373</v>
      </c>
      <c r="B1331" s="3" t="s">
        <v>76</v>
      </c>
      <c r="C1331" s="3" t="s">
        <v>9</v>
      </c>
      <c r="D1331" s="3" t="s">
        <v>1374</v>
      </c>
      <c r="E1331" s="3" t="s">
        <v>0</v>
      </c>
      <c r="F1331" s="31">
        <v>23252.400000000001</v>
      </c>
      <c r="G1331" s="31">
        <v>22641</v>
      </c>
      <c r="H1331" s="31">
        <f t="shared" si="20"/>
        <v>97.370594003199656</v>
      </c>
    </row>
    <row r="1332" spans="1:8" ht="28.5" x14ac:dyDescent="0.2">
      <c r="A1332" s="89" t="s">
        <v>680</v>
      </c>
      <c r="B1332" s="3" t="s">
        <v>76</v>
      </c>
      <c r="C1332" s="3" t="s">
        <v>9</v>
      </c>
      <c r="D1332" s="3" t="s">
        <v>1374</v>
      </c>
      <c r="E1332" s="3" t="s">
        <v>681</v>
      </c>
      <c r="F1332" s="31">
        <v>23252.400000000001</v>
      </c>
      <c r="G1332" s="31">
        <v>22641</v>
      </c>
      <c r="H1332" s="31">
        <f t="shared" si="20"/>
        <v>97.370594003199656</v>
      </c>
    </row>
    <row r="1333" spans="1:8" ht="42.75" x14ac:dyDescent="0.2">
      <c r="A1333" s="89" t="s">
        <v>1364</v>
      </c>
      <c r="B1333" s="3" t="s">
        <v>76</v>
      </c>
      <c r="C1333" s="3" t="s">
        <v>9</v>
      </c>
      <c r="D1333" s="3" t="s">
        <v>1365</v>
      </c>
      <c r="E1333" s="3" t="s">
        <v>0</v>
      </c>
      <c r="F1333" s="31">
        <v>57.2</v>
      </c>
      <c r="G1333" s="31">
        <v>57.2</v>
      </c>
      <c r="H1333" s="31">
        <f t="shared" si="20"/>
        <v>100</v>
      </c>
    </row>
    <row r="1334" spans="1:8" ht="28.5" x14ac:dyDescent="0.2">
      <c r="A1334" s="89" t="s">
        <v>680</v>
      </c>
      <c r="B1334" s="3" t="s">
        <v>76</v>
      </c>
      <c r="C1334" s="3" t="s">
        <v>9</v>
      </c>
      <c r="D1334" s="3" t="s">
        <v>1365</v>
      </c>
      <c r="E1334" s="3" t="s">
        <v>681</v>
      </c>
      <c r="F1334" s="31">
        <v>57.2</v>
      </c>
      <c r="G1334" s="31">
        <v>57.2</v>
      </c>
      <c r="H1334" s="31">
        <f t="shared" si="20"/>
        <v>100</v>
      </c>
    </row>
    <row r="1335" spans="1:8" x14ac:dyDescent="0.2">
      <c r="A1335" s="89" t="s">
        <v>1198</v>
      </c>
      <c r="B1335" s="3" t="s">
        <v>76</v>
      </c>
      <c r="C1335" s="3" t="s">
        <v>9</v>
      </c>
      <c r="D1335" s="3" t="s">
        <v>1366</v>
      </c>
      <c r="E1335" s="3" t="s">
        <v>0</v>
      </c>
      <c r="F1335" s="31">
        <v>17244.7</v>
      </c>
      <c r="G1335" s="31">
        <v>15626.2</v>
      </c>
      <c r="H1335" s="31">
        <f t="shared" si="20"/>
        <v>90.614507645827416</v>
      </c>
    </row>
    <row r="1336" spans="1:8" ht="28.5" x14ac:dyDescent="0.2">
      <c r="A1336" s="89" t="s">
        <v>680</v>
      </c>
      <c r="B1336" s="3" t="s">
        <v>76</v>
      </c>
      <c r="C1336" s="3" t="s">
        <v>9</v>
      </c>
      <c r="D1336" s="3" t="s">
        <v>1366</v>
      </c>
      <c r="E1336" s="3" t="s">
        <v>681</v>
      </c>
      <c r="F1336" s="31">
        <v>17244.7</v>
      </c>
      <c r="G1336" s="31">
        <v>15626.2</v>
      </c>
      <c r="H1336" s="31">
        <f t="shared" si="20"/>
        <v>90.614507645827416</v>
      </c>
    </row>
    <row r="1337" spans="1:8" x14ac:dyDescent="0.2">
      <c r="A1337" s="89" t="s">
        <v>620</v>
      </c>
      <c r="B1337" s="3" t="s">
        <v>76</v>
      </c>
      <c r="C1337" s="3" t="s">
        <v>9</v>
      </c>
      <c r="D1337" s="3" t="s">
        <v>621</v>
      </c>
      <c r="E1337" s="19" t="s">
        <v>0</v>
      </c>
      <c r="F1337" s="31">
        <v>2669.5</v>
      </c>
      <c r="G1337" s="31">
        <v>2514.1</v>
      </c>
      <c r="H1337" s="31">
        <f t="shared" si="20"/>
        <v>94.178685147031274</v>
      </c>
    </row>
    <row r="1338" spans="1:8" ht="28.5" x14ac:dyDescent="0.2">
      <c r="A1338" s="89" t="s">
        <v>727</v>
      </c>
      <c r="B1338" s="3" t="s">
        <v>76</v>
      </c>
      <c r="C1338" s="3" t="s">
        <v>9</v>
      </c>
      <c r="D1338" s="3" t="s">
        <v>728</v>
      </c>
      <c r="E1338" s="3" t="s">
        <v>0</v>
      </c>
      <c r="F1338" s="31">
        <v>2669.5</v>
      </c>
      <c r="G1338" s="31">
        <v>2514.1</v>
      </c>
      <c r="H1338" s="31">
        <f t="shared" si="20"/>
        <v>94.178685147031274</v>
      </c>
    </row>
    <row r="1339" spans="1:8" ht="42.75" x14ac:dyDescent="0.2">
      <c r="A1339" s="89" t="s">
        <v>729</v>
      </c>
      <c r="B1339" s="3" t="s">
        <v>76</v>
      </c>
      <c r="C1339" s="3" t="s">
        <v>9</v>
      </c>
      <c r="D1339" s="3" t="s">
        <v>730</v>
      </c>
      <c r="E1339" s="3" t="s">
        <v>0</v>
      </c>
      <c r="F1339" s="31">
        <v>2669.5</v>
      </c>
      <c r="G1339" s="31">
        <v>2514.1</v>
      </c>
      <c r="H1339" s="31">
        <f t="shared" si="20"/>
        <v>94.178685147031274</v>
      </c>
    </row>
    <row r="1340" spans="1:8" ht="99.75" x14ac:dyDescent="0.2">
      <c r="A1340" s="89" t="s">
        <v>731</v>
      </c>
      <c r="B1340" s="3" t="s">
        <v>76</v>
      </c>
      <c r="C1340" s="3" t="s">
        <v>9</v>
      </c>
      <c r="D1340" s="3" t="s">
        <v>732</v>
      </c>
      <c r="E1340" s="3" t="s">
        <v>0</v>
      </c>
      <c r="F1340" s="31">
        <v>2669.5</v>
      </c>
      <c r="G1340" s="31">
        <v>2514.1</v>
      </c>
      <c r="H1340" s="31">
        <f t="shared" si="20"/>
        <v>94.178685147031274</v>
      </c>
    </row>
    <row r="1341" spans="1:8" ht="28.5" x14ac:dyDescent="0.2">
      <c r="A1341" s="89" t="s">
        <v>680</v>
      </c>
      <c r="B1341" s="3" t="s">
        <v>76</v>
      </c>
      <c r="C1341" s="3" t="s">
        <v>9</v>
      </c>
      <c r="D1341" s="3" t="s">
        <v>732</v>
      </c>
      <c r="E1341" s="3" t="s">
        <v>681</v>
      </c>
      <c r="F1341" s="31">
        <v>2669.5</v>
      </c>
      <c r="G1341" s="31">
        <v>2514.1</v>
      </c>
      <c r="H1341" s="31">
        <f t="shared" si="20"/>
        <v>94.178685147031274</v>
      </c>
    </row>
    <row r="1342" spans="1:8" ht="28.5" x14ac:dyDescent="0.2">
      <c r="A1342" s="89" t="s">
        <v>579</v>
      </c>
      <c r="B1342" s="3" t="s">
        <v>76</v>
      </c>
      <c r="C1342" s="3" t="s">
        <v>11</v>
      </c>
      <c r="D1342" s="3" t="s">
        <v>0</v>
      </c>
      <c r="E1342" s="3" t="s">
        <v>0</v>
      </c>
      <c r="F1342" s="31">
        <v>21554.400000000001</v>
      </c>
      <c r="G1342" s="31">
        <v>18020.8</v>
      </c>
      <c r="H1342" s="31">
        <f t="shared" si="20"/>
        <v>83.606131462717585</v>
      </c>
    </row>
    <row r="1343" spans="1:8" ht="42.75" x14ac:dyDescent="0.2">
      <c r="A1343" s="89" t="s">
        <v>1183</v>
      </c>
      <c r="B1343" s="3" t="s">
        <v>76</v>
      </c>
      <c r="C1343" s="3" t="s">
        <v>11</v>
      </c>
      <c r="D1343" s="3" t="s">
        <v>1184</v>
      </c>
      <c r="E1343" s="19" t="s">
        <v>0</v>
      </c>
      <c r="F1343" s="31">
        <v>21254.400000000001</v>
      </c>
      <c r="G1343" s="31">
        <v>17720.8</v>
      </c>
      <c r="H1343" s="31">
        <f t="shared" si="20"/>
        <v>83.374736525143021</v>
      </c>
    </row>
    <row r="1344" spans="1:8" ht="28.5" x14ac:dyDescent="0.2">
      <c r="A1344" s="89" t="s">
        <v>1185</v>
      </c>
      <c r="B1344" s="3" t="s">
        <v>76</v>
      </c>
      <c r="C1344" s="3" t="s">
        <v>11</v>
      </c>
      <c r="D1344" s="3" t="s">
        <v>1186</v>
      </c>
      <c r="E1344" s="3" t="s">
        <v>0</v>
      </c>
      <c r="F1344" s="31">
        <v>21254.400000000001</v>
      </c>
      <c r="G1344" s="31">
        <v>17720.8</v>
      </c>
      <c r="H1344" s="31">
        <f t="shared" si="20"/>
        <v>83.374736525143021</v>
      </c>
    </row>
    <row r="1345" spans="1:8" ht="42.75" x14ac:dyDescent="0.2">
      <c r="A1345" s="89" t="s">
        <v>1360</v>
      </c>
      <c r="B1345" s="3" t="s">
        <v>76</v>
      </c>
      <c r="C1345" s="3" t="s">
        <v>11</v>
      </c>
      <c r="D1345" s="3" t="s">
        <v>1361</v>
      </c>
      <c r="E1345" s="3" t="s">
        <v>0</v>
      </c>
      <c r="F1345" s="31">
        <v>14058.3</v>
      </c>
      <c r="G1345" s="31">
        <v>12011</v>
      </c>
      <c r="H1345" s="31">
        <f t="shared" si="20"/>
        <v>85.437072761286942</v>
      </c>
    </row>
    <row r="1346" spans="1:8" ht="71.25" x14ac:dyDescent="0.2">
      <c r="A1346" s="89" t="s">
        <v>590</v>
      </c>
      <c r="B1346" s="3" t="s">
        <v>76</v>
      </c>
      <c r="C1346" s="3" t="s">
        <v>11</v>
      </c>
      <c r="D1346" s="3" t="s">
        <v>1361</v>
      </c>
      <c r="E1346" s="3" t="s">
        <v>585</v>
      </c>
      <c r="F1346" s="31">
        <v>9898.5</v>
      </c>
      <c r="G1346" s="31">
        <v>9230.4</v>
      </c>
      <c r="H1346" s="31">
        <f t="shared" si="20"/>
        <v>93.250492498863451</v>
      </c>
    </row>
    <row r="1347" spans="1:8" ht="28.5" x14ac:dyDescent="0.2">
      <c r="A1347" s="89" t="s">
        <v>601</v>
      </c>
      <c r="B1347" s="3" t="s">
        <v>76</v>
      </c>
      <c r="C1347" s="3" t="s">
        <v>11</v>
      </c>
      <c r="D1347" s="3" t="s">
        <v>1361</v>
      </c>
      <c r="E1347" s="3" t="s">
        <v>602</v>
      </c>
      <c r="F1347" s="31">
        <v>4141.5</v>
      </c>
      <c r="G1347" s="31">
        <v>2768.8</v>
      </c>
      <c r="H1347" s="31">
        <f t="shared" si="20"/>
        <v>66.855004225522165</v>
      </c>
    </row>
    <row r="1348" spans="1:8" x14ac:dyDescent="0.2">
      <c r="A1348" s="89" t="s">
        <v>603</v>
      </c>
      <c r="B1348" s="3" t="s">
        <v>76</v>
      </c>
      <c r="C1348" s="3" t="s">
        <v>11</v>
      </c>
      <c r="D1348" s="3" t="s">
        <v>1361</v>
      </c>
      <c r="E1348" s="3" t="s">
        <v>604</v>
      </c>
      <c r="F1348" s="31">
        <v>18.3</v>
      </c>
      <c r="G1348" s="31">
        <v>11.8</v>
      </c>
      <c r="H1348" s="31">
        <f t="shared" si="20"/>
        <v>64.480874316939889</v>
      </c>
    </row>
    <row r="1349" spans="1:8" ht="42.75" x14ac:dyDescent="0.2">
      <c r="A1349" s="89" t="s">
        <v>1362</v>
      </c>
      <c r="B1349" s="3" t="s">
        <v>76</v>
      </c>
      <c r="C1349" s="3" t="s">
        <v>11</v>
      </c>
      <c r="D1349" s="3" t="s">
        <v>1363</v>
      </c>
      <c r="E1349" s="3" t="s">
        <v>0</v>
      </c>
      <c r="F1349" s="31">
        <v>7196.1</v>
      </c>
      <c r="G1349" s="31">
        <v>5709.8</v>
      </c>
      <c r="H1349" s="31">
        <f t="shared" si="20"/>
        <v>79.345756729339499</v>
      </c>
    </row>
    <row r="1350" spans="1:8" ht="28.5" x14ac:dyDescent="0.2">
      <c r="A1350" s="89" t="s">
        <v>680</v>
      </c>
      <c r="B1350" s="3" t="s">
        <v>76</v>
      </c>
      <c r="C1350" s="3" t="s">
        <v>11</v>
      </c>
      <c r="D1350" s="3" t="s">
        <v>1363</v>
      </c>
      <c r="E1350" s="3" t="s">
        <v>681</v>
      </c>
      <c r="F1350" s="31">
        <v>7196.1</v>
      </c>
      <c r="G1350" s="31">
        <v>5709.8</v>
      </c>
      <c r="H1350" s="31">
        <f t="shared" si="20"/>
        <v>79.345756729339499</v>
      </c>
    </row>
    <row r="1351" spans="1:8" x14ac:dyDescent="0.2">
      <c r="A1351" s="89" t="s">
        <v>620</v>
      </c>
      <c r="B1351" s="3" t="s">
        <v>76</v>
      </c>
      <c r="C1351" s="3" t="s">
        <v>11</v>
      </c>
      <c r="D1351" s="3" t="s">
        <v>621</v>
      </c>
      <c r="E1351" s="19" t="s">
        <v>0</v>
      </c>
      <c r="F1351" s="31">
        <v>300</v>
      </c>
      <c r="G1351" s="31">
        <v>300</v>
      </c>
      <c r="H1351" s="31">
        <f t="shared" si="20"/>
        <v>100</v>
      </c>
    </row>
    <row r="1352" spans="1:8" ht="28.5" x14ac:dyDescent="0.2">
      <c r="A1352" s="89" t="s">
        <v>727</v>
      </c>
      <c r="B1352" s="3" t="s">
        <v>76</v>
      </c>
      <c r="C1352" s="3" t="s">
        <v>11</v>
      </c>
      <c r="D1352" s="3" t="s">
        <v>728</v>
      </c>
      <c r="E1352" s="3" t="s">
        <v>0</v>
      </c>
      <c r="F1352" s="31">
        <v>300</v>
      </c>
      <c r="G1352" s="31">
        <v>300</v>
      </c>
      <c r="H1352" s="31">
        <f t="shared" ref="H1352:H1415" si="21">G1352/F1352*100</f>
        <v>100</v>
      </c>
    </row>
    <row r="1353" spans="1:8" ht="42.75" x14ac:dyDescent="0.2">
      <c r="A1353" s="89" t="s">
        <v>729</v>
      </c>
      <c r="B1353" s="3" t="s">
        <v>76</v>
      </c>
      <c r="C1353" s="3" t="s">
        <v>11</v>
      </c>
      <c r="D1353" s="3" t="s">
        <v>730</v>
      </c>
      <c r="E1353" s="3" t="s">
        <v>0</v>
      </c>
      <c r="F1353" s="31">
        <v>300</v>
      </c>
      <c r="G1353" s="31">
        <v>300</v>
      </c>
      <c r="H1353" s="31">
        <f t="shared" si="21"/>
        <v>100</v>
      </c>
    </row>
    <row r="1354" spans="1:8" ht="99.75" x14ac:dyDescent="0.2">
      <c r="A1354" s="89" t="s">
        <v>731</v>
      </c>
      <c r="B1354" s="3" t="s">
        <v>76</v>
      </c>
      <c r="C1354" s="3" t="s">
        <v>11</v>
      </c>
      <c r="D1354" s="3" t="s">
        <v>732</v>
      </c>
      <c r="E1354" s="3" t="s">
        <v>0</v>
      </c>
      <c r="F1354" s="31">
        <v>300</v>
      </c>
      <c r="G1354" s="31">
        <v>300</v>
      </c>
      <c r="H1354" s="31">
        <f t="shared" si="21"/>
        <v>100</v>
      </c>
    </row>
    <row r="1355" spans="1:8" ht="28.5" x14ac:dyDescent="0.2">
      <c r="A1355" s="89" t="s">
        <v>680</v>
      </c>
      <c r="B1355" s="3" t="s">
        <v>76</v>
      </c>
      <c r="C1355" s="3" t="s">
        <v>11</v>
      </c>
      <c r="D1355" s="3" t="s">
        <v>732</v>
      </c>
      <c r="E1355" s="3" t="s">
        <v>681</v>
      </c>
      <c r="F1355" s="31">
        <v>300</v>
      </c>
      <c r="G1355" s="31">
        <v>300</v>
      </c>
      <c r="H1355" s="31">
        <f t="shared" si="21"/>
        <v>100</v>
      </c>
    </row>
    <row r="1356" spans="1:8" x14ac:dyDescent="0.2">
      <c r="A1356" s="89" t="s">
        <v>114</v>
      </c>
      <c r="B1356" s="3" t="s">
        <v>76</v>
      </c>
      <c r="C1356" s="3" t="s">
        <v>13</v>
      </c>
      <c r="D1356" s="3" t="s">
        <v>0</v>
      </c>
      <c r="E1356" s="3" t="s">
        <v>0</v>
      </c>
      <c r="F1356" s="31">
        <v>47984.3</v>
      </c>
      <c r="G1356" s="31">
        <v>42169.599999999999</v>
      </c>
      <c r="H1356" s="31">
        <f t="shared" si="21"/>
        <v>87.882078096377342</v>
      </c>
    </row>
    <row r="1357" spans="1:8" ht="42.75" x14ac:dyDescent="0.2">
      <c r="A1357" s="89" t="s">
        <v>1183</v>
      </c>
      <c r="B1357" s="3" t="s">
        <v>76</v>
      </c>
      <c r="C1357" s="3" t="s">
        <v>13</v>
      </c>
      <c r="D1357" s="3" t="s">
        <v>1184</v>
      </c>
      <c r="E1357" s="19" t="s">
        <v>0</v>
      </c>
      <c r="F1357" s="31">
        <v>47984.3</v>
      </c>
      <c r="G1357" s="31">
        <v>42169.599999999999</v>
      </c>
      <c r="H1357" s="31">
        <f t="shared" si="21"/>
        <v>87.882078096377342</v>
      </c>
    </row>
    <row r="1358" spans="1:8" ht="57" x14ac:dyDescent="0.2">
      <c r="A1358" s="89" t="s">
        <v>1348</v>
      </c>
      <c r="B1358" s="3" t="s">
        <v>76</v>
      </c>
      <c r="C1358" s="3" t="s">
        <v>13</v>
      </c>
      <c r="D1358" s="3" t="s">
        <v>1349</v>
      </c>
      <c r="E1358" s="3" t="s">
        <v>0</v>
      </c>
      <c r="F1358" s="31">
        <v>0</v>
      </c>
      <c r="G1358" s="31">
        <v>406</v>
      </c>
      <c r="H1358" s="31"/>
    </row>
    <row r="1359" spans="1:8" ht="128.25" x14ac:dyDescent="0.2">
      <c r="A1359" s="89" t="s">
        <v>1350</v>
      </c>
      <c r="B1359" s="3" t="s">
        <v>76</v>
      </c>
      <c r="C1359" s="3" t="s">
        <v>13</v>
      </c>
      <c r="D1359" s="3" t="s">
        <v>1351</v>
      </c>
      <c r="E1359" s="3" t="s">
        <v>0</v>
      </c>
      <c r="F1359" s="31">
        <v>0</v>
      </c>
      <c r="G1359" s="31">
        <v>406</v>
      </c>
      <c r="H1359" s="31"/>
    </row>
    <row r="1360" spans="1:8" ht="28.5" x14ac:dyDescent="0.2">
      <c r="A1360" s="89" t="s">
        <v>680</v>
      </c>
      <c r="B1360" s="3" t="s">
        <v>76</v>
      </c>
      <c r="C1360" s="3" t="s">
        <v>13</v>
      </c>
      <c r="D1360" s="3" t="s">
        <v>1351</v>
      </c>
      <c r="E1360" s="3" t="s">
        <v>681</v>
      </c>
      <c r="F1360" s="31">
        <v>0</v>
      </c>
      <c r="G1360" s="31">
        <v>406</v>
      </c>
      <c r="H1360" s="31"/>
    </row>
    <row r="1361" spans="1:8" ht="28.5" x14ac:dyDescent="0.2">
      <c r="A1361" s="89" t="s">
        <v>1185</v>
      </c>
      <c r="B1361" s="3" t="s">
        <v>76</v>
      </c>
      <c r="C1361" s="3" t="s">
        <v>13</v>
      </c>
      <c r="D1361" s="3" t="s">
        <v>1186</v>
      </c>
      <c r="E1361" s="3" t="s">
        <v>0</v>
      </c>
      <c r="F1361" s="31">
        <v>47984.3</v>
      </c>
      <c r="G1361" s="31">
        <v>41763.599999999999</v>
      </c>
      <c r="H1361" s="31">
        <f t="shared" si="21"/>
        <v>87.035968014538085</v>
      </c>
    </row>
    <row r="1362" spans="1:8" ht="42.75" x14ac:dyDescent="0.2">
      <c r="A1362" s="89" t="s">
        <v>1362</v>
      </c>
      <c r="B1362" s="3" t="s">
        <v>76</v>
      </c>
      <c r="C1362" s="3" t="s">
        <v>13</v>
      </c>
      <c r="D1362" s="3" t="s">
        <v>1363</v>
      </c>
      <c r="E1362" s="3" t="s">
        <v>0</v>
      </c>
      <c r="F1362" s="31">
        <v>6420.6</v>
      </c>
      <c r="G1362" s="31">
        <v>4265.1000000000004</v>
      </c>
      <c r="H1362" s="31">
        <f t="shared" si="21"/>
        <v>66.428371180263525</v>
      </c>
    </row>
    <row r="1363" spans="1:8" ht="28.5" x14ac:dyDescent="0.2">
      <c r="A1363" s="89" t="s">
        <v>680</v>
      </c>
      <c r="B1363" s="3" t="s">
        <v>76</v>
      </c>
      <c r="C1363" s="3" t="s">
        <v>13</v>
      </c>
      <c r="D1363" s="3" t="s">
        <v>1363</v>
      </c>
      <c r="E1363" s="3" t="s">
        <v>681</v>
      </c>
      <c r="F1363" s="31">
        <v>6420.6</v>
      </c>
      <c r="G1363" s="31">
        <v>4265.1000000000004</v>
      </c>
      <c r="H1363" s="31">
        <f t="shared" si="21"/>
        <v>66.428371180263525</v>
      </c>
    </row>
    <row r="1364" spans="1:8" ht="42.75" x14ac:dyDescent="0.2">
      <c r="A1364" s="89" t="s">
        <v>1375</v>
      </c>
      <c r="B1364" s="3" t="s">
        <v>76</v>
      </c>
      <c r="C1364" s="3" t="s">
        <v>13</v>
      </c>
      <c r="D1364" s="3" t="s">
        <v>1376</v>
      </c>
      <c r="E1364" s="3" t="s">
        <v>0</v>
      </c>
      <c r="F1364" s="31">
        <v>35853.1</v>
      </c>
      <c r="G1364" s="31">
        <v>33791.4</v>
      </c>
      <c r="H1364" s="31">
        <f t="shared" si="21"/>
        <v>94.249590690902608</v>
      </c>
    </row>
    <row r="1365" spans="1:8" ht="28.5" x14ac:dyDescent="0.2">
      <c r="A1365" s="89" t="s">
        <v>680</v>
      </c>
      <c r="B1365" s="3" t="s">
        <v>76</v>
      </c>
      <c r="C1365" s="3" t="s">
        <v>13</v>
      </c>
      <c r="D1365" s="3" t="s">
        <v>1376</v>
      </c>
      <c r="E1365" s="3" t="s">
        <v>681</v>
      </c>
      <c r="F1365" s="31">
        <v>35853.1</v>
      </c>
      <c r="G1365" s="31">
        <v>33791.4</v>
      </c>
      <c r="H1365" s="31">
        <f t="shared" si="21"/>
        <v>94.249590690902608</v>
      </c>
    </row>
    <row r="1366" spans="1:8" x14ac:dyDescent="0.2">
      <c r="A1366" s="89" t="s">
        <v>1198</v>
      </c>
      <c r="B1366" s="3" t="s">
        <v>76</v>
      </c>
      <c r="C1366" s="3" t="s">
        <v>13</v>
      </c>
      <c r="D1366" s="3" t="s">
        <v>1366</v>
      </c>
      <c r="E1366" s="3" t="s">
        <v>0</v>
      </c>
      <c r="F1366" s="31">
        <v>5710.6</v>
      </c>
      <c r="G1366" s="31">
        <v>3707.1</v>
      </c>
      <c r="H1366" s="31">
        <f t="shared" si="21"/>
        <v>64.916120897979184</v>
      </c>
    </row>
    <row r="1367" spans="1:8" ht="28.5" x14ac:dyDescent="0.2">
      <c r="A1367" s="89" t="s">
        <v>680</v>
      </c>
      <c r="B1367" s="3" t="s">
        <v>76</v>
      </c>
      <c r="C1367" s="3" t="s">
        <v>13</v>
      </c>
      <c r="D1367" s="3" t="s">
        <v>1366</v>
      </c>
      <c r="E1367" s="3" t="s">
        <v>681</v>
      </c>
      <c r="F1367" s="31">
        <v>5710.6</v>
      </c>
      <c r="G1367" s="31">
        <v>3707.1</v>
      </c>
      <c r="H1367" s="31">
        <f t="shared" si="21"/>
        <v>64.916120897979184</v>
      </c>
    </row>
    <row r="1368" spans="1:8" x14ac:dyDescent="0.2">
      <c r="A1368" s="89" t="s">
        <v>115</v>
      </c>
      <c r="B1368" s="3" t="s">
        <v>76</v>
      </c>
      <c r="C1368" s="3" t="s">
        <v>29</v>
      </c>
      <c r="D1368" s="3" t="s">
        <v>0</v>
      </c>
      <c r="E1368" s="3" t="s">
        <v>0</v>
      </c>
      <c r="F1368" s="31">
        <v>256434.4</v>
      </c>
      <c r="G1368" s="31">
        <v>249000.5</v>
      </c>
      <c r="H1368" s="31">
        <f t="shared" si="21"/>
        <v>97.101051964946976</v>
      </c>
    </row>
    <row r="1369" spans="1:8" ht="42.75" x14ac:dyDescent="0.2">
      <c r="A1369" s="89" t="s">
        <v>1183</v>
      </c>
      <c r="B1369" s="3" t="s">
        <v>76</v>
      </c>
      <c r="C1369" s="3" t="s">
        <v>29</v>
      </c>
      <c r="D1369" s="3" t="s">
        <v>1184</v>
      </c>
      <c r="E1369" s="19" t="s">
        <v>0</v>
      </c>
      <c r="F1369" s="31">
        <v>254591.6</v>
      </c>
      <c r="G1369" s="31">
        <v>247157.7</v>
      </c>
      <c r="H1369" s="31">
        <f t="shared" si="21"/>
        <v>97.080068627558802</v>
      </c>
    </row>
    <row r="1370" spans="1:8" ht="28.5" x14ac:dyDescent="0.2">
      <c r="A1370" s="89" t="s">
        <v>1185</v>
      </c>
      <c r="B1370" s="3" t="s">
        <v>76</v>
      </c>
      <c r="C1370" s="3" t="s">
        <v>29</v>
      </c>
      <c r="D1370" s="3" t="s">
        <v>1186</v>
      </c>
      <c r="E1370" s="3" t="s">
        <v>0</v>
      </c>
      <c r="F1370" s="31">
        <v>254591.6</v>
      </c>
      <c r="G1370" s="31">
        <v>247157.7</v>
      </c>
      <c r="H1370" s="31">
        <f t="shared" si="21"/>
        <v>97.080068627558802</v>
      </c>
    </row>
    <row r="1371" spans="1:8" ht="42.75" x14ac:dyDescent="0.2">
      <c r="A1371" s="89" t="s">
        <v>1377</v>
      </c>
      <c r="B1371" s="3" t="s">
        <v>76</v>
      </c>
      <c r="C1371" s="3" t="s">
        <v>29</v>
      </c>
      <c r="D1371" s="3" t="s">
        <v>1378</v>
      </c>
      <c r="E1371" s="3" t="s">
        <v>0</v>
      </c>
      <c r="F1371" s="31">
        <v>103114</v>
      </c>
      <c r="G1371" s="31">
        <v>100533.2</v>
      </c>
      <c r="H1371" s="31">
        <f t="shared" si="21"/>
        <v>97.497139088775526</v>
      </c>
    </row>
    <row r="1372" spans="1:8" ht="71.25" x14ac:dyDescent="0.2">
      <c r="A1372" s="89" t="s">
        <v>590</v>
      </c>
      <c r="B1372" s="3" t="s">
        <v>76</v>
      </c>
      <c r="C1372" s="3" t="s">
        <v>29</v>
      </c>
      <c r="D1372" s="3" t="s">
        <v>1378</v>
      </c>
      <c r="E1372" s="3" t="s">
        <v>585</v>
      </c>
      <c r="F1372" s="31">
        <v>76623</v>
      </c>
      <c r="G1372" s="31">
        <v>75170.7</v>
      </c>
      <c r="H1372" s="31">
        <f t="shared" si="21"/>
        <v>98.104616107435106</v>
      </c>
    </row>
    <row r="1373" spans="1:8" ht="28.5" x14ac:dyDescent="0.2">
      <c r="A1373" s="89" t="s">
        <v>601</v>
      </c>
      <c r="B1373" s="3" t="s">
        <v>76</v>
      </c>
      <c r="C1373" s="3" t="s">
        <v>29</v>
      </c>
      <c r="D1373" s="3" t="s">
        <v>1378</v>
      </c>
      <c r="E1373" s="3" t="s">
        <v>602</v>
      </c>
      <c r="F1373" s="31">
        <v>26174.9</v>
      </c>
      <c r="G1373" s="31">
        <v>25109.8</v>
      </c>
      <c r="H1373" s="31">
        <f t="shared" si="21"/>
        <v>95.930834501755484</v>
      </c>
    </row>
    <row r="1374" spans="1:8" x14ac:dyDescent="0.2">
      <c r="A1374" s="89" t="s">
        <v>603</v>
      </c>
      <c r="B1374" s="3" t="s">
        <v>76</v>
      </c>
      <c r="C1374" s="3" t="s">
        <v>29</v>
      </c>
      <c r="D1374" s="3" t="s">
        <v>1378</v>
      </c>
      <c r="E1374" s="3" t="s">
        <v>604</v>
      </c>
      <c r="F1374" s="31">
        <v>316.10000000000002</v>
      </c>
      <c r="G1374" s="31">
        <v>252.7</v>
      </c>
      <c r="H1374" s="31">
        <f t="shared" si="21"/>
        <v>79.943055994938305</v>
      </c>
    </row>
    <row r="1375" spans="1:8" ht="42.75" x14ac:dyDescent="0.2">
      <c r="A1375" s="89" t="s">
        <v>1379</v>
      </c>
      <c r="B1375" s="3" t="s">
        <v>76</v>
      </c>
      <c r="C1375" s="3" t="s">
        <v>29</v>
      </c>
      <c r="D1375" s="3" t="s">
        <v>1380</v>
      </c>
      <c r="E1375" s="3" t="s">
        <v>0</v>
      </c>
      <c r="F1375" s="31">
        <v>124358.3</v>
      </c>
      <c r="G1375" s="31">
        <v>122173.1</v>
      </c>
      <c r="H1375" s="31">
        <f t="shared" si="21"/>
        <v>98.242819337350227</v>
      </c>
    </row>
    <row r="1376" spans="1:8" ht="28.5" x14ac:dyDescent="0.2">
      <c r="A1376" s="89" t="s">
        <v>680</v>
      </c>
      <c r="B1376" s="3" t="s">
        <v>76</v>
      </c>
      <c r="C1376" s="3" t="s">
        <v>29</v>
      </c>
      <c r="D1376" s="3" t="s">
        <v>1380</v>
      </c>
      <c r="E1376" s="3" t="s">
        <v>681</v>
      </c>
      <c r="F1376" s="31">
        <v>124358.3</v>
      </c>
      <c r="G1376" s="31">
        <v>122173.1</v>
      </c>
      <c r="H1376" s="31">
        <f t="shared" si="21"/>
        <v>98.242819337350227</v>
      </c>
    </row>
    <row r="1377" spans="1:8" x14ac:dyDescent="0.2">
      <c r="A1377" s="89" t="s">
        <v>1198</v>
      </c>
      <c r="B1377" s="3" t="s">
        <v>76</v>
      </c>
      <c r="C1377" s="3" t="s">
        <v>29</v>
      </c>
      <c r="D1377" s="3" t="s">
        <v>1366</v>
      </c>
      <c r="E1377" s="3" t="s">
        <v>0</v>
      </c>
      <c r="F1377" s="31">
        <v>27119.3</v>
      </c>
      <c r="G1377" s="31">
        <v>24451.4</v>
      </c>
      <c r="H1377" s="31">
        <f t="shared" si="21"/>
        <v>90.162356697997367</v>
      </c>
    </row>
    <row r="1378" spans="1:8" ht="28.5" x14ac:dyDescent="0.2">
      <c r="A1378" s="89" t="s">
        <v>680</v>
      </c>
      <c r="B1378" s="3" t="s">
        <v>76</v>
      </c>
      <c r="C1378" s="3" t="s">
        <v>29</v>
      </c>
      <c r="D1378" s="3" t="s">
        <v>1366</v>
      </c>
      <c r="E1378" s="3" t="s">
        <v>681</v>
      </c>
      <c r="F1378" s="31">
        <v>27119.3</v>
      </c>
      <c r="G1378" s="31">
        <v>24451.4</v>
      </c>
      <c r="H1378" s="31">
        <f t="shared" si="21"/>
        <v>90.162356697997367</v>
      </c>
    </row>
    <row r="1379" spans="1:8" x14ac:dyDescent="0.2">
      <c r="A1379" s="89" t="s">
        <v>620</v>
      </c>
      <c r="B1379" s="3" t="s">
        <v>76</v>
      </c>
      <c r="C1379" s="3" t="s">
        <v>29</v>
      </c>
      <c r="D1379" s="3" t="s">
        <v>621</v>
      </c>
      <c r="E1379" s="19" t="s">
        <v>0</v>
      </c>
      <c r="F1379" s="31">
        <v>1842.8</v>
      </c>
      <c r="G1379" s="31">
        <v>1842.8</v>
      </c>
      <c r="H1379" s="31">
        <f t="shared" si="21"/>
        <v>100</v>
      </c>
    </row>
    <row r="1380" spans="1:8" ht="28.5" x14ac:dyDescent="0.2">
      <c r="A1380" s="89" t="s">
        <v>727</v>
      </c>
      <c r="B1380" s="3" t="s">
        <v>76</v>
      </c>
      <c r="C1380" s="3" t="s">
        <v>29</v>
      </c>
      <c r="D1380" s="3" t="s">
        <v>728</v>
      </c>
      <c r="E1380" s="3" t="s">
        <v>0</v>
      </c>
      <c r="F1380" s="31">
        <v>1842.8</v>
      </c>
      <c r="G1380" s="31">
        <v>1842.8</v>
      </c>
      <c r="H1380" s="31">
        <f t="shared" si="21"/>
        <v>100</v>
      </c>
    </row>
    <row r="1381" spans="1:8" ht="42.75" x14ac:dyDescent="0.2">
      <c r="A1381" s="89" t="s">
        <v>729</v>
      </c>
      <c r="B1381" s="3" t="s">
        <v>76</v>
      </c>
      <c r="C1381" s="3" t="s">
        <v>29</v>
      </c>
      <c r="D1381" s="3" t="s">
        <v>730</v>
      </c>
      <c r="E1381" s="3" t="s">
        <v>0</v>
      </c>
      <c r="F1381" s="31">
        <v>1842.8</v>
      </c>
      <c r="G1381" s="31">
        <v>1842.8</v>
      </c>
      <c r="H1381" s="31">
        <f t="shared" si="21"/>
        <v>100</v>
      </c>
    </row>
    <row r="1382" spans="1:8" ht="99.75" x14ac:dyDescent="0.2">
      <c r="A1382" s="89" t="s">
        <v>731</v>
      </c>
      <c r="B1382" s="3" t="s">
        <v>76</v>
      </c>
      <c r="C1382" s="3" t="s">
        <v>29</v>
      </c>
      <c r="D1382" s="3" t="s">
        <v>732</v>
      </c>
      <c r="E1382" s="3" t="s">
        <v>0</v>
      </c>
      <c r="F1382" s="31">
        <v>1842.8</v>
      </c>
      <c r="G1382" s="31">
        <v>1842.8</v>
      </c>
      <c r="H1382" s="31">
        <f t="shared" si="21"/>
        <v>100</v>
      </c>
    </row>
    <row r="1383" spans="1:8" ht="28.5" x14ac:dyDescent="0.2">
      <c r="A1383" s="89" t="s">
        <v>680</v>
      </c>
      <c r="B1383" s="3" t="s">
        <v>76</v>
      </c>
      <c r="C1383" s="3" t="s">
        <v>29</v>
      </c>
      <c r="D1383" s="3" t="s">
        <v>732</v>
      </c>
      <c r="E1383" s="3" t="s">
        <v>681</v>
      </c>
      <c r="F1383" s="31">
        <v>1842.8</v>
      </c>
      <c r="G1383" s="31">
        <v>1842.8</v>
      </c>
      <c r="H1383" s="31">
        <f t="shared" si="21"/>
        <v>100</v>
      </c>
    </row>
    <row r="1384" spans="1:8" ht="28.5" x14ac:dyDescent="0.2">
      <c r="A1384" s="89" t="s">
        <v>116</v>
      </c>
      <c r="B1384" s="3" t="s">
        <v>76</v>
      </c>
      <c r="C1384" s="3" t="s">
        <v>26</v>
      </c>
      <c r="D1384" s="3" t="s">
        <v>0</v>
      </c>
      <c r="E1384" s="3" t="s">
        <v>0</v>
      </c>
      <c r="F1384" s="31">
        <v>66841.100000000006</v>
      </c>
      <c r="G1384" s="31">
        <v>61669.1</v>
      </c>
      <c r="H1384" s="31">
        <f t="shared" si="21"/>
        <v>92.262245833775907</v>
      </c>
    </row>
    <row r="1385" spans="1:8" ht="42.75" x14ac:dyDescent="0.2">
      <c r="A1385" s="89" t="s">
        <v>1183</v>
      </c>
      <c r="B1385" s="3" t="s">
        <v>76</v>
      </c>
      <c r="C1385" s="3" t="s">
        <v>26</v>
      </c>
      <c r="D1385" s="3" t="s">
        <v>1184</v>
      </c>
      <c r="E1385" s="19" t="s">
        <v>0</v>
      </c>
      <c r="F1385" s="31">
        <v>65016.4</v>
      </c>
      <c r="G1385" s="31">
        <v>60074.400000000001</v>
      </c>
      <c r="H1385" s="31">
        <f t="shared" si="21"/>
        <v>92.398840907832479</v>
      </c>
    </row>
    <row r="1386" spans="1:8" ht="28.5" x14ac:dyDescent="0.2">
      <c r="A1386" s="89" t="s">
        <v>1185</v>
      </c>
      <c r="B1386" s="3" t="s">
        <v>76</v>
      </c>
      <c r="C1386" s="3" t="s">
        <v>26</v>
      </c>
      <c r="D1386" s="3" t="s">
        <v>1186</v>
      </c>
      <c r="E1386" s="3" t="s">
        <v>0</v>
      </c>
      <c r="F1386" s="31">
        <v>65016.4</v>
      </c>
      <c r="G1386" s="31">
        <v>60074.400000000001</v>
      </c>
      <c r="H1386" s="31">
        <f t="shared" si="21"/>
        <v>92.398840907832479</v>
      </c>
    </row>
    <row r="1387" spans="1:8" ht="42.75" x14ac:dyDescent="0.2">
      <c r="A1387" s="89" t="s">
        <v>1381</v>
      </c>
      <c r="B1387" s="3" t="s">
        <v>76</v>
      </c>
      <c r="C1387" s="3" t="s">
        <v>26</v>
      </c>
      <c r="D1387" s="3" t="s">
        <v>1382</v>
      </c>
      <c r="E1387" s="3" t="s">
        <v>0</v>
      </c>
      <c r="F1387" s="31">
        <v>65016.4</v>
      </c>
      <c r="G1387" s="31">
        <v>60074.400000000001</v>
      </c>
      <c r="H1387" s="31">
        <f t="shared" si="21"/>
        <v>92.398840907832479</v>
      </c>
    </row>
    <row r="1388" spans="1:8" ht="28.5" x14ac:dyDescent="0.2">
      <c r="A1388" s="89" t="s">
        <v>680</v>
      </c>
      <c r="B1388" s="3" t="s">
        <v>76</v>
      </c>
      <c r="C1388" s="3" t="s">
        <v>26</v>
      </c>
      <c r="D1388" s="3" t="s">
        <v>1382</v>
      </c>
      <c r="E1388" s="3" t="s">
        <v>681</v>
      </c>
      <c r="F1388" s="31">
        <v>65016.4</v>
      </c>
      <c r="G1388" s="31">
        <v>60074.400000000001</v>
      </c>
      <c r="H1388" s="31">
        <f t="shared" si="21"/>
        <v>92.398840907832479</v>
      </c>
    </row>
    <row r="1389" spans="1:8" x14ac:dyDescent="0.2">
      <c r="A1389" s="89" t="s">
        <v>620</v>
      </c>
      <c r="B1389" s="3" t="s">
        <v>76</v>
      </c>
      <c r="C1389" s="3" t="s">
        <v>26</v>
      </c>
      <c r="D1389" s="3" t="s">
        <v>621</v>
      </c>
      <c r="E1389" s="19" t="s">
        <v>0</v>
      </c>
      <c r="F1389" s="31">
        <v>1824.7</v>
      </c>
      <c r="G1389" s="31">
        <v>1594.7</v>
      </c>
      <c r="H1389" s="31">
        <f t="shared" si="21"/>
        <v>87.395188250123311</v>
      </c>
    </row>
    <row r="1390" spans="1:8" ht="28.5" x14ac:dyDescent="0.2">
      <c r="A1390" s="89" t="s">
        <v>727</v>
      </c>
      <c r="B1390" s="3" t="s">
        <v>76</v>
      </c>
      <c r="C1390" s="3" t="s">
        <v>26</v>
      </c>
      <c r="D1390" s="3" t="s">
        <v>728</v>
      </c>
      <c r="E1390" s="3" t="s">
        <v>0</v>
      </c>
      <c r="F1390" s="31">
        <v>1824.7</v>
      </c>
      <c r="G1390" s="31">
        <v>1594.7</v>
      </c>
      <c r="H1390" s="31">
        <f t="shared" si="21"/>
        <v>87.395188250123311</v>
      </c>
    </row>
    <row r="1391" spans="1:8" ht="42.75" x14ac:dyDescent="0.2">
      <c r="A1391" s="89" t="s">
        <v>729</v>
      </c>
      <c r="B1391" s="3" t="s">
        <v>76</v>
      </c>
      <c r="C1391" s="3" t="s">
        <v>26</v>
      </c>
      <c r="D1391" s="3" t="s">
        <v>730</v>
      </c>
      <c r="E1391" s="3" t="s">
        <v>0</v>
      </c>
      <c r="F1391" s="31">
        <v>1824.7</v>
      </c>
      <c r="G1391" s="31">
        <v>1594.7</v>
      </c>
      <c r="H1391" s="31">
        <f t="shared" si="21"/>
        <v>87.395188250123311</v>
      </c>
    </row>
    <row r="1392" spans="1:8" ht="99.75" x14ac:dyDescent="0.2">
      <c r="A1392" s="89" t="s">
        <v>731</v>
      </c>
      <c r="B1392" s="3" t="s">
        <v>76</v>
      </c>
      <c r="C1392" s="3" t="s">
        <v>26</v>
      </c>
      <c r="D1392" s="3" t="s">
        <v>732</v>
      </c>
      <c r="E1392" s="3" t="s">
        <v>0</v>
      </c>
      <c r="F1392" s="31">
        <v>1824.7</v>
      </c>
      <c r="G1392" s="31">
        <v>1594.7</v>
      </c>
      <c r="H1392" s="31">
        <f t="shared" si="21"/>
        <v>87.395188250123311</v>
      </c>
    </row>
    <row r="1393" spans="1:8" ht="28.5" x14ac:dyDescent="0.2">
      <c r="A1393" s="89" t="s">
        <v>680</v>
      </c>
      <c r="B1393" s="3" t="s">
        <v>76</v>
      </c>
      <c r="C1393" s="3" t="s">
        <v>26</v>
      </c>
      <c r="D1393" s="3" t="s">
        <v>732</v>
      </c>
      <c r="E1393" s="3" t="s">
        <v>681</v>
      </c>
      <c r="F1393" s="31">
        <v>1824.7</v>
      </c>
      <c r="G1393" s="31">
        <v>1594.7</v>
      </c>
      <c r="H1393" s="31">
        <f t="shared" si="21"/>
        <v>87.395188250123311</v>
      </c>
    </row>
    <row r="1394" spans="1:8" x14ac:dyDescent="0.2">
      <c r="A1394" s="89" t="s">
        <v>117</v>
      </c>
      <c r="B1394" s="3" t="s">
        <v>76</v>
      </c>
      <c r="C1394" s="3" t="s">
        <v>76</v>
      </c>
      <c r="D1394" s="3" t="s">
        <v>0</v>
      </c>
      <c r="E1394" s="3" t="s">
        <v>0</v>
      </c>
      <c r="F1394" s="31">
        <v>3850782.1</v>
      </c>
      <c r="G1394" s="31">
        <v>3613348.1</v>
      </c>
      <c r="H1394" s="31">
        <f t="shared" si="21"/>
        <v>93.834135668180238</v>
      </c>
    </row>
    <row r="1395" spans="1:8" ht="42.75" x14ac:dyDescent="0.2">
      <c r="A1395" s="89" t="s">
        <v>1183</v>
      </c>
      <c r="B1395" s="3" t="s">
        <v>76</v>
      </c>
      <c r="C1395" s="3" t="s">
        <v>76</v>
      </c>
      <c r="D1395" s="3" t="s">
        <v>1184</v>
      </c>
      <c r="E1395" s="19" t="s">
        <v>0</v>
      </c>
      <c r="F1395" s="31">
        <v>2661857.5</v>
      </c>
      <c r="G1395" s="31">
        <v>2434024.4</v>
      </c>
      <c r="H1395" s="31">
        <f t="shared" si="21"/>
        <v>91.440822808884391</v>
      </c>
    </row>
    <row r="1396" spans="1:8" ht="57" x14ac:dyDescent="0.2">
      <c r="A1396" s="89" t="s">
        <v>1348</v>
      </c>
      <c r="B1396" s="3" t="s">
        <v>76</v>
      </c>
      <c r="C1396" s="3" t="s">
        <v>76</v>
      </c>
      <c r="D1396" s="3" t="s">
        <v>1349</v>
      </c>
      <c r="E1396" s="3" t="s">
        <v>0</v>
      </c>
      <c r="F1396" s="31">
        <v>92545.3</v>
      </c>
      <c r="G1396" s="31">
        <v>90793.8</v>
      </c>
      <c r="H1396" s="31">
        <f t="shared" si="21"/>
        <v>98.10741334243879</v>
      </c>
    </row>
    <row r="1397" spans="1:8" ht="28.5" x14ac:dyDescent="0.2">
      <c r="A1397" s="89" t="s">
        <v>655</v>
      </c>
      <c r="B1397" s="3" t="s">
        <v>76</v>
      </c>
      <c r="C1397" s="3" t="s">
        <v>76</v>
      </c>
      <c r="D1397" s="3" t="s">
        <v>1383</v>
      </c>
      <c r="E1397" s="3" t="s">
        <v>0</v>
      </c>
      <c r="F1397" s="31">
        <v>21844.2</v>
      </c>
      <c r="G1397" s="31">
        <v>21388</v>
      </c>
      <c r="H1397" s="31">
        <f t="shared" si="21"/>
        <v>97.911573781598776</v>
      </c>
    </row>
    <row r="1398" spans="1:8" ht="28.5" x14ac:dyDescent="0.2">
      <c r="A1398" s="89" t="s">
        <v>601</v>
      </c>
      <c r="B1398" s="3" t="s">
        <v>76</v>
      </c>
      <c r="C1398" s="3" t="s">
        <v>76</v>
      </c>
      <c r="D1398" s="3" t="s">
        <v>1383</v>
      </c>
      <c r="E1398" s="3" t="s">
        <v>602</v>
      </c>
      <c r="F1398" s="31">
        <v>21844.2</v>
      </c>
      <c r="G1398" s="31">
        <v>21388</v>
      </c>
      <c r="H1398" s="31">
        <f t="shared" si="21"/>
        <v>97.911573781598776</v>
      </c>
    </row>
    <row r="1399" spans="1:8" ht="57" x14ac:dyDescent="0.2">
      <c r="A1399" s="89" t="s">
        <v>1384</v>
      </c>
      <c r="B1399" s="3" t="s">
        <v>76</v>
      </c>
      <c r="C1399" s="3" t="s">
        <v>76</v>
      </c>
      <c r="D1399" s="3" t="s">
        <v>1385</v>
      </c>
      <c r="E1399" s="3" t="s">
        <v>0</v>
      </c>
      <c r="F1399" s="31">
        <v>22501</v>
      </c>
      <c r="G1399" s="31">
        <v>22496</v>
      </c>
      <c r="H1399" s="31">
        <f t="shared" si="21"/>
        <v>99.977778765388209</v>
      </c>
    </row>
    <row r="1400" spans="1:8" ht="28.5" x14ac:dyDescent="0.2">
      <c r="A1400" s="89" t="s">
        <v>680</v>
      </c>
      <c r="B1400" s="3" t="s">
        <v>76</v>
      </c>
      <c r="C1400" s="3" t="s">
        <v>76</v>
      </c>
      <c r="D1400" s="3" t="s">
        <v>1385</v>
      </c>
      <c r="E1400" s="3" t="s">
        <v>681</v>
      </c>
      <c r="F1400" s="31">
        <v>22501</v>
      </c>
      <c r="G1400" s="31">
        <v>22496</v>
      </c>
      <c r="H1400" s="31">
        <f t="shared" si="21"/>
        <v>99.977778765388209</v>
      </c>
    </row>
    <row r="1401" spans="1:8" ht="42.75" x14ac:dyDescent="0.2">
      <c r="A1401" s="89" t="s">
        <v>1386</v>
      </c>
      <c r="B1401" s="3" t="s">
        <v>76</v>
      </c>
      <c r="C1401" s="3" t="s">
        <v>76</v>
      </c>
      <c r="D1401" s="3" t="s">
        <v>1387</v>
      </c>
      <c r="E1401" s="3" t="s">
        <v>0</v>
      </c>
      <c r="F1401" s="31">
        <v>871.7</v>
      </c>
      <c r="G1401" s="31">
        <v>871.7</v>
      </c>
      <c r="H1401" s="31">
        <f t="shared" si="21"/>
        <v>100</v>
      </c>
    </row>
    <row r="1402" spans="1:8" ht="28.5" x14ac:dyDescent="0.2">
      <c r="A1402" s="89" t="s">
        <v>680</v>
      </c>
      <c r="B1402" s="3" t="s">
        <v>76</v>
      </c>
      <c r="C1402" s="3" t="s">
        <v>76</v>
      </c>
      <c r="D1402" s="3" t="s">
        <v>1387</v>
      </c>
      <c r="E1402" s="3" t="s">
        <v>681</v>
      </c>
      <c r="F1402" s="31">
        <v>871.7</v>
      </c>
      <c r="G1402" s="31">
        <v>871.7</v>
      </c>
      <c r="H1402" s="31">
        <f t="shared" si="21"/>
        <v>100</v>
      </c>
    </row>
    <row r="1403" spans="1:8" ht="28.5" x14ac:dyDescent="0.2">
      <c r="A1403" s="89" t="s">
        <v>907</v>
      </c>
      <c r="B1403" s="3" t="s">
        <v>76</v>
      </c>
      <c r="C1403" s="3" t="s">
        <v>76</v>
      </c>
      <c r="D1403" s="3" t="s">
        <v>1388</v>
      </c>
      <c r="E1403" s="3" t="s">
        <v>0</v>
      </c>
      <c r="F1403" s="31">
        <v>47328.4</v>
      </c>
      <c r="G1403" s="31">
        <v>46038.1</v>
      </c>
      <c r="H1403" s="31">
        <f t="shared" si="21"/>
        <v>97.273729938049883</v>
      </c>
    </row>
    <row r="1404" spans="1:8" ht="28.5" x14ac:dyDescent="0.2">
      <c r="A1404" s="89" t="s">
        <v>680</v>
      </c>
      <c r="B1404" s="3" t="s">
        <v>76</v>
      </c>
      <c r="C1404" s="3" t="s">
        <v>76</v>
      </c>
      <c r="D1404" s="3" t="s">
        <v>1388</v>
      </c>
      <c r="E1404" s="3" t="s">
        <v>681</v>
      </c>
      <c r="F1404" s="31">
        <v>47328.4</v>
      </c>
      <c r="G1404" s="31">
        <v>46038.1</v>
      </c>
      <c r="H1404" s="31">
        <f t="shared" si="21"/>
        <v>97.273729938049883</v>
      </c>
    </row>
    <row r="1405" spans="1:8" ht="71.25" x14ac:dyDescent="0.2">
      <c r="A1405" s="89" t="s">
        <v>1352</v>
      </c>
      <c r="B1405" s="3" t="s">
        <v>76</v>
      </c>
      <c r="C1405" s="3" t="s">
        <v>76</v>
      </c>
      <c r="D1405" s="3" t="s">
        <v>1353</v>
      </c>
      <c r="E1405" s="3" t="s">
        <v>0</v>
      </c>
      <c r="F1405" s="31">
        <v>431936</v>
      </c>
      <c r="G1405" s="31">
        <v>290747.5</v>
      </c>
      <c r="H1405" s="31">
        <f t="shared" si="21"/>
        <v>67.312634279152476</v>
      </c>
    </row>
    <row r="1406" spans="1:8" ht="28.5" x14ac:dyDescent="0.2">
      <c r="A1406" s="89" t="s">
        <v>655</v>
      </c>
      <c r="B1406" s="3" t="s">
        <v>76</v>
      </c>
      <c r="C1406" s="3" t="s">
        <v>76</v>
      </c>
      <c r="D1406" s="3" t="s">
        <v>1389</v>
      </c>
      <c r="E1406" s="3" t="s">
        <v>0</v>
      </c>
      <c r="F1406" s="31">
        <v>25101</v>
      </c>
      <c r="G1406" s="31">
        <v>20258.5</v>
      </c>
      <c r="H1406" s="31">
        <f t="shared" si="21"/>
        <v>80.707939922712242</v>
      </c>
    </row>
    <row r="1407" spans="1:8" ht="28.5" x14ac:dyDescent="0.2">
      <c r="A1407" s="89" t="s">
        <v>601</v>
      </c>
      <c r="B1407" s="3" t="s">
        <v>76</v>
      </c>
      <c r="C1407" s="3" t="s">
        <v>76</v>
      </c>
      <c r="D1407" s="3" t="s">
        <v>1389</v>
      </c>
      <c r="E1407" s="3" t="s">
        <v>602</v>
      </c>
      <c r="F1407" s="31">
        <v>25101</v>
      </c>
      <c r="G1407" s="31">
        <v>20258.5</v>
      </c>
      <c r="H1407" s="31">
        <f t="shared" si="21"/>
        <v>80.707939922712242</v>
      </c>
    </row>
    <row r="1408" spans="1:8" ht="28.5" x14ac:dyDescent="0.2">
      <c r="A1408" s="89" t="s">
        <v>1390</v>
      </c>
      <c r="B1408" s="3" t="s">
        <v>76</v>
      </c>
      <c r="C1408" s="3" t="s">
        <v>76</v>
      </c>
      <c r="D1408" s="3" t="s">
        <v>1391</v>
      </c>
      <c r="E1408" s="3" t="s">
        <v>0</v>
      </c>
      <c r="F1408" s="31">
        <v>225.3</v>
      </c>
      <c r="G1408" s="31">
        <v>195.3</v>
      </c>
      <c r="H1408" s="31">
        <f t="shared" si="21"/>
        <v>86.684420772303596</v>
      </c>
    </row>
    <row r="1409" spans="1:8" ht="28.5" x14ac:dyDescent="0.2">
      <c r="A1409" s="89" t="s">
        <v>680</v>
      </c>
      <c r="B1409" s="3" t="s">
        <v>76</v>
      </c>
      <c r="C1409" s="3" t="s">
        <v>76</v>
      </c>
      <c r="D1409" s="3" t="s">
        <v>1391</v>
      </c>
      <c r="E1409" s="3" t="s">
        <v>681</v>
      </c>
      <c r="F1409" s="31">
        <v>225.3</v>
      </c>
      <c r="G1409" s="31">
        <v>195.3</v>
      </c>
      <c r="H1409" s="31">
        <f t="shared" si="21"/>
        <v>86.684420772303596</v>
      </c>
    </row>
    <row r="1410" spans="1:8" ht="57" x14ac:dyDescent="0.2">
      <c r="A1410" s="89" t="s">
        <v>1392</v>
      </c>
      <c r="B1410" s="3" t="s">
        <v>76</v>
      </c>
      <c r="C1410" s="3" t="s">
        <v>76</v>
      </c>
      <c r="D1410" s="3" t="s">
        <v>1393</v>
      </c>
      <c r="E1410" s="3" t="s">
        <v>0</v>
      </c>
      <c r="F1410" s="31">
        <v>54232</v>
      </c>
      <c r="G1410" s="31">
        <v>45454.1</v>
      </c>
      <c r="H1410" s="31">
        <f t="shared" si="21"/>
        <v>83.814168756453753</v>
      </c>
    </row>
    <row r="1411" spans="1:8" ht="28.5" x14ac:dyDescent="0.2">
      <c r="A1411" s="89" t="s">
        <v>601</v>
      </c>
      <c r="B1411" s="3" t="s">
        <v>76</v>
      </c>
      <c r="C1411" s="3" t="s">
        <v>76</v>
      </c>
      <c r="D1411" s="3" t="s">
        <v>1393</v>
      </c>
      <c r="E1411" s="3" t="s">
        <v>602</v>
      </c>
      <c r="F1411" s="31">
        <v>54232</v>
      </c>
      <c r="G1411" s="31">
        <v>45454.1</v>
      </c>
      <c r="H1411" s="31">
        <f t="shared" si="21"/>
        <v>83.814168756453753</v>
      </c>
    </row>
    <row r="1412" spans="1:8" ht="142.5" x14ac:dyDescent="0.2">
      <c r="A1412" s="89" t="s">
        <v>1394</v>
      </c>
      <c r="B1412" s="3" t="s">
        <v>76</v>
      </c>
      <c r="C1412" s="3" t="s">
        <v>76</v>
      </c>
      <c r="D1412" s="3" t="s">
        <v>1395</v>
      </c>
      <c r="E1412" s="3" t="s">
        <v>0</v>
      </c>
      <c r="F1412" s="31">
        <v>8369.5</v>
      </c>
      <c r="G1412" s="31">
        <v>8368</v>
      </c>
      <c r="H1412" s="31">
        <f t="shared" si="21"/>
        <v>99.982077782424284</v>
      </c>
    </row>
    <row r="1413" spans="1:8" ht="28.5" x14ac:dyDescent="0.2">
      <c r="A1413" s="89" t="s">
        <v>601</v>
      </c>
      <c r="B1413" s="3" t="s">
        <v>76</v>
      </c>
      <c r="C1413" s="3" t="s">
        <v>76</v>
      </c>
      <c r="D1413" s="3" t="s">
        <v>1395</v>
      </c>
      <c r="E1413" s="3" t="s">
        <v>602</v>
      </c>
      <c r="F1413" s="31">
        <v>8369.5</v>
      </c>
      <c r="G1413" s="31">
        <v>8368</v>
      </c>
      <c r="H1413" s="31">
        <f t="shared" si="21"/>
        <v>99.982077782424284</v>
      </c>
    </row>
    <row r="1414" spans="1:8" ht="42.75" x14ac:dyDescent="0.2">
      <c r="A1414" s="89" t="s">
        <v>1386</v>
      </c>
      <c r="B1414" s="3" t="s">
        <v>76</v>
      </c>
      <c r="C1414" s="3" t="s">
        <v>76</v>
      </c>
      <c r="D1414" s="3" t="s">
        <v>1396</v>
      </c>
      <c r="E1414" s="3" t="s">
        <v>0</v>
      </c>
      <c r="F1414" s="31">
        <v>56727</v>
      </c>
      <c r="G1414" s="31">
        <v>42813.5</v>
      </c>
      <c r="H1414" s="31">
        <f t="shared" si="21"/>
        <v>75.472878876020232</v>
      </c>
    </row>
    <row r="1415" spans="1:8" ht="28.5" x14ac:dyDescent="0.2">
      <c r="A1415" s="89" t="s">
        <v>601</v>
      </c>
      <c r="B1415" s="3" t="s">
        <v>76</v>
      </c>
      <c r="C1415" s="3" t="s">
        <v>76</v>
      </c>
      <c r="D1415" s="3" t="s">
        <v>1396</v>
      </c>
      <c r="E1415" s="3" t="s">
        <v>602</v>
      </c>
      <c r="F1415" s="31">
        <v>56727</v>
      </c>
      <c r="G1415" s="31">
        <v>42813.5</v>
      </c>
      <c r="H1415" s="31">
        <f t="shared" si="21"/>
        <v>75.472878876020232</v>
      </c>
    </row>
    <row r="1416" spans="1:8" ht="28.5" x14ac:dyDescent="0.2">
      <c r="A1416" s="89" t="s">
        <v>118</v>
      </c>
      <c r="B1416" s="3" t="s">
        <v>76</v>
      </c>
      <c r="C1416" s="3" t="s">
        <v>76</v>
      </c>
      <c r="D1416" s="3" t="s">
        <v>1397</v>
      </c>
      <c r="E1416" s="3" t="s">
        <v>0</v>
      </c>
      <c r="F1416" s="31">
        <v>32146.3</v>
      </c>
      <c r="G1416" s="31">
        <v>32141.9</v>
      </c>
      <c r="H1416" s="31">
        <f t="shared" ref="H1416:H1479" si="22">G1416/F1416*100</f>
        <v>99.986312577186183</v>
      </c>
    </row>
    <row r="1417" spans="1:8" ht="28.5" x14ac:dyDescent="0.2">
      <c r="A1417" s="89" t="s">
        <v>601</v>
      </c>
      <c r="B1417" s="3" t="s">
        <v>76</v>
      </c>
      <c r="C1417" s="3" t="s">
        <v>76</v>
      </c>
      <c r="D1417" s="3" t="s">
        <v>1397</v>
      </c>
      <c r="E1417" s="3" t="s">
        <v>602</v>
      </c>
      <c r="F1417" s="31">
        <v>32146.3</v>
      </c>
      <c r="G1417" s="31">
        <v>32141.9</v>
      </c>
      <c r="H1417" s="31">
        <f t="shared" si="22"/>
        <v>99.986312577186183</v>
      </c>
    </row>
    <row r="1418" spans="1:8" ht="28.5" x14ac:dyDescent="0.2">
      <c r="A1418" s="89" t="s">
        <v>907</v>
      </c>
      <c r="B1418" s="3" t="s">
        <v>76</v>
      </c>
      <c r="C1418" s="3" t="s">
        <v>76</v>
      </c>
      <c r="D1418" s="3" t="s">
        <v>1398</v>
      </c>
      <c r="E1418" s="3" t="s">
        <v>0</v>
      </c>
      <c r="F1418" s="31">
        <v>65134.9</v>
      </c>
      <c r="G1418" s="31">
        <v>51516.2</v>
      </c>
      <c r="H1418" s="31">
        <f t="shared" si="22"/>
        <v>79.091546927990976</v>
      </c>
    </row>
    <row r="1419" spans="1:8" ht="28.5" x14ac:dyDescent="0.2">
      <c r="A1419" s="89" t="s">
        <v>680</v>
      </c>
      <c r="B1419" s="3" t="s">
        <v>76</v>
      </c>
      <c r="C1419" s="3" t="s">
        <v>76</v>
      </c>
      <c r="D1419" s="3" t="s">
        <v>1398</v>
      </c>
      <c r="E1419" s="3" t="s">
        <v>681</v>
      </c>
      <c r="F1419" s="31">
        <v>65134.9</v>
      </c>
      <c r="G1419" s="31">
        <v>51516.2</v>
      </c>
      <c r="H1419" s="31">
        <f t="shared" si="22"/>
        <v>79.091546927990976</v>
      </c>
    </row>
    <row r="1420" spans="1:8" ht="28.5" x14ac:dyDescent="0.2">
      <c r="A1420" s="89" t="s">
        <v>784</v>
      </c>
      <c r="B1420" s="3" t="s">
        <v>76</v>
      </c>
      <c r="C1420" s="3" t="s">
        <v>76</v>
      </c>
      <c r="D1420" s="3" t="s">
        <v>1399</v>
      </c>
      <c r="E1420" s="3" t="s">
        <v>0</v>
      </c>
      <c r="F1420" s="31">
        <v>190000</v>
      </c>
      <c r="G1420" s="31">
        <v>90000</v>
      </c>
      <c r="H1420" s="31">
        <f t="shared" si="22"/>
        <v>47.368421052631575</v>
      </c>
    </row>
    <row r="1421" spans="1:8" ht="71.25" x14ac:dyDescent="0.2">
      <c r="A1421" s="89" t="s">
        <v>1400</v>
      </c>
      <c r="B1421" s="3" t="s">
        <v>76</v>
      </c>
      <c r="C1421" s="3" t="s">
        <v>76</v>
      </c>
      <c r="D1421" s="3" t="s">
        <v>1401</v>
      </c>
      <c r="E1421" s="3" t="s">
        <v>0</v>
      </c>
      <c r="F1421" s="31">
        <v>100000</v>
      </c>
      <c r="G1421" s="31">
        <v>0</v>
      </c>
      <c r="H1421" s="31">
        <f t="shared" si="22"/>
        <v>0</v>
      </c>
    </row>
    <row r="1422" spans="1:8" ht="42.75" x14ac:dyDescent="0.2">
      <c r="A1422" s="89" t="s">
        <v>760</v>
      </c>
      <c r="B1422" s="3" t="s">
        <v>76</v>
      </c>
      <c r="C1422" s="3" t="s">
        <v>76</v>
      </c>
      <c r="D1422" s="3" t="s">
        <v>1401</v>
      </c>
      <c r="E1422" s="3" t="s">
        <v>761</v>
      </c>
      <c r="F1422" s="31">
        <v>100000</v>
      </c>
      <c r="G1422" s="31">
        <v>0</v>
      </c>
      <c r="H1422" s="31">
        <f t="shared" si="22"/>
        <v>0</v>
      </c>
    </row>
    <row r="1423" spans="1:8" ht="57" x14ac:dyDescent="0.2">
      <c r="A1423" s="89" t="s">
        <v>1402</v>
      </c>
      <c r="B1423" s="3" t="s">
        <v>76</v>
      </c>
      <c r="C1423" s="3" t="s">
        <v>76</v>
      </c>
      <c r="D1423" s="3" t="s">
        <v>1403</v>
      </c>
      <c r="E1423" s="3" t="s">
        <v>0</v>
      </c>
      <c r="F1423" s="31">
        <v>90000</v>
      </c>
      <c r="G1423" s="31">
        <v>90000</v>
      </c>
      <c r="H1423" s="31">
        <f t="shared" si="22"/>
        <v>100</v>
      </c>
    </row>
    <row r="1424" spans="1:8" ht="28.5" x14ac:dyDescent="0.2">
      <c r="A1424" s="89" t="s">
        <v>680</v>
      </c>
      <c r="B1424" s="3" t="s">
        <v>76</v>
      </c>
      <c r="C1424" s="3" t="s">
        <v>76</v>
      </c>
      <c r="D1424" s="3" t="s">
        <v>1403</v>
      </c>
      <c r="E1424" s="3" t="s">
        <v>681</v>
      </c>
      <c r="F1424" s="31">
        <v>90000</v>
      </c>
      <c r="G1424" s="31">
        <v>90000</v>
      </c>
      <c r="H1424" s="31">
        <f t="shared" si="22"/>
        <v>100</v>
      </c>
    </row>
    <row r="1425" spans="1:8" ht="28.5" x14ac:dyDescent="0.2">
      <c r="A1425" s="89" t="s">
        <v>1404</v>
      </c>
      <c r="B1425" s="3" t="s">
        <v>76</v>
      </c>
      <c r="C1425" s="3" t="s">
        <v>76</v>
      </c>
      <c r="D1425" s="3" t="s">
        <v>1405</v>
      </c>
      <c r="E1425" s="3" t="s">
        <v>0</v>
      </c>
      <c r="F1425" s="31">
        <v>1224.2</v>
      </c>
      <c r="G1425" s="31">
        <v>40.4</v>
      </c>
      <c r="H1425" s="31">
        <f t="shared" si="22"/>
        <v>3.3001143603986276</v>
      </c>
    </row>
    <row r="1426" spans="1:8" ht="28.5" x14ac:dyDescent="0.2">
      <c r="A1426" s="89" t="s">
        <v>784</v>
      </c>
      <c r="B1426" s="3" t="s">
        <v>76</v>
      </c>
      <c r="C1426" s="3" t="s">
        <v>76</v>
      </c>
      <c r="D1426" s="3" t="s">
        <v>1406</v>
      </c>
      <c r="E1426" s="3" t="s">
        <v>0</v>
      </c>
      <c r="F1426" s="31">
        <v>1224.2</v>
      </c>
      <c r="G1426" s="31">
        <v>40.4</v>
      </c>
      <c r="H1426" s="31">
        <f t="shared" si="22"/>
        <v>3.3001143603986276</v>
      </c>
    </row>
    <row r="1427" spans="1:8" ht="57" x14ac:dyDescent="0.2">
      <c r="A1427" s="89" t="s">
        <v>1407</v>
      </c>
      <c r="B1427" s="3" t="s">
        <v>76</v>
      </c>
      <c r="C1427" s="3" t="s">
        <v>76</v>
      </c>
      <c r="D1427" s="3" t="s">
        <v>1408</v>
      </c>
      <c r="E1427" s="3" t="s">
        <v>0</v>
      </c>
      <c r="F1427" s="31">
        <v>1224.2</v>
      </c>
      <c r="G1427" s="31">
        <v>40.4</v>
      </c>
      <c r="H1427" s="31">
        <f t="shared" si="22"/>
        <v>3.3001143603986276</v>
      </c>
    </row>
    <row r="1428" spans="1:8" ht="42.75" x14ac:dyDescent="0.2">
      <c r="A1428" s="89" t="s">
        <v>760</v>
      </c>
      <c r="B1428" s="3" t="s">
        <v>76</v>
      </c>
      <c r="C1428" s="3" t="s">
        <v>76</v>
      </c>
      <c r="D1428" s="3" t="s">
        <v>1408</v>
      </c>
      <c r="E1428" s="3" t="s">
        <v>761</v>
      </c>
      <c r="F1428" s="31">
        <v>1224.2</v>
      </c>
      <c r="G1428" s="31">
        <v>40.4</v>
      </c>
      <c r="H1428" s="31">
        <f t="shared" si="22"/>
        <v>3.3001143603986276</v>
      </c>
    </row>
    <row r="1429" spans="1:8" ht="28.5" x14ac:dyDescent="0.2">
      <c r="A1429" s="89" t="s">
        <v>1356</v>
      </c>
      <c r="B1429" s="3" t="s">
        <v>76</v>
      </c>
      <c r="C1429" s="3" t="s">
        <v>76</v>
      </c>
      <c r="D1429" s="3" t="s">
        <v>1357</v>
      </c>
      <c r="E1429" s="3" t="s">
        <v>0</v>
      </c>
      <c r="F1429" s="31">
        <v>30553.5</v>
      </c>
      <c r="G1429" s="31">
        <v>14401.3</v>
      </c>
      <c r="H1429" s="31">
        <f t="shared" si="22"/>
        <v>47.134698152421159</v>
      </c>
    </row>
    <row r="1430" spans="1:8" ht="28.5" x14ac:dyDescent="0.2">
      <c r="A1430" s="89" t="s">
        <v>655</v>
      </c>
      <c r="B1430" s="3" t="s">
        <v>76</v>
      </c>
      <c r="C1430" s="3" t="s">
        <v>76</v>
      </c>
      <c r="D1430" s="3" t="s">
        <v>1409</v>
      </c>
      <c r="E1430" s="3" t="s">
        <v>0</v>
      </c>
      <c r="F1430" s="31">
        <v>6076.5</v>
      </c>
      <c r="G1430" s="31">
        <v>6075</v>
      </c>
      <c r="H1430" s="31">
        <f t="shared" si="22"/>
        <v>99.975314737101954</v>
      </c>
    </row>
    <row r="1431" spans="1:8" ht="28.5" x14ac:dyDescent="0.2">
      <c r="A1431" s="89" t="s">
        <v>601</v>
      </c>
      <c r="B1431" s="3" t="s">
        <v>76</v>
      </c>
      <c r="C1431" s="3" t="s">
        <v>76</v>
      </c>
      <c r="D1431" s="3" t="s">
        <v>1409</v>
      </c>
      <c r="E1431" s="3" t="s">
        <v>602</v>
      </c>
      <c r="F1431" s="31">
        <v>6076.5</v>
      </c>
      <c r="G1431" s="31">
        <v>6075</v>
      </c>
      <c r="H1431" s="31">
        <f t="shared" si="22"/>
        <v>99.975314737101954</v>
      </c>
    </row>
    <row r="1432" spans="1:8" ht="28.5" x14ac:dyDescent="0.2">
      <c r="A1432" s="89" t="s">
        <v>907</v>
      </c>
      <c r="B1432" s="3" t="s">
        <v>76</v>
      </c>
      <c r="C1432" s="3" t="s">
        <v>76</v>
      </c>
      <c r="D1432" s="3" t="s">
        <v>1410</v>
      </c>
      <c r="E1432" s="3" t="s">
        <v>0</v>
      </c>
      <c r="F1432" s="31">
        <v>24477</v>
      </c>
      <c r="G1432" s="31">
        <v>8326.2999999999993</v>
      </c>
      <c r="H1432" s="31">
        <f t="shared" si="22"/>
        <v>34.016832128120271</v>
      </c>
    </row>
    <row r="1433" spans="1:8" ht="28.5" x14ac:dyDescent="0.2">
      <c r="A1433" s="89" t="s">
        <v>680</v>
      </c>
      <c r="B1433" s="3" t="s">
        <v>76</v>
      </c>
      <c r="C1433" s="3" t="s">
        <v>76</v>
      </c>
      <c r="D1433" s="3" t="s">
        <v>1410</v>
      </c>
      <c r="E1433" s="3" t="s">
        <v>681</v>
      </c>
      <c r="F1433" s="31">
        <v>24477</v>
      </c>
      <c r="G1433" s="31">
        <v>8326.2999999999993</v>
      </c>
      <c r="H1433" s="31">
        <f t="shared" si="22"/>
        <v>34.016832128120271</v>
      </c>
    </row>
    <row r="1434" spans="1:8" ht="42.75" x14ac:dyDescent="0.2">
      <c r="A1434" s="89" t="s">
        <v>1411</v>
      </c>
      <c r="B1434" s="3" t="s">
        <v>76</v>
      </c>
      <c r="C1434" s="3" t="s">
        <v>76</v>
      </c>
      <c r="D1434" s="3" t="s">
        <v>1412</v>
      </c>
      <c r="E1434" s="3" t="s">
        <v>0</v>
      </c>
      <c r="F1434" s="31">
        <v>1439.4</v>
      </c>
      <c r="G1434" s="31">
        <v>686.5</v>
      </c>
      <c r="H1434" s="31">
        <f t="shared" si="22"/>
        <v>47.693483395859381</v>
      </c>
    </row>
    <row r="1435" spans="1:8" ht="28.5" x14ac:dyDescent="0.2">
      <c r="A1435" s="89" t="s">
        <v>907</v>
      </c>
      <c r="B1435" s="3" t="s">
        <v>76</v>
      </c>
      <c r="C1435" s="3" t="s">
        <v>76</v>
      </c>
      <c r="D1435" s="3" t="s">
        <v>1413</v>
      </c>
      <c r="E1435" s="3" t="s">
        <v>0</v>
      </c>
      <c r="F1435" s="31">
        <v>1439.4</v>
      </c>
      <c r="G1435" s="31">
        <v>686.5</v>
      </c>
      <c r="H1435" s="31">
        <f t="shared" si="22"/>
        <v>47.693483395859381</v>
      </c>
    </row>
    <row r="1436" spans="1:8" ht="28.5" x14ac:dyDescent="0.2">
      <c r="A1436" s="89" t="s">
        <v>680</v>
      </c>
      <c r="B1436" s="3" t="s">
        <v>76</v>
      </c>
      <c r="C1436" s="3" t="s">
        <v>76</v>
      </c>
      <c r="D1436" s="3" t="s">
        <v>1413</v>
      </c>
      <c r="E1436" s="3" t="s">
        <v>681</v>
      </c>
      <c r="F1436" s="31">
        <v>1439.4</v>
      </c>
      <c r="G1436" s="31">
        <v>686.5</v>
      </c>
      <c r="H1436" s="31">
        <f t="shared" si="22"/>
        <v>47.693483395859381</v>
      </c>
    </row>
    <row r="1437" spans="1:8" ht="28.5" x14ac:dyDescent="0.2">
      <c r="A1437" s="89" t="s">
        <v>1414</v>
      </c>
      <c r="B1437" s="3" t="s">
        <v>76</v>
      </c>
      <c r="C1437" s="3" t="s">
        <v>76</v>
      </c>
      <c r="D1437" s="3" t="s">
        <v>1415</v>
      </c>
      <c r="E1437" s="3" t="s">
        <v>0</v>
      </c>
      <c r="F1437" s="31">
        <v>3960</v>
      </c>
      <c r="G1437" s="31">
        <v>3960</v>
      </c>
      <c r="H1437" s="31">
        <f t="shared" si="22"/>
        <v>100</v>
      </c>
    </row>
    <row r="1438" spans="1:8" ht="28.5" x14ac:dyDescent="0.2">
      <c r="A1438" s="89" t="s">
        <v>907</v>
      </c>
      <c r="B1438" s="3" t="s">
        <v>76</v>
      </c>
      <c r="C1438" s="3" t="s">
        <v>76</v>
      </c>
      <c r="D1438" s="3" t="s">
        <v>1416</v>
      </c>
      <c r="E1438" s="3" t="s">
        <v>0</v>
      </c>
      <c r="F1438" s="31">
        <v>3960</v>
      </c>
      <c r="G1438" s="31">
        <v>3960</v>
      </c>
      <c r="H1438" s="31">
        <f t="shared" si="22"/>
        <v>100</v>
      </c>
    </row>
    <row r="1439" spans="1:8" ht="28.5" x14ac:dyDescent="0.2">
      <c r="A1439" s="89" t="s">
        <v>680</v>
      </c>
      <c r="B1439" s="3" t="s">
        <v>76</v>
      </c>
      <c r="C1439" s="3" t="s">
        <v>76</v>
      </c>
      <c r="D1439" s="3" t="s">
        <v>1416</v>
      </c>
      <c r="E1439" s="3" t="s">
        <v>681</v>
      </c>
      <c r="F1439" s="31">
        <v>3960</v>
      </c>
      <c r="G1439" s="31">
        <v>3960</v>
      </c>
      <c r="H1439" s="31">
        <f t="shared" si="22"/>
        <v>100</v>
      </c>
    </row>
    <row r="1440" spans="1:8" ht="28.5" x14ac:dyDescent="0.2">
      <c r="A1440" s="89" t="s">
        <v>1417</v>
      </c>
      <c r="B1440" s="3" t="s">
        <v>76</v>
      </c>
      <c r="C1440" s="3" t="s">
        <v>76</v>
      </c>
      <c r="D1440" s="3" t="s">
        <v>1418</v>
      </c>
      <c r="E1440" s="3" t="s">
        <v>0</v>
      </c>
      <c r="F1440" s="31">
        <v>50707.4</v>
      </c>
      <c r="G1440" s="31">
        <v>43535.1</v>
      </c>
      <c r="H1440" s="31">
        <f t="shared" si="22"/>
        <v>85.855516157405035</v>
      </c>
    </row>
    <row r="1441" spans="1:8" ht="28.5" x14ac:dyDescent="0.2">
      <c r="A1441" s="89" t="s">
        <v>655</v>
      </c>
      <c r="B1441" s="3" t="s">
        <v>76</v>
      </c>
      <c r="C1441" s="3" t="s">
        <v>76</v>
      </c>
      <c r="D1441" s="3" t="s">
        <v>1419</v>
      </c>
      <c r="E1441" s="3" t="s">
        <v>0</v>
      </c>
      <c r="F1441" s="31">
        <v>15349.1</v>
      </c>
      <c r="G1441" s="31">
        <v>12897.6</v>
      </c>
      <c r="H1441" s="31">
        <f t="shared" si="22"/>
        <v>84.028379514108323</v>
      </c>
    </row>
    <row r="1442" spans="1:8" ht="71.25" x14ac:dyDescent="0.2">
      <c r="A1442" s="89" t="s">
        <v>590</v>
      </c>
      <c r="B1442" s="3" t="s">
        <v>76</v>
      </c>
      <c r="C1442" s="3" t="s">
        <v>76</v>
      </c>
      <c r="D1442" s="3" t="s">
        <v>1419</v>
      </c>
      <c r="E1442" s="3" t="s">
        <v>585</v>
      </c>
      <c r="F1442" s="31">
        <v>3181.7</v>
      </c>
      <c r="G1442" s="31">
        <v>2635.7</v>
      </c>
      <c r="H1442" s="31">
        <f t="shared" si="22"/>
        <v>82.839362604896749</v>
      </c>
    </row>
    <row r="1443" spans="1:8" ht="28.5" x14ac:dyDescent="0.2">
      <c r="A1443" s="89" t="s">
        <v>601</v>
      </c>
      <c r="B1443" s="3" t="s">
        <v>76</v>
      </c>
      <c r="C1443" s="3" t="s">
        <v>76</v>
      </c>
      <c r="D1443" s="3" t="s">
        <v>1419</v>
      </c>
      <c r="E1443" s="3" t="s">
        <v>602</v>
      </c>
      <c r="F1443" s="31">
        <v>3918.4</v>
      </c>
      <c r="G1443" s="31">
        <v>2913.9</v>
      </c>
      <c r="H1443" s="31">
        <f t="shared" si="22"/>
        <v>74.364536545528793</v>
      </c>
    </row>
    <row r="1444" spans="1:8" x14ac:dyDescent="0.2">
      <c r="A1444" s="89" t="s">
        <v>646</v>
      </c>
      <c r="B1444" s="3" t="s">
        <v>76</v>
      </c>
      <c r="C1444" s="3" t="s">
        <v>76</v>
      </c>
      <c r="D1444" s="3" t="s">
        <v>1419</v>
      </c>
      <c r="E1444" s="3" t="s">
        <v>647</v>
      </c>
      <c r="F1444" s="31">
        <v>8249</v>
      </c>
      <c r="G1444" s="31">
        <v>7348</v>
      </c>
      <c r="H1444" s="31">
        <f t="shared" si="22"/>
        <v>89.077463935022422</v>
      </c>
    </row>
    <row r="1445" spans="1:8" ht="28.5" x14ac:dyDescent="0.2">
      <c r="A1445" s="89" t="s">
        <v>1420</v>
      </c>
      <c r="B1445" s="3" t="s">
        <v>76</v>
      </c>
      <c r="C1445" s="3" t="s">
        <v>76</v>
      </c>
      <c r="D1445" s="3" t="s">
        <v>1421</v>
      </c>
      <c r="E1445" s="3" t="s">
        <v>0</v>
      </c>
      <c r="F1445" s="31">
        <v>3000</v>
      </c>
      <c r="G1445" s="31">
        <v>3000</v>
      </c>
      <c r="H1445" s="31">
        <f t="shared" si="22"/>
        <v>100</v>
      </c>
    </row>
    <row r="1446" spans="1:8" ht="28.5" x14ac:dyDescent="0.2">
      <c r="A1446" s="89" t="s">
        <v>680</v>
      </c>
      <c r="B1446" s="3" t="s">
        <v>76</v>
      </c>
      <c r="C1446" s="3" t="s">
        <v>76</v>
      </c>
      <c r="D1446" s="3" t="s">
        <v>1421</v>
      </c>
      <c r="E1446" s="3" t="s">
        <v>681</v>
      </c>
      <c r="F1446" s="31">
        <v>3000</v>
      </c>
      <c r="G1446" s="31">
        <v>3000</v>
      </c>
      <c r="H1446" s="31">
        <f t="shared" si="22"/>
        <v>100</v>
      </c>
    </row>
    <row r="1447" spans="1:8" ht="28.5" x14ac:dyDescent="0.2">
      <c r="A1447" s="89" t="s">
        <v>907</v>
      </c>
      <c r="B1447" s="3" t="s">
        <v>76</v>
      </c>
      <c r="C1447" s="3" t="s">
        <v>76</v>
      </c>
      <c r="D1447" s="3" t="s">
        <v>1422</v>
      </c>
      <c r="E1447" s="3" t="s">
        <v>0</v>
      </c>
      <c r="F1447" s="31">
        <v>32358.3</v>
      </c>
      <c r="G1447" s="31">
        <v>27637.5</v>
      </c>
      <c r="H1447" s="31">
        <f t="shared" si="22"/>
        <v>85.4108528569177</v>
      </c>
    </row>
    <row r="1448" spans="1:8" ht="28.5" x14ac:dyDescent="0.2">
      <c r="A1448" s="89" t="s">
        <v>680</v>
      </c>
      <c r="B1448" s="3" t="s">
        <v>76</v>
      </c>
      <c r="C1448" s="3" t="s">
        <v>76</v>
      </c>
      <c r="D1448" s="3" t="s">
        <v>1422</v>
      </c>
      <c r="E1448" s="3" t="s">
        <v>681</v>
      </c>
      <c r="F1448" s="31">
        <v>32358.3</v>
      </c>
      <c r="G1448" s="31">
        <v>27637.5</v>
      </c>
      <c r="H1448" s="31">
        <f t="shared" si="22"/>
        <v>85.4108528569177</v>
      </c>
    </row>
    <row r="1449" spans="1:8" ht="42.75" x14ac:dyDescent="0.2">
      <c r="A1449" s="89" t="s">
        <v>1423</v>
      </c>
      <c r="B1449" s="3" t="s">
        <v>76</v>
      </c>
      <c r="C1449" s="3" t="s">
        <v>76</v>
      </c>
      <c r="D1449" s="3" t="s">
        <v>1424</v>
      </c>
      <c r="E1449" s="3" t="s">
        <v>0</v>
      </c>
      <c r="F1449" s="31">
        <v>40011.4</v>
      </c>
      <c r="G1449" s="31">
        <v>36357.199999999997</v>
      </c>
      <c r="H1449" s="31">
        <f t="shared" si="22"/>
        <v>90.867102875680416</v>
      </c>
    </row>
    <row r="1450" spans="1:8" ht="28.5" x14ac:dyDescent="0.2">
      <c r="A1450" s="89" t="s">
        <v>655</v>
      </c>
      <c r="B1450" s="3" t="s">
        <v>76</v>
      </c>
      <c r="C1450" s="3" t="s">
        <v>76</v>
      </c>
      <c r="D1450" s="3" t="s">
        <v>1425</v>
      </c>
      <c r="E1450" s="3" t="s">
        <v>0</v>
      </c>
      <c r="F1450" s="31">
        <v>32910.9</v>
      </c>
      <c r="G1450" s="31">
        <v>32713.8</v>
      </c>
      <c r="H1450" s="31">
        <f t="shared" si="22"/>
        <v>99.401110270457508</v>
      </c>
    </row>
    <row r="1451" spans="1:8" ht="28.5" x14ac:dyDescent="0.2">
      <c r="A1451" s="89" t="s">
        <v>601</v>
      </c>
      <c r="B1451" s="3" t="s">
        <v>76</v>
      </c>
      <c r="C1451" s="3" t="s">
        <v>76</v>
      </c>
      <c r="D1451" s="3" t="s">
        <v>1425</v>
      </c>
      <c r="E1451" s="3" t="s">
        <v>602</v>
      </c>
      <c r="F1451" s="31">
        <v>32910.9</v>
      </c>
      <c r="G1451" s="31">
        <v>32713.8</v>
      </c>
      <c r="H1451" s="31">
        <f t="shared" si="22"/>
        <v>99.401110270457508</v>
      </c>
    </row>
    <row r="1452" spans="1:8" ht="114" x14ac:dyDescent="0.2">
      <c r="A1452" s="89" t="s">
        <v>1426</v>
      </c>
      <c r="B1452" s="3" t="s">
        <v>76</v>
      </c>
      <c r="C1452" s="3" t="s">
        <v>76</v>
      </c>
      <c r="D1452" s="3" t="s">
        <v>1427</v>
      </c>
      <c r="E1452" s="3" t="s">
        <v>0</v>
      </c>
      <c r="F1452" s="31">
        <v>7100.5</v>
      </c>
      <c r="G1452" s="31">
        <v>3643.4</v>
      </c>
      <c r="H1452" s="31">
        <f t="shared" si="22"/>
        <v>51.311879445109497</v>
      </c>
    </row>
    <row r="1453" spans="1:8" ht="28.5" x14ac:dyDescent="0.2">
      <c r="A1453" s="89" t="s">
        <v>601</v>
      </c>
      <c r="B1453" s="3" t="s">
        <v>76</v>
      </c>
      <c r="C1453" s="3" t="s">
        <v>76</v>
      </c>
      <c r="D1453" s="3" t="s">
        <v>1427</v>
      </c>
      <c r="E1453" s="3" t="s">
        <v>602</v>
      </c>
      <c r="F1453" s="31">
        <v>7100.5</v>
      </c>
      <c r="G1453" s="31">
        <v>3643.4</v>
      </c>
      <c r="H1453" s="31">
        <f t="shared" si="22"/>
        <v>51.311879445109497</v>
      </c>
    </row>
    <row r="1454" spans="1:8" ht="28.5" x14ac:dyDescent="0.2">
      <c r="A1454" s="89" t="s">
        <v>1428</v>
      </c>
      <c r="B1454" s="3" t="s">
        <v>76</v>
      </c>
      <c r="C1454" s="3" t="s">
        <v>76</v>
      </c>
      <c r="D1454" s="3" t="s">
        <v>1429</v>
      </c>
      <c r="E1454" s="3" t="s">
        <v>0</v>
      </c>
      <c r="F1454" s="31">
        <v>50634.1</v>
      </c>
      <c r="G1454" s="31">
        <v>17016.099999999999</v>
      </c>
      <c r="H1454" s="31">
        <f t="shared" si="22"/>
        <v>33.606008598948137</v>
      </c>
    </row>
    <row r="1455" spans="1:8" ht="28.5" x14ac:dyDescent="0.2">
      <c r="A1455" s="89" t="s">
        <v>655</v>
      </c>
      <c r="B1455" s="3" t="s">
        <v>76</v>
      </c>
      <c r="C1455" s="3" t="s">
        <v>76</v>
      </c>
      <c r="D1455" s="3" t="s">
        <v>1430</v>
      </c>
      <c r="E1455" s="3" t="s">
        <v>0</v>
      </c>
      <c r="F1455" s="31">
        <v>41112.199999999997</v>
      </c>
      <c r="G1455" s="31">
        <v>11593.5</v>
      </c>
      <c r="H1455" s="31">
        <f t="shared" si="22"/>
        <v>28.199658495531743</v>
      </c>
    </row>
    <row r="1456" spans="1:8" ht="71.25" x14ac:dyDescent="0.2">
      <c r="A1456" s="89" t="s">
        <v>590</v>
      </c>
      <c r="B1456" s="3" t="s">
        <v>76</v>
      </c>
      <c r="C1456" s="3" t="s">
        <v>76</v>
      </c>
      <c r="D1456" s="3" t="s">
        <v>1430</v>
      </c>
      <c r="E1456" s="3" t="s">
        <v>585</v>
      </c>
      <c r="F1456" s="31">
        <v>214.9</v>
      </c>
      <c r="G1456" s="31">
        <v>176.9</v>
      </c>
      <c r="H1456" s="31">
        <f t="shared" si="22"/>
        <v>82.317356910190782</v>
      </c>
    </row>
    <row r="1457" spans="1:8" ht="28.5" x14ac:dyDescent="0.2">
      <c r="A1457" s="89" t="s">
        <v>601</v>
      </c>
      <c r="B1457" s="3" t="s">
        <v>76</v>
      </c>
      <c r="C1457" s="3" t="s">
        <v>76</v>
      </c>
      <c r="D1457" s="3" t="s">
        <v>1430</v>
      </c>
      <c r="E1457" s="3" t="s">
        <v>602</v>
      </c>
      <c r="F1457" s="31">
        <v>40897.300000000003</v>
      </c>
      <c r="G1457" s="31">
        <v>11416.6</v>
      </c>
      <c r="H1457" s="31">
        <f t="shared" si="22"/>
        <v>27.915290251434687</v>
      </c>
    </row>
    <row r="1458" spans="1:8" ht="28.5" x14ac:dyDescent="0.2">
      <c r="A1458" s="89" t="s">
        <v>907</v>
      </c>
      <c r="B1458" s="3" t="s">
        <v>76</v>
      </c>
      <c r="C1458" s="3" t="s">
        <v>76</v>
      </c>
      <c r="D1458" s="3" t="s">
        <v>1431</v>
      </c>
      <c r="E1458" s="3" t="s">
        <v>0</v>
      </c>
      <c r="F1458" s="31">
        <v>9521.9</v>
      </c>
      <c r="G1458" s="31">
        <v>5422.6</v>
      </c>
      <c r="H1458" s="31">
        <f t="shared" si="22"/>
        <v>56.948718218002711</v>
      </c>
    </row>
    <row r="1459" spans="1:8" ht="28.5" x14ac:dyDescent="0.2">
      <c r="A1459" s="89" t="s">
        <v>680</v>
      </c>
      <c r="B1459" s="3" t="s">
        <v>76</v>
      </c>
      <c r="C1459" s="3" t="s">
        <v>76</v>
      </c>
      <c r="D1459" s="3" t="s">
        <v>1431</v>
      </c>
      <c r="E1459" s="3" t="s">
        <v>681</v>
      </c>
      <c r="F1459" s="31">
        <v>9521.9</v>
      </c>
      <c r="G1459" s="31">
        <v>5422.6</v>
      </c>
      <c r="H1459" s="31">
        <f t="shared" si="22"/>
        <v>56.948718218002711</v>
      </c>
    </row>
    <row r="1460" spans="1:8" ht="42.75" x14ac:dyDescent="0.2">
      <c r="A1460" s="89" t="s">
        <v>1432</v>
      </c>
      <c r="B1460" s="3" t="s">
        <v>76</v>
      </c>
      <c r="C1460" s="3" t="s">
        <v>76</v>
      </c>
      <c r="D1460" s="3" t="s">
        <v>1433</v>
      </c>
      <c r="E1460" s="3" t="s">
        <v>0</v>
      </c>
      <c r="F1460" s="31">
        <v>6935.9</v>
      </c>
      <c r="G1460" s="31">
        <v>615.9</v>
      </c>
      <c r="H1460" s="31">
        <f t="shared" si="22"/>
        <v>8.8798858115024739</v>
      </c>
    </row>
    <row r="1461" spans="1:8" ht="28.5" x14ac:dyDescent="0.2">
      <c r="A1461" s="89" t="s">
        <v>784</v>
      </c>
      <c r="B1461" s="3" t="s">
        <v>76</v>
      </c>
      <c r="C1461" s="3" t="s">
        <v>76</v>
      </c>
      <c r="D1461" s="3" t="s">
        <v>1434</v>
      </c>
      <c r="E1461" s="3" t="s">
        <v>0</v>
      </c>
      <c r="F1461" s="31">
        <v>6935.9</v>
      </c>
      <c r="G1461" s="31">
        <v>615.9</v>
      </c>
      <c r="H1461" s="31">
        <f t="shared" si="22"/>
        <v>8.8798858115024739</v>
      </c>
    </row>
    <row r="1462" spans="1:8" ht="57" x14ac:dyDescent="0.2">
      <c r="A1462" s="89" t="s">
        <v>1435</v>
      </c>
      <c r="B1462" s="3" t="s">
        <v>76</v>
      </c>
      <c r="C1462" s="3" t="s">
        <v>76</v>
      </c>
      <c r="D1462" s="3" t="s">
        <v>1436</v>
      </c>
      <c r="E1462" s="3" t="s">
        <v>0</v>
      </c>
      <c r="F1462" s="31">
        <v>616</v>
      </c>
      <c r="G1462" s="31">
        <v>615.9</v>
      </c>
      <c r="H1462" s="31">
        <f t="shared" si="22"/>
        <v>99.983766233766218</v>
      </c>
    </row>
    <row r="1463" spans="1:8" ht="42.75" x14ac:dyDescent="0.2">
      <c r="A1463" s="89" t="s">
        <v>760</v>
      </c>
      <c r="B1463" s="3" t="s">
        <v>76</v>
      </c>
      <c r="C1463" s="3" t="s">
        <v>76</v>
      </c>
      <c r="D1463" s="3" t="s">
        <v>1436</v>
      </c>
      <c r="E1463" s="3" t="s">
        <v>761</v>
      </c>
      <c r="F1463" s="31">
        <v>616</v>
      </c>
      <c r="G1463" s="31">
        <v>615.9</v>
      </c>
      <c r="H1463" s="31">
        <f t="shared" si="22"/>
        <v>99.983766233766218</v>
      </c>
    </row>
    <row r="1464" spans="1:8" ht="42.75" x14ac:dyDescent="0.2">
      <c r="A1464" s="89" t="s">
        <v>1437</v>
      </c>
      <c r="B1464" s="3" t="s">
        <v>76</v>
      </c>
      <c r="C1464" s="3" t="s">
        <v>76</v>
      </c>
      <c r="D1464" s="3" t="s">
        <v>1438</v>
      </c>
      <c r="E1464" s="3" t="s">
        <v>0</v>
      </c>
      <c r="F1464" s="31">
        <v>1000</v>
      </c>
      <c r="G1464" s="31">
        <v>0</v>
      </c>
      <c r="H1464" s="31">
        <f t="shared" si="22"/>
        <v>0</v>
      </c>
    </row>
    <row r="1465" spans="1:8" ht="42.75" x14ac:dyDescent="0.2">
      <c r="A1465" s="89" t="s">
        <v>760</v>
      </c>
      <c r="B1465" s="3" t="s">
        <v>76</v>
      </c>
      <c r="C1465" s="3" t="s">
        <v>76</v>
      </c>
      <c r="D1465" s="3" t="s">
        <v>1438</v>
      </c>
      <c r="E1465" s="3" t="s">
        <v>761</v>
      </c>
      <c r="F1465" s="31">
        <v>1000</v>
      </c>
      <c r="G1465" s="31">
        <v>0</v>
      </c>
      <c r="H1465" s="31">
        <f t="shared" si="22"/>
        <v>0</v>
      </c>
    </row>
    <row r="1466" spans="1:8" ht="57" x14ac:dyDescent="0.2">
      <c r="A1466" s="89" t="s">
        <v>1439</v>
      </c>
      <c r="B1466" s="3" t="s">
        <v>76</v>
      </c>
      <c r="C1466" s="3" t="s">
        <v>76</v>
      </c>
      <c r="D1466" s="3" t="s">
        <v>1440</v>
      </c>
      <c r="E1466" s="3" t="s">
        <v>0</v>
      </c>
      <c r="F1466" s="31">
        <v>5319.9</v>
      </c>
      <c r="G1466" s="31">
        <v>0</v>
      </c>
      <c r="H1466" s="31">
        <f t="shared" si="22"/>
        <v>0</v>
      </c>
    </row>
    <row r="1467" spans="1:8" ht="42.75" x14ac:dyDescent="0.2">
      <c r="A1467" s="89" t="s">
        <v>760</v>
      </c>
      <c r="B1467" s="3" t="s">
        <v>76</v>
      </c>
      <c r="C1467" s="3" t="s">
        <v>76</v>
      </c>
      <c r="D1467" s="3" t="s">
        <v>1440</v>
      </c>
      <c r="E1467" s="3" t="s">
        <v>761</v>
      </c>
      <c r="F1467" s="31">
        <v>5319.9</v>
      </c>
      <c r="G1467" s="31">
        <v>0</v>
      </c>
      <c r="H1467" s="31">
        <f t="shared" si="22"/>
        <v>0</v>
      </c>
    </row>
    <row r="1468" spans="1:8" ht="28.5" x14ac:dyDescent="0.2">
      <c r="A1468" s="89" t="s">
        <v>1185</v>
      </c>
      <c r="B1468" s="3" t="s">
        <v>76</v>
      </c>
      <c r="C1468" s="3" t="s">
        <v>76</v>
      </c>
      <c r="D1468" s="3" t="s">
        <v>1186</v>
      </c>
      <c r="E1468" s="3" t="s">
        <v>0</v>
      </c>
      <c r="F1468" s="31">
        <v>1951910.3</v>
      </c>
      <c r="G1468" s="31">
        <v>1935870.6</v>
      </c>
      <c r="H1468" s="31">
        <f t="shared" si="22"/>
        <v>99.178256295896389</v>
      </c>
    </row>
    <row r="1469" spans="1:8" ht="57" x14ac:dyDescent="0.2">
      <c r="A1469" s="89" t="s">
        <v>1441</v>
      </c>
      <c r="B1469" s="3" t="s">
        <v>76</v>
      </c>
      <c r="C1469" s="3" t="s">
        <v>76</v>
      </c>
      <c r="D1469" s="3" t="s">
        <v>1442</v>
      </c>
      <c r="E1469" s="3" t="s">
        <v>0</v>
      </c>
      <c r="F1469" s="31">
        <v>224017.1</v>
      </c>
      <c r="G1469" s="31">
        <v>210515.6</v>
      </c>
      <c r="H1469" s="31">
        <f t="shared" si="22"/>
        <v>93.973004739370353</v>
      </c>
    </row>
    <row r="1470" spans="1:8" ht="71.25" x14ac:dyDescent="0.2">
      <c r="A1470" s="89" t="s">
        <v>590</v>
      </c>
      <c r="B1470" s="3" t="s">
        <v>76</v>
      </c>
      <c r="C1470" s="3" t="s">
        <v>76</v>
      </c>
      <c r="D1470" s="3" t="s">
        <v>1442</v>
      </c>
      <c r="E1470" s="3" t="s">
        <v>585</v>
      </c>
      <c r="F1470" s="31">
        <v>140011</v>
      </c>
      <c r="G1470" s="31">
        <v>138470.29999999999</v>
      </c>
      <c r="H1470" s="31">
        <f t="shared" si="22"/>
        <v>98.899586461063762</v>
      </c>
    </row>
    <row r="1471" spans="1:8" ht="28.5" x14ac:dyDescent="0.2">
      <c r="A1471" s="89" t="s">
        <v>601</v>
      </c>
      <c r="B1471" s="3" t="s">
        <v>76</v>
      </c>
      <c r="C1471" s="3" t="s">
        <v>76</v>
      </c>
      <c r="D1471" s="3" t="s">
        <v>1442</v>
      </c>
      <c r="E1471" s="3" t="s">
        <v>602</v>
      </c>
      <c r="F1471" s="31">
        <v>83663.5</v>
      </c>
      <c r="G1471" s="31">
        <v>71789.100000000006</v>
      </c>
      <c r="H1471" s="31">
        <f t="shared" si="22"/>
        <v>85.806952852797224</v>
      </c>
    </row>
    <row r="1472" spans="1:8" x14ac:dyDescent="0.2">
      <c r="A1472" s="89" t="s">
        <v>603</v>
      </c>
      <c r="B1472" s="3" t="s">
        <v>76</v>
      </c>
      <c r="C1472" s="3" t="s">
        <v>76</v>
      </c>
      <c r="D1472" s="3" t="s">
        <v>1442</v>
      </c>
      <c r="E1472" s="3" t="s">
        <v>604</v>
      </c>
      <c r="F1472" s="31">
        <v>342.6</v>
      </c>
      <c r="G1472" s="31">
        <v>256.2</v>
      </c>
      <c r="H1472" s="31">
        <f t="shared" si="22"/>
        <v>74.781085814360765</v>
      </c>
    </row>
    <row r="1473" spans="1:8" ht="42.75" x14ac:dyDescent="0.2">
      <c r="A1473" s="89" t="s">
        <v>1443</v>
      </c>
      <c r="B1473" s="3" t="s">
        <v>76</v>
      </c>
      <c r="C1473" s="3" t="s">
        <v>76</v>
      </c>
      <c r="D1473" s="3" t="s">
        <v>1444</v>
      </c>
      <c r="E1473" s="3" t="s">
        <v>0</v>
      </c>
      <c r="F1473" s="31">
        <v>101771.1</v>
      </c>
      <c r="G1473" s="31">
        <v>99245.4</v>
      </c>
      <c r="H1473" s="31">
        <f t="shared" si="22"/>
        <v>97.518254199866163</v>
      </c>
    </row>
    <row r="1474" spans="1:8" ht="71.25" x14ac:dyDescent="0.2">
      <c r="A1474" s="89" t="s">
        <v>590</v>
      </c>
      <c r="B1474" s="3" t="s">
        <v>76</v>
      </c>
      <c r="C1474" s="3" t="s">
        <v>76</v>
      </c>
      <c r="D1474" s="3" t="s">
        <v>1444</v>
      </c>
      <c r="E1474" s="3" t="s">
        <v>585</v>
      </c>
      <c r="F1474" s="31">
        <v>81411</v>
      </c>
      <c r="G1474" s="31">
        <v>81391.399999999994</v>
      </c>
      <c r="H1474" s="31">
        <f t="shared" si="22"/>
        <v>99.975924629349834</v>
      </c>
    </row>
    <row r="1475" spans="1:8" ht="28.5" x14ac:dyDescent="0.2">
      <c r="A1475" s="89" t="s">
        <v>601</v>
      </c>
      <c r="B1475" s="3" t="s">
        <v>76</v>
      </c>
      <c r="C1475" s="3" t="s">
        <v>76</v>
      </c>
      <c r="D1475" s="3" t="s">
        <v>1444</v>
      </c>
      <c r="E1475" s="3" t="s">
        <v>602</v>
      </c>
      <c r="F1475" s="31">
        <v>20155.099999999999</v>
      </c>
      <c r="G1475" s="31">
        <v>17649</v>
      </c>
      <c r="H1475" s="31">
        <f t="shared" si="22"/>
        <v>87.565926241993353</v>
      </c>
    </row>
    <row r="1476" spans="1:8" x14ac:dyDescent="0.2">
      <c r="A1476" s="89" t="s">
        <v>603</v>
      </c>
      <c r="B1476" s="3" t="s">
        <v>76</v>
      </c>
      <c r="C1476" s="3" t="s">
        <v>76</v>
      </c>
      <c r="D1476" s="3" t="s">
        <v>1444</v>
      </c>
      <c r="E1476" s="3" t="s">
        <v>604</v>
      </c>
      <c r="F1476" s="31">
        <v>205</v>
      </c>
      <c r="G1476" s="31">
        <v>205</v>
      </c>
      <c r="H1476" s="31">
        <f t="shared" si="22"/>
        <v>100</v>
      </c>
    </row>
    <row r="1477" spans="1:8" ht="71.25" x14ac:dyDescent="0.2">
      <c r="A1477" s="89" t="s">
        <v>120</v>
      </c>
      <c r="B1477" s="3" t="s">
        <v>76</v>
      </c>
      <c r="C1477" s="3" t="s">
        <v>76</v>
      </c>
      <c r="D1477" s="3" t="s">
        <v>1445</v>
      </c>
      <c r="E1477" s="3" t="s">
        <v>0</v>
      </c>
      <c r="F1477" s="31">
        <v>1481176.1</v>
      </c>
      <c r="G1477" s="31">
        <v>1481176.1</v>
      </c>
      <c r="H1477" s="31">
        <f t="shared" si="22"/>
        <v>100</v>
      </c>
    </row>
    <row r="1478" spans="1:8" x14ac:dyDescent="0.2">
      <c r="A1478" s="89" t="s">
        <v>58</v>
      </c>
      <c r="B1478" s="3" t="s">
        <v>76</v>
      </c>
      <c r="C1478" s="3" t="s">
        <v>76</v>
      </c>
      <c r="D1478" s="3" t="s">
        <v>1445</v>
      </c>
      <c r="E1478" s="3" t="s">
        <v>672</v>
      </c>
      <c r="F1478" s="31">
        <v>1481176.1</v>
      </c>
      <c r="G1478" s="31">
        <v>1481176.1</v>
      </c>
      <c r="H1478" s="31">
        <f t="shared" si="22"/>
        <v>100</v>
      </c>
    </row>
    <row r="1479" spans="1:8" ht="57" x14ac:dyDescent="0.2">
      <c r="A1479" s="89" t="s">
        <v>1373</v>
      </c>
      <c r="B1479" s="3" t="s">
        <v>76</v>
      </c>
      <c r="C1479" s="3" t="s">
        <v>76</v>
      </c>
      <c r="D1479" s="3" t="s">
        <v>1374</v>
      </c>
      <c r="E1479" s="3" t="s">
        <v>0</v>
      </c>
      <c r="F1479" s="31">
        <v>120708.3</v>
      </c>
      <c r="G1479" s="31">
        <v>120708.3</v>
      </c>
      <c r="H1479" s="31">
        <f t="shared" si="22"/>
        <v>100</v>
      </c>
    </row>
    <row r="1480" spans="1:8" ht="28.5" x14ac:dyDescent="0.2">
      <c r="A1480" s="89" t="s">
        <v>680</v>
      </c>
      <c r="B1480" s="3" t="s">
        <v>76</v>
      </c>
      <c r="C1480" s="3" t="s">
        <v>76</v>
      </c>
      <c r="D1480" s="3" t="s">
        <v>1374</v>
      </c>
      <c r="E1480" s="3" t="s">
        <v>681</v>
      </c>
      <c r="F1480" s="31">
        <v>120708.3</v>
      </c>
      <c r="G1480" s="31">
        <v>120708.3</v>
      </c>
      <c r="H1480" s="31">
        <f t="shared" ref="H1480:H1543" si="23">G1480/F1480*100</f>
        <v>100</v>
      </c>
    </row>
    <row r="1481" spans="1:8" x14ac:dyDescent="0.2">
      <c r="A1481" s="89" t="s">
        <v>1198</v>
      </c>
      <c r="B1481" s="3" t="s">
        <v>76</v>
      </c>
      <c r="C1481" s="3" t="s">
        <v>76</v>
      </c>
      <c r="D1481" s="3" t="s">
        <v>1366</v>
      </c>
      <c r="E1481" s="3" t="s">
        <v>0</v>
      </c>
      <c r="F1481" s="31">
        <v>24237.7</v>
      </c>
      <c r="G1481" s="31">
        <v>24225.200000000001</v>
      </c>
      <c r="H1481" s="31">
        <f t="shared" si="23"/>
        <v>99.948427449799283</v>
      </c>
    </row>
    <row r="1482" spans="1:8" ht="28.5" x14ac:dyDescent="0.2">
      <c r="A1482" s="89" t="s">
        <v>680</v>
      </c>
      <c r="B1482" s="3" t="s">
        <v>76</v>
      </c>
      <c r="C1482" s="3" t="s">
        <v>76</v>
      </c>
      <c r="D1482" s="3" t="s">
        <v>1366</v>
      </c>
      <c r="E1482" s="3" t="s">
        <v>681</v>
      </c>
      <c r="F1482" s="31">
        <v>24237.7</v>
      </c>
      <c r="G1482" s="31">
        <v>24225.200000000001</v>
      </c>
      <c r="H1482" s="31">
        <f t="shared" si="23"/>
        <v>99.948427449799283</v>
      </c>
    </row>
    <row r="1483" spans="1:8" ht="42.75" x14ac:dyDescent="0.2">
      <c r="A1483" s="89" t="s">
        <v>953</v>
      </c>
      <c r="B1483" s="3" t="s">
        <v>76</v>
      </c>
      <c r="C1483" s="3" t="s">
        <v>76</v>
      </c>
      <c r="D1483" s="3" t="s">
        <v>954</v>
      </c>
      <c r="E1483" s="19" t="s">
        <v>0</v>
      </c>
      <c r="F1483" s="31">
        <v>14285.1</v>
      </c>
      <c r="G1483" s="31">
        <v>14052.1</v>
      </c>
      <c r="H1483" s="31">
        <f t="shared" si="23"/>
        <v>98.36892986398415</v>
      </c>
    </row>
    <row r="1484" spans="1:8" ht="42.75" x14ac:dyDescent="0.2">
      <c r="A1484" s="89" t="s">
        <v>1190</v>
      </c>
      <c r="B1484" s="3" t="s">
        <v>76</v>
      </c>
      <c r="C1484" s="3" t="s">
        <v>76</v>
      </c>
      <c r="D1484" s="3" t="s">
        <v>1191</v>
      </c>
      <c r="E1484" s="3" t="s">
        <v>0</v>
      </c>
      <c r="F1484" s="31">
        <v>315.5</v>
      </c>
      <c r="G1484" s="31">
        <v>315.10000000000002</v>
      </c>
      <c r="H1484" s="31">
        <f t="shared" si="23"/>
        <v>99.8732171156894</v>
      </c>
    </row>
    <row r="1485" spans="1:8" ht="28.5" x14ac:dyDescent="0.2">
      <c r="A1485" s="89" t="s">
        <v>907</v>
      </c>
      <c r="B1485" s="3" t="s">
        <v>76</v>
      </c>
      <c r="C1485" s="3" t="s">
        <v>76</v>
      </c>
      <c r="D1485" s="3" t="s">
        <v>1195</v>
      </c>
      <c r="E1485" s="3" t="s">
        <v>0</v>
      </c>
      <c r="F1485" s="31">
        <v>315.5</v>
      </c>
      <c r="G1485" s="31">
        <v>315.10000000000002</v>
      </c>
      <c r="H1485" s="31">
        <f t="shared" si="23"/>
        <v>99.8732171156894</v>
      </c>
    </row>
    <row r="1486" spans="1:8" ht="28.5" x14ac:dyDescent="0.2">
      <c r="A1486" s="89" t="s">
        <v>680</v>
      </c>
      <c r="B1486" s="3" t="s">
        <v>76</v>
      </c>
      <c r="C1486" s="3" t="s">
        <v>76</v>
      </c>
      <c r="D1486" s="3" t="s">
        <v>1195</v>
      </c>
      <c r="E1486" s="3" t="s">
        <v>681</v>
      </c>
      <c r="F1486" s="31">
        <v>315.5</v>
      </c>
      <c r="G1486" s="31">
        <v>315.10000000000002</v>
      </c>
      <c r="H1486" s="31">
        <f t="shared" si="23"/>
        <v>99.8732171156894</v>
      </c>
    </row>
    <row r="1487" spans="1:8" ht="28.5" x14ac:dyDescent="0.2">
      <c r="A1487" s="89" t="s">
        <v>955</v>
      </c>
      <c r="B1487" s="3" t="s">
        <v>76</v>
      </c>
      <c r="C1487" s="3" t="s">
        <v>76</v>
      </c>
      <c r="D1487" s="3" t="s">
        <v>956</v>
      </c>
      <c r="E1487" s="3" t="s">
        <v>0</v>
      </c>
      <c r="F1487" s="31">
        <v>13725.5</v>
      </c>
      <c r="G1487" s="31">
        <v>13492.9</v>
      </c>
      <c r="H1487" s="31">
        <f t="shared" si="23"/>
        <v>98.305344067611372</v>
      </c>
    </row>
    <row r="1488" spans="1:8" ht="28.5" x14ac:dyDescent="0.2">
      <c r="A1488" s="89" t="s">
        <v>655</v>
      </c>
      <c r="B1488" s="3" t="s">
        <v>76</v>
      </c>
      <c r="C1488" s="3" t="s">
        <v>76</v>
      </c>
      <c r="D1488" s="3" t="s">
        <v>957</v>
      </c>
      <c r="E1488" s="3" t="s">
        <v>0</v>
      </c>
      <c r="F1488" s="31">
        <v>394.3</v>
      </c>
      <c r="G1488" s="31">
        <v>327.5</v>
      </c>
      <c r="H1488" s="31">
        <f t="shared" si="23"/>
        <v>83.058584833882833</v>
      </c>
    </row>
    <row r="1489" spans="1:8" ht="28.5" x14ac:dyDescent="0.2">
      <c r="A1489" s="89" t="s">
        <v>601</v>
      </c>
      <c r="B1489" s="3" t="s">
        <v>76</v>
      </c>
      <c r="C1489" s="3" t="s">
        <v>76</v>
      </c>
      <c r="D1489" s="3" t="s">
        <v>957</v>
      </c>
      <c r="E1489" s="3" t="s">
        <v>602</v>
      </c>
      <c r="F1489" s="31">
        <v>394.3</v>
      </c>
      <c r="G1489" s="31">
        <v>327.5</v>
      </c>
      <c r="H1489" s="31">
        <f t="shared" si="23"/>
        <v>83.058584833882833</v>
      </c>
    </row>
    <row r="1490" spans="1:8" ht="28.5" x14ac:dyDescent="0.2">
      <c r="A1490" s="89" t="s">
        <v>907</v>
      </c>
      <c r="B1490" s="3" t="s">
        <v>76</v>
      </c>
      <c r="C1490" s="3" t="s">
        <v>76</v>
      </c>
      <c r="D1490" s="3" t="s">
        <v>1196</v>
      </c>
      <c r="E1490" s="3" t="s">
        <v>0</v>
      </c>
      <c r="F1490" s="31">
        <v>13331.2</v>
      </c>
      <c r="G1490" s="31">
        <v>13165.4</v>
      </c>
      <c r="H1490" s="31">
        <f t="shared" si="23"/>
        <v>98.756301008161302</v>
      </c>
    </row>
    <row r="1491" spans="1:8" ht="28.5" x14ac:dyDescent="0.2">
      <c r="A1491" s="89" t="s">
        <v>680</v>
      </c>
      <c r="B1491" s="3" t="s">
        <v>76</v>
      </c>
      <c r="C1491" s="3" t="s">
        <v>76</v>
      </c>
      <c r="D1491" s="3" t="s">
        <v>1196</v>
      </c>
      <c r="E1491" s="3" t="s">
        <v>681</v>
      </c>
      <c r="F1491" s="31">
        <v>13331.2</v>
      </c>
      <c r="G1491" s="31">
        <v>13165.4</v>
      </c>
      <c r="H1491" s="31">
        <f t="shared" si="23"/>
        <v>98.756301008161302</v>
      </c>
    </row>
    <row r="1492" spans="1:8" ht="42.75" x14ac:dyDescent="0.2">
      <c r="A1492" s="89" t="s">
        <v>1227</v>
      </c>
      <c r="B1492" s="3" t="s">
        <v>76</v>
      </c>
      <c r="C1492" s="3" t="s">
        <v>76</v>
      </c>
      <c r="D1492" s="3" t="s">
        <v>1228</v>
      </c>
      <c r="E1492" s="3" t="s">
        <v>0</v>
      </c>
      <c r="F1492" s="31">
        <v>244.1</v>
      </c>
      <c r="G1492" s="31">
        <v>244.1</v>
      </c>
      <c r="H1492" s="31">
        <f t="shared" si="23"/>
        <v>100</v>
      </c>
    </row>
    <row r="1493" spans="1:8" ht="28.5" x14ac:dyDescent="0.2">
      <c r="A1493" s="89" t="s">
        <v>907</v>
      </c>
      <c r="B1493" s="3" t="s">
        <v>76</v>
      </c>
      <c r="C1493" s="3" t="s">
        <v>76</v>
      </c>
      <c r="D1493" s="3" t="s">
        <v>1229</v>
      </c>
      <c r="E1493" s="3" t="s">
        <v>0</v>
      </c>
      <c r="F1493" s="31">
        <v>244.1</v>
      </c>
      <c r="G1493" s="31">
        <v>244.1</v>
      </c>
      <c r="H1493" s="31">
        <f t="shared" si="23"/>
        <v>100</v>
      </c>
    </row>
    <row r="1494" spans="1:8" ht="28.5" x14ac:dyDescent="0.2">
      <c r="A1494" s="89" t="s">
        <v>680</v>
      </c>
      <c r="B1494" s="3" t="s">
        <v>76</v>
      </c>
      <c r="C1494" s="3" t="s">
        <v>76</v>
      </c>
      <c r="D1494" s="3" t="s">
        <v>1229</v>
      </c>
      <c r="E1494" s="3" t="s">
        <v>681</v>
      </c>
      <c r="F1494" s="31">
        <v>244.1</v>
      </c>
      <c r="G1494" s="31">
        <v>244.1</v>
      </c>
      <c r="H1494" s="31">
        <f t="shared" si="23"/>
        <v>100</v>
      </c>
    </row>
    <row r="1495" spans="1:8" ht="71.25" x14ac:dyDescent="0.2">
      <c r="A1495" s="89" t="s">
        <v>657</v>
      </c>
      <c r="B1495" s="3" t="s">
        <v>76</v>
      </c>
      <c r="C1495" s="3" t="s">
        <v>76</v>
      </c>
      <c r="D1495" s="3" t="s">
        <v>658</v>
      </c>
      <c r="E1495" s="19" t="s">
        <v>0</v>
      </c>
      <c r="F1495" s="31">
        <v>3569.9</v>
      </c>
      <c r="G1495" s="31">
        <v>2541.5</v>
      </c>
      <c r="H1495" s="31">
        <f t="shared" si="23"/>
        <v>71.192470377321499</v>
      </c>
    </row>
    <row r="1496" spans="1:8" ht="42.75" x14ac:dyDescent="0.2">
      <c r="A1496" s="89" t="s">
        <v>659</v>
      </c>
      <c r="B1496" s="3" t="s">
        <v>76</v>
      </c>
      <c r="C1496" s="3" t="s">
        <v>76</v>
      </c>
      <c r="D1496" s="3" t="s">
        <v>660</v>
      </c>
      <c r="E1496" s="3" t="s">
        <v>0</v>
      </c>
      <c r="F1496" s="31">
        <v>1000</v>
      </c>
      <c r="G1496" s="31">
        <v>0</v>
      </c>
      <c r="H1496" s="31">
        <f t="shared" si="23"/>
        <v>0</v>
      </c>
    </row>
    <row r="1497" spans="1:8" ht="28.5" x14ac:dyDescent="0.2">
      <c r="A1497" s="89" t="s">
        <v>655</v>
      </c>
      <c r="B1497" s="3" t="s">
        <v>76</v>
      </c>
      <c r="C1497" s="3" t="s">
        <v>76</v>
      </c>
      <c r="D1497" s="3" t="s">
        <v>661</v>
      </c>
      <c r="E1497" s="3" t="s">
        <v>0</v>
      </c>
      <c r="F1497" s="31">
        <v>1000</v>
      </c>
      <c r="G1497" s="31">
        <v>0</v>
      </c>
      <c r="H1497" s="31">
        <f t="shared" si="23"/>
        <v>0</v>
      </c>
    </row>
    <row r="1498" spans="1:8" ht="28.5" x14ac:dyDescent="0.2">
      <c r="A1498" s="89" t="s">
        <v>601</v>
      </c>
      <c r="B1498" s="3" t="s">
        <v>76</v>
      </c>
      <c r="C1498" s="3" t="s">
        <v>76</v>
      </c>
      <c r="D1498" s="3" t="s">
        <v>661</v>
      </c>
      <c r="E1498" s="3" t="s">
        <v>602</v>
      </c>
      <c r="F1498" s="31">
        <v>1000</v>
      </c>
      <c r="G1498" s="31">
        <v>0</v>
      </c>
      <c r="H1498" s="31">
        <f t="shared" si="23"/>
        <v>0</v>
      </c>
    </row>
    <row r="1499" spans="1:8" ht="57" x14ac:dyDescent="0.2">
      <c r="A1499" s="89" t="s">
        <v>1211</v>
      </c>
      <c r="B1499" s="3" t="s">
        <v>76</v>
      </c>
      <c r="C1499" s="3" t="s">
        <v>76</v>
      </c>
      <c r="D1499" s="3" t="s">
        <v>1212</v>
      </c>
      <c r="E1499" s="3" t="s">
        <v>0</v>
      </c>
      <c r="F1499" s="31">
        <v>2569.9</v>
      </c>
      <c r="G1499" s="31">
        <v>2541.5</v>
      </c>
      <c r="H1499" s="31">
        <f t="shared" si="23"/>
        <v>98.894898634188095</v>
      </c>
    </row>
    <row r="1500" spans="1:8" ht="28.5" x14ac:dyDescent="0.2">
      <c r="A1500" s="89" t="s">
        <v>907</v>
      </c>
      <c r="B1500" s="3" t="s">
        <v>76</v>
      </c>
      <c r="C1500" s="3" t="s">
        <v>76</v>
      </c>
      <c r="D1500" s="3" t="s">
        <v>1213</v>
      </c>
      <c r="E1500" s="3" t="s">
        <v>0</v>
      </c>
      <c r="F1500" s="31">
        <v>2569.9</v>
      </c>
      <c r="G1500" s="31">
        <v>2541.5</v>
      </c>
      <c r="H1500" s="31">
        <f t="shared" si="23"/>
        <v>98.894898634188095</v>
      </c>
    </row>
    <row r="1501" spans="1:8" ht="28.5" x14ac:dyDescent="0.2">
      <c r="A1501" s="89" t="s">
        <v>680</v>
      </c>
      <c r="B1501" s="3" t="s">
        <v>76</v>
      </c>
      <c r="C1501" s="3" t="s">
        <v>76</v>
      </c>
      <c r="D1501" s="3" t="s">
        <v>1213</v>
      </c>
      <c r="E1501" s="3" t="s">
        <v>681</v>
      </c>
      <c r="F1501" s="31">
        <v>2569.9</v>
      </c>
      <c r="G1501" s="31">
        <v>2541.5</v>
      </c>
      <c r="H1501" s="31">
        <f t="shared" si="23"/>
        <v>98.894898634188095</v>
      </c>
    </row>
    <row r="1502" spans="1:8" ht="57" x14ac:dyDescent="0.2">
      <c r="A1502" s="89" t="s">
        <v>742</v>
      </c>
      <c r="B1502" s="3" t="s">
        <v>76</v>
      </c>
      <c r="C1502" s="3" t="s">
        <v>76</v>
      </c>
      <c r="D1502" s="3" t="s">
        <v>743</v>
      </c>
      <c r="E1502" s="19" t="s">
        <v>0</v>
      </c>
      <c r="F1502" s="31">
        <v>20372.099999999999</v>
      </c>
      <c r="G1502" s="31">
        <v>16470.599999999999</v>
      </c>
      <c r="H1502" s="31">
        <f t="shared" si="23"/>
        <v>80.84880792849043</v>
      </c>
    </row>
    <row r="1503" spans="1:8" ht="28.5" x14ac:dyDescent="0.2">
      <c r="A1503" s="89" t="s">
        <v>747</v>
      </c>
      <c r="B1503" s="3" t="s">
        <v>76</v>
      </c>
      <c r="C1503" s="3" t="s">
        <v>76</v>
      </c>
      <c r="D1503" s="3" t="s">
        <v>748</v>
      </c>
      <c r="E1503" s="3" t="s">
        <v>0</v>
      </c>
      <c r="F1503" s="31">
        <v>20372.099999999999</v>
      </c>
      <c r="G1503" s="31">
        <v>16470.599999999999</v>
      </c>
      <c r="H1503" s="31">
        <f t="shared" si="23"/>
        <v>80.84880792849043</v>
      </c>
    </row>
    <row r="1504" spans="1:8" ht="28.5" x14ac:dyDescent="0.2">
      <c r="A1504" s="89" t="s">
        <v>655</v>
      </c>
      <c r="B1504" s="3" t="s">
        <v>76</v>
      </c>
      <c r="C1504" s="3" t="s">
        <v>76</v>
      </c>
      <c r="D1504" s="3" t="s">
        <v>749</v>
      </c>
      <c r="E1504" s="3" t="s">
        <v>0</v>
      </c>
      <c r="F1504" s="31">
        <v>3515.2</v>
      </c>
      <c r="G1504" s="31">
        <v>3024.4</v>
      </c>
      <c r="H1504" s="31">
        <f t="shared" si="23"/>
        <v>86.037778789258084</v>
      </c>
    </row>
    <row r="1505" spans="1:8" ht="28.5" x14ac:dyDescent="0.2">
      <c r="A1505" s="89" t="s">
        <v>601</v>
      </c>
      <c r="B1505" s="3" t="s">
        <v>76</v>
      </c>
      <c r="C1505" s="3" t="s">
        <v>76</v>
      </c>
      <c r="D1505" s="3" t="s">
        <v>749</v>
      </c>
      <c r="E1505" s="3" t="s">
        <v>602</v>
      </c>
      <c r="F1505" s="31">
        <v>3515.2</v>
      </c>
      <c r="G1505" s="31">
        <v>3024.4</v>
      </c>
      <c r="H1505" s="31">
        <f t="shared" si="23"/>
        <v>86.037778789258084</v>
      </c>
    </row>
    <row r="1506" spans="1:8" ht="28.5" x14ac:dyDescent="0.2">
      <c r="A1506" s="89" t="s">
        <v>907</v>
      </c>
      <c r="B1506" s="3" t="s">
        <v>76</v>
      </c>
      <c r="C1506" s="3" t="s">
        <v>76</v>
      </c>
      <c r="D1506" s="3" t="s">
        <v>1214</v>
      </c>
      <c r="E1506" s="3" t="s">
        <v>0</v>
      </c>
      <c r="F1506" s="31">
        <v>16856.900000000001</v>
      </c>
      <c r="G1506" s="31">
        <v>13446.2</v>
      </c>
      <c r="H1506" s="31">
        <f t="shared" si="23"/>
        <v>79.766742402221041</v>
      </c>
    </row>
    <row r="1507" spans="1:8" ht="28.5" x14ac:dyDescent="0.2">
      <c r="A1507" s="89" t="s">
        <v>680</v>
      </c>
      <c r="B1507" s="3" t="s">
        <v>76</v>
      </c>
      <c r="C1507" s="3" t="s">
        <v>76</v>
      </c>
      <c r="D1507" s="3" t="s">
        <v>1214</v>
      </c>
      <c r="E1507" s="3" t="s">
        <v>681</v>
      </c>
      <c r="F1507" s="31">
        <v>16856.900000000001</v>
      </c>
      <c r="G1507" s="31">
        <v>13446.2</v>
      </c>
      <c r="H1507" s="31">
        <f t="shared" si="23"/>
        <v>79.766742402221041</v>
      </c>
    </row>
    <row r="1508" spans="1:8" ht="42.75" x14ac:dyDescent="0.2">
      <c r="A1508" s="89" t="s">
        <v>1215</v>
      </c>
      <c r="B1508" s="3" t="s">
        <v>76</v>
      </c>
      <c r="C1508" s="3" t="s">
        <v>76</v>
      </c>
      <c r="D1508" s="3" t="s">
        <v>1216</v>
      </c>
      <c r="E1508" s="19" t="s">
        <v>0</v>
      </c>
      <c r="F1508" s="31">
        <v>1282.4000000000001</v>
      </c>
      <c r="G1508" s="31">
        <v>1282.4000000000001</v>
      </c>
      <c r="H1508" s="31">
        <f t="shared" si="23"/>
        <v>100</v>
      </c>
    </row>
    <row r="1509" spans="1:8" ht="28.5" x14ac:dyDescent="0.2">
      <c r="A1509" s="89" t="s">
        <v>833</v>
      </c>
      <c r="B1509" s="3" t="s">
        <v>76</v>
      </c>
      <c r="C1509" s="3" t="s">
        <v>76</v>
      </c>
      <c r="D1509" s="3" t="s">
        <v>1219</v>
      </c>
      <c r="E1509" s="3" t="s">
        <v>0</v>
      </c>
      <c r="F1509" s="31">
        <v>1282.4000000000001</v>
      </c>
      <c r="G1509" s="31">
        <v>1282.4000000000001</v>
      </c>
      <c r="H1509" s="31">
        <f t="shared" si="23"/>
        <v>100</v>
      </c>
    </row>
    <row r="1510" spans="1:8" ht="28.5" x14ac:dyDescent="0.2">
      <c r="A1510" s="89" t="s">
        <v>680</v>
      </c>
      <c r="B1510" s="3" t="s">
        <v>76</v>
      </c>
      <c r="C1510" s="3" t="s">
        <v>76</v>
      </c>
      <c r="D1510" s="3" t="s">
        <v>1219</v>
      </c>
      <c r="E1510" s="3" t="s">
        <v>681</v>
      </c>
      <c r="F1510" s="31">
        <v>1282.4000000000001</v>
      </c>
      <c r="G1510" s="31">
        <v>1282.4000000000001</v>
      </c>
      <c r="H1510" s="31">
        <f t="shared" si="23"/>
        <v>100</v>
      </c>
    </row>
    <row r="1511" spans="1:8" ht="57" x14ac:dyDescent="0.2">
      <c r="A1511" s="89" t="s">
        <v>665</v>
      </c>
      <c r="B1511" s="3" t="s">
        <v>76</v>
      </c>
      <c r="C1511" s="3" t="s">
        <v>76</v>
      </c>
      <c r="D1511" s="3" t="s">
        <v>666</v>
      </c>
      <c r="E1511" s="19" t="s">
        <v>0</v>
      </c>
      <c r="F1511" s="31">
        <v>50.2</v>
      </c>
      <c r="G1511" s="31">
        <v>50.1</v>
      </c>
      <c r="H1511" s="31">
        <f t="shared" si="23"/>
        <v>99.800796812748999</v>
      </c>
    </row>
    <row r="1512" spans="1:8" ht="42.75" x14ac:dyDescent="0.2">
      <c r="A1512" s="89" t="s">
        <v>677</v>
      </c>
      <c r="B1512" s="3" t="s">
        <v>76</v>
      </c>
      <c r="C1512" s="3" t="s">
        <v>76</v>
      </c>
      <c r="D1512" s="3" t="s">
        <v>678</v>
      </c>
      <c r="E1512" s="3" t="s">
        <v>0</v>
      </c>
      <c r="F1512" s="31">
        <v>50.2</v>
      </c>
      <c r="G1512" s="31">
        <v>50.1</v>
      </c>
      <c r="H1512" s="31">
        <f t="shared" si="23"/>
        <v>99.800796812748999</v>
      </c>
    </row>
    <row r="1513" spans="1:8" ht="28.5" x14ac:dyDescent="0.2">
      <c r="A1513" s="89" t="s">
        <v>655</v>
      </c>
      <c r="B1513" s="3" t="s">
        <v>76</v>
      </c>
      <c r="C1513" s="3" t="s">
        <v>76</v>
      </c>
      <c r="D1513" s="3" t="s">
        <v>679</v>
      </c>
      <c r="E1513" s="3" t="s">
        <v>0</v>
      </c>
      <c r="F1513" s="31">
        <v>50.2</v>
      </c>
      <c r="G1513" s="31">
        <v>50.1</v>
      </c>
      <c r="H1513" s="31">
        <f t="shared" si="23"/>
        <v>99.800796812748999</v>
      </c>
    </row>
    <row r="1514" spans="1:8" ht="28.5" x14ac:dyDescent="0.2">
      <c r="A1514" s="89" t="s">
        <v>601</v>
      </c>
      <c r="B1514" s="3" t="s">
        <v>76</v>
      </c>
      <c r="C1514" s="3" t="s">
        <v>76</v>
      </c>
      <c r="D1514" s="3" t="s">
        <v>679</v>
      </c>
      <c r="E1514" s="3" t="s">
        <v>602</v>
      </c>
      <c r="F1514" s="31">
        <v>50.2</v>
      </c>
      <c r="G1514" s="31">
        <v>50.1</v>
      </c>
      <c r="H1514" s="31">
        <f t="shared" si="23"/>
        <v>99.800796812748999</v>
      </c>
    </row>
    <row r="1515" spans="1:8" ht="57" x14ac:dyDescent="0.2">
      <c r="A1515" s="89" t="s">
        <v>904</v>
      </c>
      <c r="B1515" s="3" t="s">
        <v>76</v>
      </c>
      <c r="C1515" s="3" t="s">
        <v>76</v>
      </c>
      <c r="D1515" s="3" t="s">
        <v>905</v>
      </c>
      <c r="E1515" s="19" t="s">
        <v>0</v>
      </c>
      <c r="F1515" s="31">
        <v>2861.5</v>
      </c>
      <c r="G1515" s="31">
        <v>1406.7</v>
      </c>
      <c r="H1515" s="31">
        <f t="shared" si="23"/>
        <v>49.159531714135944</v>
      </c>
    </row>
    <row r="1516" spans="1:8" ht="28.5" x14ac:dyDescent="0.2">
      <c r="A1516" s="89" t="s">
        <v>655</v>
      </c>
      <c r="B1516" s="3" t="s">
        <v>76</v>
      </c>
      <c r="C1516" s="3" t="s">
        <v>76</v>
      </c>
      <c r="D1516" s="3" t="s">
        <v>906</v>
      </c>
      <c r="E1516" s="3" t="s">
        <v>0</v>
      </c>
      <c r="F1516" s="31">
        <v>189</v>
      </c>
      <c r="G1516" s="31">
        <v>177.2</v>
      </c>
      <c r="H1516" s="31">
        <f t="shared" si="23"/>
        <v>93.756613756613746</v>
      </c>
    </row>
    <row r="1517" spans="1:8" ht="28.5" x14ac:dyDescent="0.2">
      <c r="A1517" s="89" t="s">
        <v>601</v>
      </c>
      <c r="B1517" s="3" t="s">
        <v>76</v>
      </c>
      <c r="C1517" s="3" t="s">
        <v>76</v>
      </c>
      <c r="D1517" s="3" t="s">
        <v>906</v>
      </c>
      <c r="E1517" s="3" t="s">
        <v>602</v>
      </c>
      <c r="F1517" s="31">
        <v>189</v>
      </c>
      <c r="G1517" s="31">
        <v>177.2</v>
      </c>
      <c r="H1517" s="31">
        <f t="shared" si="23"/>
        <v>93.756613756613746</v>
      </c>
    </row>
    <row r="1518" spans="1:8" ht="28.5" x14ac:dyDescent="0.2">
      <c r="A1518" s="89" t="s">
        <v>907</v>
      </c>
      <c r="B1518" s="3" t="s">
        <v>76</v>
      </c>
      <c r="C1518" s="3" t="s">
        <v>76</v>
      </c>
      <c r="D1518" s="3" t="s">
        <v>908</v>
      </c>
      <c r="E1518" s="3" t="s">
        <v>0</v>
      </c>
      <c r="F1518" s="31">
        <v>2672.5</v>
      </c>
      <c r="G1518" s="31">
        <v>1229.5</v>
      </c>
      <c r="H1518" s="31">
        <f t="shared" si="23"/>
        <v>46.005612722170255</v>
      </c>
    </row>
    <row r="1519" spans="1:8" ht="28.5" x14ac:dyDescent="0.2">
      <c r="A1519" s="89" t="s">
        <v>680</v>
      </c>
      <c r="B1519" s="3" t="s">
        <v>76</v>
      </c>
      <c r="C1519" s="3" t="s">
        <v>76</v>
      </c>
      <c r="D1519" s="3" t="s">
        <v>908</v>
      </c>
      <c r="E1519" s="3" t="s">
        <v>681</v>
      </c>
      <c r="F1519" s="31">
        <v>2672.5</v>
      </c>
      <c r="G1519" s="31">
        <v>1229.5</v>
      </c>
      <c r="H1519" s="31">
        <f t="shared" si="23"/>
        <v>46.005612722170255</v>
      </c>
    </row>
    <row r="1520" spans="1:8" ht="57" x14ac:dyDescent="0.2">
      <c r="A1520" s="89" t="s">
        <v>583</v>
      </c>
      <c r="B1520" s="3" t="s">
        <v>76</v>
      </c>
      <c r="C1520" s="3" t="s">
        <v>76</v>
      </c>
      <c r="D1520" s="3" t="s">
        <v>584</v>
      </c>
      <c r="E1520" s="19" t="s">
        <v>0</v>
      </c>
      <c r="F1520" s="31">
        <v>74866.7</v>
      </c>
      <c r="G1520" s="31">
        <v>73511.8</v>
      </c>
      <c r="H1520" s="31">
        <f t="shared" si="23"/>
        <v>98.190250137911789</v>
      </c>
    </row>
    <row r="1521" spans="1:8" x14ac:dyDescent="0.2">
      <c r="A1521" s="89" t="s">
        <v>14</v>
      </c>
      <c r="B1521" s="3" t="s">
        <v>76</v>
      </c>
      <c r="C1521" s="3" t="s">
        <v>76</v>
      </c>
      <c r="D1521" s="3" t="s">
        <v>617</v>
      </c>
      <c r="E1521" s="3" t="s">
        <v>0</v>
      </c>
      <c r="F1521" s="31">
        <v>74866.7</v>
      </c>
      <c r="G1521" s="31">
        <v>73511.8</v>
      </c>
      <c r="H1521" s="31">
        <f t="shared" si="23"/>
        <v>98.190250137911789</v>
      </c>
    </row>
    <row r="1522" spans="1:8" ht="42.75" x14ac:dyDescent="0.2">
      <c r="A1522" s="89" t="s">
        <v>588</v>
      </c>
      <c r="B1522" s="3" t="s">
        <v>76</v>
      </c>
      <c r="C1522" s="3" t="s">
        <v>76</v>
      </c>
      <c r="D1522" s="3" t="s">
        <v>618</v>
      </c>
      <c r="E1522" s="3" t="s">
        <v>0</v>
      </c>
      <c r="F1522" s="31">
        <v>64639.8</v>
      </c>
      <c r="G1522" s="31">
        <v>64388.9</v>
      </c>
      <c r="H1522" s="31">
        <f t="shared" si="23"/>
        <v>99.611849046562639</v>
      </c>
    </row>
    <row r="1523" spans="1:8" ht="71.25" x14ac:dyDescent="0.2">
      <c r="A1523" s="89" t="s">
        <v>590</v>
      </c>
      <c r="B1523" s="3" t="s">
        <v>76</v>
      </c>
      <c r="C1523" s="3" t="s">
        <v>76</v>
      </c>
      <c r="D1523" s="3" t="s">
        <v>618</v>
      </c>
      <c r="E1523" s="3" t="s">
        <v>585</v>
      </c>
      <c r="F1523" s="31">
        <v>64639.8</v>
      </c>
      <c r="G1523" s="31">
        <v>64388.9</v>
      </c>
      <c r="H1523" s="31">
        <f t="shared" si="23"/>
        <v>99.611849046562639</v>
      </c>
    </row>
    <row r="1524" spans="1:8" ht="42.75" x14ac:dyDescent="0.2">
      <c r="A1524" s="89" t="s">
        <v>599</v>
      </c>
      <c r="B1524" s="3" t="s">
        <v>76</v>
      </c>
      <c r="C1524" s="3" t="s">
        <v>76</v>
      </c>
      <c r="D1524" s="3" t="s">
        <v>619</v>
      </c>
      <c r="E1524" s="3" t="s">
        <v>0</v>
      </c>
      <c r="F1524" s="31">
        <v>3654.3</v>
      </c>
      <c r="G1524" s="31">
        <v>2941.2</v>
      </c>
      <c r="H1524" s="31">
        <f t="shared" si="23"/>
        <v>80.486002791232238</v>
      </c>
    </row>
    <row r="1525" spans="1:8" ht="28.5" x14ac:dyDescent="0.2">
      <c r="A1525" s="89" t="s">
        <v>601</v>
      </c>
      <c r="B1525" s="3" t="s">
        <v>76</v>
      </c>
      <c r="C1525" s="3" t="s">
        <v>76</v>
      </c>
      <c r="D1525" s="3" t="s">
        <v>619</v>
      </c>
      <c r="E1525" s="3" t="s">
        <v>602</v>
      </c>
      <c r="F1525" s="31">
        <v>3602.3</v>
      </c>
      <c r="G1525" s="31">
        <v>2905</v>
      </c>
      <c r="H1525" s="31">
        <f t="shared" si="23"/>
        <v>80.642922577242317</v>
      </c>
    </row>
    <row r="1526" spans="1:8" x14ac:dyDescent="0.2">
      <c r="A1526" s="89" t="s">
        <v>603</v>
      </c>
      <c r="B1526" s="3" t="s">
        <v>76</v>
      </c>
      <c r="C1526" s="3" t="s">
        <v>76</v>
      </c>
      <c r="D1526" s="3" t="s">
        <v>619</v>
      </c>
      <c r="E1526" s="3" t="s">
        <v>604</v>
      </c>
      <c r="F1526" s="31">
        <v>52</v>
      </c>
      <c r="G1526" s="31">
        <v>36.200000000000003</v>
      </c>
      <c r="H1526" s="31">
        <f t="shared" si="23"/>
        <v>69.615384615384627</v>
      </c>
    </row>
    <row r="1527" spans="1:8" ht="99.75" x14ac:dyDescent="0.2">
      <c r="A1527" s="89" t="s">
        <v>1446</v>
      </c>
      <c r="B1527" s="3" t="s">
        <v>76</v>
      </c>
      <c r="C1527" s="3" t="s">
        <v>76</v>
      </c>
      <c r="D1527" s="3" t="s">
        <v>1447</v>
      </c>
      <c r="E1527" s="3" t="s">
        <v>0</v>
      </c>
      <c r="F1527" s="31">
        <v>6572.6</v>
      </c>
      <c r="G1527" s="31">
        <v>6181.7</v>
      </c>
      <c r="H1527" s="31">
        <f t="shared" si="23"/>
        <v>94.052581931047058</v>
      </c>
    </row>
    <row r="1528" spans="1:8" ht="71.25" x14ac:dyDescent="0.2">
      <c r="A1528" s="89" t="s">
        <v>590</v>
      </c>
      <c r="B1528" s="3" t="s">
        <v>76</v>
      </c>
      <c r="C1528" s="3" t="s">
        <v>76</v>
      </c>
      <c r="D1528" s="3" t="s">
        <v>1447</v>
      </c>
      <c r="E1528" s="3" t="s">
        <v>585</v>
      </c>
      <c r="F1528" s="31">
        <v>6294.6</v>
      </c>
      <c r="G1528" s="31">
        <v>6066.9</v>
      </c>
      <c r="H1528" s="31">
        <f t="shared" si="23"/>
        <v>96.382613668859008</v>
      </c>
    </row>
    <row r="1529" spans="1:8" ht="28.5" x14ac:dyDescent="0.2">
      <c r="A1529" s="89" t="s">
        <v>601</v>
      </c>
      <c r="B1529" s="3" t="s">
        <v>76</v>
      </c>
      <c r="C1529" s="3" t="s">
        <v>76</v>
      </c>
      <c r="D1529" s="3" t="s">
        <v>1447</v>
      </c>
      <c r="E1529" s="3" t="s">
        <v>602</v>
      </c>
      <c r="F1529" s="31">
        <v>278</v>
      </c>
      <c r="G1529" s="31">
        <v>114.8</v>
      </c>
      <c r="H1529" s="31">
        <f t="shared" si="23"/>
        <v>41.294964028776974</v>
      </c>
    </row>
    <row r="1530" spans="1:8" x14ac:dyDescent="0.2">
      <c r="A1530" s="89" t="s">
        <v>620</v>
      </c>
      <c r="B1530" s="3" t="s">
        <v>76</v>
      </c>
      <c r="C1530" s="3" t="s">
        <v>76</v>
      </c>
      <c r="D1530" s="3" t="s">
        <v>621</v>
      </c>
      <c r="E1530" s="19" t="s">
        <v>0</v>
      </c>
      <c r="F1530" s="31">
        <v>1071636.7</v>
      </c>
      <c r="G1530" s="31">
        <v>1070008.5</v>
      </c>
      <c r="H1530" s="31">
        <f t="shared" si="23"/>
        <v>99.848064180706018</v>
      </c>
    </row>
    <row r="1531" spans="1:8" ht="28.5" x14ac:dyDescent="0.2">
      <c r="A1531" s="89" t="s">
        <v>727</v>
      </c>
      <c r="B1531" s="3" t="s">
        <v>76</v>
      </c>
      <c r="C1531" s="3" t="s">
        <v>76</v>
      </c>
      <c r="D1531" s="3" t="s">
        <v>728</v>
      </c>
      <c r="E1531" s="3" t="s">
        <v>0</v>
      </c>
      <c r="F1531" s="31">
        <v>57890.5</v>
      </c>
      <c r="G1531" s="31">
        <v>57520.1</v>
      </c>
      <c r="H1531" s="31">
        <f t="shared" si="23"/>
        <v>99.36017135799483</v>
      </c>
    </row>
    <row r="1532" spans="1:8" ht="71.25" x14ac:dyDescent="0.2">
      <c r="A1532" s="89" t="s">
        <v>1448</v>
      </c>
      <c r="B1532" s="3" t="s">
        <v>76</v>
      </c>
      <c r="C1532" s="3" t="s">
        <v>76</v>
      </c>
      <c r="D1532" s="3" t="s">
        <v>1449</v>
      </c>
      <c r="E1532" s="3" t="s">
        <v>0</v>
      </c>
      <c r="F1532" s="31">
        <v>37926.9</v>
      </c>
      <c r="G1532" s="31">
        <v>37782</v>
      </c>
      <c r="H1532" s="31">
        <f t="shared" si="23"/>
        <v>99.617949265560853</v>
      </c>
    </row>
    <row r="1533" spans="1:8" x14ac:dyDescent="0.2">
      <c r="A1533" s="89" t="s">
        <v>603</v>
      </c>
      <c r="B1533" s="3" t="s">
        <v>76</v>
      </c>
      <c r="C1533" s="3" t="s">
        <v>76</v>
      </c>
      <c r="D1533" s="3" t="s">
        <v>1449</v>
      </c>
      <c r="E1533" s="3" t="s">
        <v>604</v>
      </c>
      <c r="F1533" s="31">
        <v>37926.9</v>
      </c>
      <c r="G1533" s="31">
        <v>37782</v>
      </c>
      <c r="H1533" s="31">
        <f t="shared" si="23"/>
        <v>99.617949265560853</v>
      </c>
    </row>
    <row r="1534" spans="1:8" ht="28.5" x14ac:dyDescent="0.2">
      <c r="A1534" s="89" t="s">
        <v>1450</v>
      </c>
      <c r="B1534" s="3" t="s">
        <v>76</v>
      </c>
      <c r="C1534" s="3" t="s">
        <v>76</v>
      </c>
      <c r="D1534" s="3" t="s">
        <v>1451</v>
      </c>
      <c r="E1534" s="3" t="s">
        <v>0</v>
      </c>
      <c r="F1534" s="31">
        <v>17011.2</v>
      </c>
      <c r="G1534" s="31">
        <v>17011.099999999999</v>
      </c>
      <c r="H1534" s="31">
        <f t="shared" si="23"/>
        <v>99.999412151993965</v>
      </c>
    </row>
    <row r="1535" spans="1:8" x14ac:dyDescent="0.2">
      <c r="A1535" s="89" t="s">
        <v>603</v>
      </c>
      <c r="B1535" s="3" t="s">
        <v>76</v>
      </c>
      <c r="C1535" s="3" t="s">
        <v>76</v>
      </c>
      <c r="D1535" s="3" t="s">
        <v>1451</v>
      </c>
      <c r="E1535" s="3" t="s">
        <v>604</v>
      </c>
      <c r="F1535" s="31">
        <v>17011.2</v>
      </c>
      <c r="G1535" s="31">
        <v>17011.099999999999</v>
      </c>
      <c r="H1535" s="31">
        <f t="shared" si="23"/>
        <v>99.999412151993965</v>
      </c>
    </row>
    <row r="1536" spans="1:8" ht="42.75" x14ac:dyDescent="0.2">
      <c r="A1536" s="89" t="s">
        <v>729</v>
      </c>
      <c r="B1536" s="3" t="s">
        <v>76</v>
      </c>
      <c r="C1536" s="3" t="s">
        <v>76</v>
      </c>
      <c r="D1536" s="3" t="s">
        <v>730</v>
      </c>
      <c r="E1536" s="3" t="s">
        <v>0</v>
      </c>
      <c r="F1536" s="31">
        <v>2952.4</v>
      </c>
      <c r="G1536" s="31">
        <v>2727</v>
      </c>
      <c r="H1536" s="31">
        <f t="shared" si="23"/>
        <v>92.365533125592734</v>
      </c>
    </row>
    <row r="1537" spans="1:8" ht="99.75" x14ac:dyDescent="0.2">
      <c r="A1537" s="89" t="s">
        <v>731</v>
      </c>
      <c r="B1537" s="3" t="s">
        <v>76</v>
      </c>
      <c r="C1537" s="3" t="s">
        <v>76</v>
      </c>
      <c r="D1537" s="3" t="s">
        <v>732</v>
      </c>
      <c r="E1537" s="3" t="s">
        <v>0</v>
      </c>
      <c r="F1537" s="31">
        <v>2952.4</v>
      </c>
      <c r="G1537" s="31">
        <v>2727</v>
      </c>
      <c r="H1537" s="31">
        <f t="shared" si="23"/>
        <v>92.365533125592734</v>
      </c>
    </row>
    <row r="1538" spans="1:8" ht="28.5" x14ac:dyDescent="0.2">
      <c r="A1538" s="89" t="s">
        <v>680</v>
      </c>
      <c r="B1538" s="3" t="s">
        <v>76</v>
      </c>
      <c r="C1538" s="3" t="s">
        <v>76</v>
      </c>
      <c r="D1538" s="3" t="s">
        <v>732</v>
      </c>
      <c r="E1538" s="3" t="s">
        <v>681</v>
      </c>
      <c r="F1538" s="31">
        <v>2952.4</v>
      </c>
      <c r="G1538" s="31">
        <v>2727</v>
      </c>
      <c r="H1538" s="31">
        <f t="shared" si="23"/>
        <v>92.365533125592734</v>
      </c>
    </row>
    <row r="1539" spans="1:8" ht="28.5" x14ac:dyDescent="0.2">
      <c r="A1539" s="89" t="s">
        <v>622</v>
      </c>
      <c r="B1539" s="3" t="s">
        <v>76</v>
      </c>
      <c r="C1539" s="3" t="s">
        <v>76</v>
      </c>
      <c r="D1539" s="3" t="s">
        <v>623</v>
      </c>
      <c r="E1539" s="3" t="s">
        <v>0</v>
      </c>
      <c r="F1539" s="31">
        <v>9630.5</v>
      </c>
      <c r="G1539" s="31">
        <v>9630.1</v>
      </c>
      <c r="H1539" s="31">
        <f t="shared" si="23"/>
        <v>99.995846529256013</v>
      </c>
    </row>
    <row r="1540" spans="1:8" x14ac:dyDescent="0.2">
      <c r="A1540" s="89" t="s">
        <v>624</v>
      </c>
      <c r="B1540" s="3" t="s">
        <v>76</v>
      </c>
      <c r="C1540" s="3" t="s">
        <v>76</v>
      </c>
      <c r="D1540" s="3" t="s">
        <v>625</v>
      </c>
      <c r="E1540" s="3" t="s">
        <v>0</v>
      </c>
      <c r="F1540" s="31">
        <v>9630.5</v>
      </c>
      <c r="G1540" s="31">
        <v>9630.1</v>
      </c>
      <c r="H1540" s="31">
        <f t="shared" si="23"/>
        <v>99.995846529256013</v>
      </c>
    </row>
    <row r="1541" spans="1:8" ht="28.5" x14ac:dyDescent="0.2">
      <c r="A1541" s="89" t="s">
        <v>601</v>
      </c>
      <c r="B1541" s="3" t="s">
        <v>76</v>
      </c>
      <c r="C1541" s="3" t="s">
        <v>76</v>
      </c>
      <c r="D1541" s="3" t="s">
        <v>625</v>
      </c>
      <c r="E1541" s="3" t="s">
        <v>602</v>
      </c>
      <c r="F1541" s="31">
        <v>65</v>
      </c>
      <c r="G1541" s="31">
        <v>65</v>
      </c>
      <c r="H1541" s="31">
        <f t="shared" si="23"/>
        <v>100</v>
      </c>
    </row>
    <row r="1542" spans="1:8" x14ac:dyDescent="0.2">
      <c r="A1542" s="89" t="s">
        <v>603</v>
      </c>
      <c r="B1542" s="3" t="s">
        <v>76</v>
      </c>
      <c r="C1542" s="3" t="s">
        <v>76</v>
      </c>
      <c r="D1542" s="3" t="s">
        <v>625</v>
      </c>
      <c r="E1542" s="3" t="s">
        <v>604</v>
      </c>
      <c r="F1542" s="31">
        <v>9565.5</v>
      </c>
      <c r="G1542" s="31">
        <v>9565.1</v>
      </c>
      <c r="H1542" s="31">
        <f t="shared" si="23"/>
        <v>99.99581830536826</v>
      </c>
    </row>
    <row r="1543" spans="1:8" x14ac:dyDescent="0.2">
      <c r="A1543" s="89" t="s">
        <v>58</v>
      </c>
      <c r="B1543" s="3" t="s">
        <v>76</v>
      </c>
      <c r="C1543" s="3" t="s">
        <v>76</v>
      </c>
      <c r="D1543" s="3" t="s">
        <v>739</v>
      </c>
      <c r="E1543" s="3" t="s">
        <v>0</v>
      </c>
      <c r="F1543" s="31">
        <v>1004115.7</v>
      </c>
      <c r="G1543" s="31">
        <v>1002858.3</v>
      </c>
      <c r="H1543" s="31">
        <f t="shared" si="23"/>
        <v>99.874775386939987</v>
      </c>
    </row>
    <row r="1544" spans="1:8" ht="28.5" x14ac:dyDescent="0.2">
      <c r="A1544" s="89" t="s">
        <v>119</v>
      </c>
      <c r="B1544" s="3" t="s">
        <v>76</v>
      </c>
      <c r="C1544" s="3" t="s">
        <v>76</v>
      </c>
      <c r="D1544" s="3" t="s">
        <v>1452</v>
      </c>
      <c r="E1544" s="3" t="s">
        <v>0</v>
      </c>
      <c r="F1544" s="31">
        <v>987053.2</v>
      </c>
      <c r="G1544" s="31">
        <v>987053.2</v>
      </c>
      <c r="H1544" s="31">
        <f t="shared" ref="H1544:H1607" si="24">G1544/F1544*100</f>
        <v>100</v>
      </c>
    </row>
    <row r="1545" spans="1:8" x14ac:dyDescent="0.2">
      <c r="A1545" s="89" t="s">
        <v>58</v>
      </c>
      <c r="B1545" s="3" t="s">
        <v>76</v>
      </c>
      <c r="C1545" s="3" t="s">
        <v>76</v>
      </c>
      <c r="D1545" s="3" t="s">
        <v>1452</v>
      </c>
      <c r="E1545" s="3" t="s">
        <v>672</v>
      </c>
      <c r="F1545" s="31">
        <v>987053.2</v>
      </c>
      <c r="G1545" s="31">
        <v>987053.2</v>
      </c>
      <c r="H1545" s="31">
        <f t="shared" si="24"/>
        <v>100</v>
      </c>
    </row>
    <row r="1546" spans="1:8" ht="114" x14ac:dyDescent="0.2">
      <c r="A1546" s="89" t="s">
        <v>62</v>
      </c>
      <c r="B1546" s="3" t="s">
        <v>76</v>
      </c>
      <c r="C1546" s="3" t="s">
        <v>76</v>
      </c>
      <c r="D1546" s="3" t="s">
        <v>1002</v>
      </c>
      <c r="E1546" s="3" t="s">
        <v>0</v>
      </c>
      <c r="F1546" s="31">
        <v>17062.5</v>
      </c>
      <c r="G1546" s="31">
        <v>15805.1</v>
      </c>
      <c r="H1546" s="31">
        <f t="shared" si="24"/>
        <v>92.630622710622717</v>
      </c>
    </row>
    <row r="1547" spans="1:8" ht="42.75" x14ac:dyDescent="0.2">
      <c r="A1547" s="89" t="s">
        <v>121</v>
      </c>
      <c r="B1547" s="3" t="s">
        <v>76</v>
      </c>
      <c r="C1547" s="3" t="s">
        <v>76</v>
      </c>
      <c r="D1547" s="3" t="s">
        <v>1453</v>
      </c>
      <c r="E1547" s="3" t="s">
        <v>0</v>
      </c>
      <c r="F1547" s="31">
        <v>17062.5</v>
      </c>
      <c r="G1547" s="31">
        <v>15805.1</v>
      </c>
      <c r="H1547" s="31">
        <f t="shared" si="24"/>
        <v>92.630622710622717</v>
      </c>
    </row>
    <row r="1548" spans="1:8" x14ac:dyDescent="0.2">
      <c r="A1548" s="89" t="s">
        <v>58</v>
      </c>
      <c r="B1548" s="3" t="s">
        <v>76</v>
      </c>
      <c r="C1548" s="3" t="s">
        <v>76</v>
      </c>
      <c r="D1548" s="3" t="s">
        <v>1453</v>
      </c>
      <c r="E1548" s="3" t="s">
        <v>672</v>
      </c>
      <c r="F1548" s="31">
        <v>17062.5</v>
      </c>
      <c r="G1548" s="31">
        <v>15805.1</v>
      </c>
      <c r="H1548" s="31">
        <f t="shared" si="24"/>
        <v>92.630622710622717</v>
      </c>
    </row>
    <row r="1549" spans="1:8" s="28" customFormat="1" ht="15" x14ac:dyDescent="0.25">
      <c r="A1549" s="91" t="s">
        <v>23</v>
      </c>
      <c r="B1549" s="4" t="s">
        <v>24</v>
      </c>
      <c r="C1549" s="4" t="s">
        <v>0</v>
      </c>
      <c r="D1549" s="4" t="s">
        <v>0</v>
      </c>
      <c r="E1549" s="4" t="s">
        <v>0</v>
      </c>
      <c r="F1549" s="35">
        <v>3088253.8</v>
      </c>
      <c r="G1549" s="35">
        <v>2889343.3</v>
      </c>
      <c r="H1549" s="35">
        <f t="shared" si="24"/>
        <v>93.559127167592251</v>
      </c>
    </row>
    <row r="1550" spans="1:8" s="28" customFormat="1" ht="15" x14ac:dyDescent="0.25">
      <c r="A1550" s="89" t="s">
        <v>123</v>
      </c>
      <c r="B1550" s="3" t="s">
        <v>24</v>
      </c>
      <c r="C1550" s="3" t="s">
        <v>8</v>
      </c>
      <c r="D1550" s="3" t="s">
        <v>0</v>
      </c>
      <c r="E1550" s="3" t="s">
        <v>0</v>
      </c>
      <c r="F1550" s="31">
        <v>199335.1</v>
      </c>
      <c r="G1550" s="31">
        <v>196770.5</v>
      </c>
      <c r="H1550" s="31">
        <f t="shared" si="24"/>
        <v>98.713422774012201</v>
      </c>
    </row>
    <row r="1551" spans="1:8" x14ac:dyDescent="0.2">
      <c r="A1551" s="89" t="s">
        <v>620</v>
      </c>
      <c r="B1551" s="3" t="s">
        <v>24</v>
      </c>
      <c r="C1551" s="3" t="s">
        <v>8</v>
      </c>
      <c r="D1551" s="3" t="s">
        <v>621</v>
      </c>
      <c r="E1551" s="19" t="s">
        <v>0</v>
      </c>
      <c r="F1551" s="31">
        <v>199335.1</v>
      </c>
      <c r="G1551" s="31">
        <v>196770.5</v>
      </c>
      <c r="H1551" s="31">
        <f t="shared" si="24"/>
        <v>98.713422774012201</v>
      </c>
    </row>
    <row r="1552" spans="1:8" ht="28.5" x14ac:dyDescent="0.2">
      <c r="A1552" s="89" t="s">
        <v>727</v>
      </c>
      <c r="B1552" s="3" t="s">
        <v>24</v>
      </c>
      <c r="C1552" s="3" t="s">
        <v>8</v>
      </c>
      <c r="D1552" s="3" t="s">
        <v>728</v>
      </c>
      <c r="E1552" s="3" t="s">
        <v>0</v>
      </c>
      <c r="F1552" s="31">
        <v>45942.2</v>
      </c>
      <c r="G1552" s="31">
        <v>45941.4</v>
      </c>
      <c r="H1552" s="31">
        <f t="shared" si="24"/>
        <v>99.998258681560742</v>
      </c>
    </row>
    <row r="1553" spans="1:8" ht="42.75" x14ac:dyDescent="0.2">
      <c r="A1553" s="89" t="s">
        <v>729</v>
      </c>
      <c r="B1553" s="3" t="s">
        <v>24</v>
      </c>
      <c r="C1553" s="3" t="s">
        <v>8</v>
      </c>
      <c r="D1553" s="3" t="s">
        <v>730</v>
      </c>
      <c r="E1553" s="3" t="s">
        <v>0</v>
      </c>
      <c r="F1553" s="31">
        <v>45942.2</v>
      </c>
      <c r="G1553" s="31">
        <v>45941.4</v>
      </c>
      <c r="H1553" s="31">
        <f t="shared" si="24"/>
        <v>99.998258681560742</v>
      </c>
    </row>
    <row r="1554" spans="1:8" ht="42.75" x14ac:dyDescent="0.2">
      <c r="A1554" s="89" t="s">
        <v>1454</v>
      </c>
      <c r="B1554" s="3" t="s">
        <v>24</v>
      </c>
      <c r="C1554" s="3" t="s">
        <v>8</v>
      </c>
      <c r="D1554" s="3" t="s">
        <v>1455</v>
      </c>
      <c r="E1554" s="3" t="s">
        <v>0</v>
      </c>
      <c r="F1554" s="31">
        <v>45942.2</v>
      </c>
      <c r="G1554" s="31">
        <v>45941.4</v>
      </c>
      <c r="H1554" s="31">
        <f t="shared" si="24"/>
        <v>99.998258681560742</v>
      </c>
    </row>
    <row r="1555" spans="1:8" x14ac:dyDescent="0.2">
      <c r="A1555" s="89" t="s">
        <v>646</v>
      </c>
      <c r="B1555" s="3" t="s">
        <v>24</v>
      </c>
      <c r="C1555" s="3" t="s">
        <v>8</v>
      </c>
      <c r="D1555" s="3" t="s">
        <v>1455</v>
      </c>
      <c r="E1555" s="3" t="s">
        <v>647</v>
      </c>
      <c r="F1555" s="31">
        <v>45942.2</v>
      </c>
      <c r="G1555" s="31">
        <v>45941.4</v>
      </c>
      <c r="H1555" s="31">
        <f t="shared" si="24"/>
        <v>99.998258681560742</v>
      </c>
    </row>
    <row r="1556" spans="1:8" ht="28.5" x14ac:dyDescent="0.2">
      <c r="A1556" s="89" t="s">
        <v>1220</v>
      </c>
      <c r="B1556" s="3" t="s">
        <v>24</v>
      </c>
      <c r="C1556" s="3" t="s">
        <v>8</v>
      </c>
      <c r="D1556" s="3" t="s">
        <v>1221</v>
      </c>
      <c r="E1556" s="3" t="s">
        <v>0</v>
      </c>
      <c r="F1556" s="31">
        <v>153392.9</v>
      </c>
      <c r="G1556" s="31">
        <v>150829.1</v>
      </c>
      <c r="H1556" s="31">
        <f t="shared" si="24"/>
        <v>98.328605822042618</v>
      </c>
    </row>
    <row r="1557" spans="1:8" x14ac:dyDescent="0.2">
      <c r="A1557" s="89" t="s">
        <v>1456</v>
      </c>
      <c r="B1557" s="3" t="s">
        <v>24</v>
      </c>
      <c r="C1557" s="3" t="s">
        <v>8</v>
      </c>
      <c r="D1557" s="3" t="s">
        <v>1457</v>
      </c>
      <c r="E1557" s="3" t="s">
        <v>0</v>
      </c>
      <c r="F1557" s="31">
        <v>105883.9</v>
      </c>
      <c r="G1557" s="31">
        <v>104140.6</v>
      </c>
      <c r="H1557" s="31">
        <f t="shared" si="24"/>
        <v>98.353574056112407</v>
      </c>
    </row>
    <row r="1558" spans="1:8" x14ac:dyDescent="0.2">
      <c r="A1558" s="89" t="s">
        <v>646</v>
      </c>
      <c r="B1558" s="3" t="s">
        <v>24</v>
      </c>
      <c r="C1558" s="3" t="s">
        <v>8</v>
      </c>
      <c r="D1558" s="3" t="s">
        <v>1457</v>
      </c>
      <c r="E1558" s="3" t="s">
        <v>647</v>
      </c>
      <c r="F1558" s="31">
        <v>105883.9</v>
      </c>
      <c r="G1558" s="31">
        <v>104140.6</v>
      </c>
      <c r="H1558" s="31">
        <f t="shared" si="24"/>
        <v>98.353574056112407</v>
      </c>
    </row>
    <row r="1559" spans="1:8" ht="42.75" x14ac:dyDescent="0.2">
      <c r="A1559" s="89" t="s">
        <v>1222</v>
      </c>
      <c r="B1559" s="3" t="s">
        <v>24</v>
      </c>
      <c r="C1559" s="3" t="s">
        <v>8</v>
      </c>
      <c r="D1559" s="3" t="s">
        <v>1223</v>
      </c>
      <c r="E1559" s="3" t="s">
        <v>0</v>
      </c>
      <c r="F1559" s="31">
        <v>47509</v>
      </c>
      <c r="G1559" s="31">
        <v>46688.5</v>
      </c>
      <c r="H1559" s="31">
        <f t="shared" si="24"/>
        <v>98.272958807804827</v>
      </c>
    </row>
    <row r="1560" spans="1:8" x14ac:dyDescent="0.2">
      <c r="A1560" s="89" t="s">
        <v>1456</v>
      </c>
      <c r="B1560" s="3" t="s">
        <v>24</v>
      </c>
      <c r="C1560" s="3" t="s">
        <v>8</v>
      </c>
      <c r="D1560" s="3" t="s">
        <v>1458</v>
      </c>
      <c r="E1560" s="3" t="s">
        <v>0</v>
      </c>
      <c r="F1560" s="31">
        <v>47509</v>
      </c>
      <c r="G1560" s="31">
        <v>46688.5</v>
      </c>
      <c r="H1560" s="31">
        <f t="shared" si="24"/>
        <v>98.272958807804827</v>
      </c>
    </row>
    <row r="1561" spans="1:8" ht="28.5" x14ac:dyDescent="0.2">
      <c r="A1561" s="89" t="s">
        <v>601</v>
      </c>
      <c r="B1561" s="3" t="s">
        <v>24</v>
      </c>
      <c r="C1561" s="3" t="s">
        <v>8</v>
      </c>
      <c r="D1561" s="3" t="s">
        <v>1458</v>
      </c>
      <c r="E1561" s="3" t="s">
        <v>602</v>
      </c>
      <c r="F1561" s="31">
        <v>2894</v>
      </c>
      <c r="G1561" s="31">
        <v>2736.4</v>
      </c>
      <c r="H1561" s="31">
        <f t="shared" si="24"/>
        <v>94.554250172771262</v>
      </c>
    </row>
    <row r="1562" spans="1:8" x14ac:dyDescent="0.2">
      <c r="A1562" s="89" t="s">
        <v>646</v>
      </c>
      <c r="B1562" s="3" t="s">
        <v>24</v>
      </c>
      <c r="C1562" s="3" t="s">
        <v>8</v>
      </c>
      <c r="D1562" s="3" t="s">
        <v>1458</v>
      </c>
      <c r="E1562" s="3" t="s">
        <v>647</v>
      </c>
      <c r="F1562" s="31">
        <v>44615</v>
      </c>
      <c r="G1562" s="31">
        <v>43952.1</v>
      </c>
      <c r="H1562" s="31">
        <f t="shared" si="24"/>
        <v>98.514176846352115</v>
      </c>
    </row>
    <row r="1563" spans="1:8" x14ac:dyDescent="0.2">
      <c r="A1563" s="89" t="s">
        <v>124</v>
      </c>
      <c r="B1563" s="3" t="s">
        <v>24</v>
      </c>
      <c r="C1563" s="3" t="s">
        <v>9</v>
      </c>
      <c r="D1563" s="3" t="s">
        <v>0</v>
      </c>
      <c r="E1563" s="3" t="s">
        <v>0</v>
      </c>
      <c r="F1563" s="31">
        <v>958264.8</v>
      </c>
      <c r="G1563" s="31">
        <v>892549.7</v>
      </c>
      <c r="H1563" s="31">
        <f t="shared" si="24"/>
        <v>93.142281757610206</v>
      </c>
    </row>
    <row r="1564" spans="1:8" ht="42.75" x14ac:dyDescent="0.2">
      <c r="A1564" s="89" t="s">
        <v>975</v>
      </c>
      <c r="B1564" s="3" t="s">
        <v>24</v>
      </c>
      <c r="C1564" s="3" t="s">
        <v>9</v>
      </c>
      <c r="D1564" s="3" t="s">
        <v>976</v>
      </c>
      <c r="E1564" s="19" t="s">
        <v>0</v>
      </c>
      <c r="F1564" s="31">
        <v>851583.7</v>
      </c>
      <c r="G1564" s="31">
        <v>787147.8</v>
      </c>
      <c r="H1564" s="31">
        <f t="shared" si="24"/>
        <v>92.433403786380609</v>
      </c>
    </row>
    <row r="1565" spans="1:8" ht="42.75" x14ac:dyDescent="0.2">
      <c r="A1565" s="89" t="s">
        <v>1459</v>
      </c>
      <c r="B1565" s="3" t="s">
        <v>24</v>
      </c>
      <c r="C1565" s="3" t="s">
        <v>9</v>
      </c>
      <c r="D1565" s="3" t="s">
        <v>1460</v>
      </c>
      <c r="E1565" s="3" t="s">
        <v>0</v>
      </c>
      <c r="F1565" s="31">
        <v>851583.7</v>
      </c>
      <c r="G1565" s="31">
        <v>787147.8</v>
      </c>
      <c r="H1565" s="31">
        <f t="shared" si="24"/>
        <v>92.433403786380609</v>
      </c>
    </row>
    <row r="1566" spans="1:8" ht="42.75" x14ac:dyDescent="0.2">
      <c r="A1566" s="89" t="s">
        <v>1461</v>
      </c>
      <c r="B1566" s="3" t="s">
        <v>24</v>
      </c>
      <c r="C1566" s="3" t="s">
        <v>9</v>
      </c>
      <c r="D1566" s="3" t="s">
        <v>1462</v>
      </c>
      <c r="E1566" s="3" t="s">
        <v>0</v>
      </c>
      <c r="F1566" s="31">
        <v>413383.8</v>
      </c>
      <c r="G1566" s="31">
        <v>365231.2</v>
      </c>
      <c r="H1566" s="31">
        <f t="shared" si="24"/>
        <v>88.351599651461925</v>
      </c>
    </row>
    <row r="1567" spans="1:8" ht="71.25" x14ac:dyDescent="0.2">
      <c r="A1567" s="89" t="s">
        <v>590</v>
      </c>
      <c r="B1567" s="3" t="s">
        <v>24</v>
      </c>
      <c r="C1567" s="3" t="s">
        <v>9</v>
      </c>
      <c r="D1567" s="3" t="s">
        <v>1462</v>
      </c>
      <c r="E1567" s="3" t="s">
        <v>585</v>
      </c>
      <c r="F1567" s="31">
        <v>250005.1</v>
      </c>
      <c r="G1567" s="31">
        <v>243531.5</v>
      </c>
      <c r="H1567" s="31">
        <f t="shared" si="24"/>
        <v>97.410612823498397</v>
      </c>
    </row>
    <row r="1568" spans="1:8" ht="28.5" x14ac:dyDescent="0.2">
      <c r="A1568" s="89" t="s">
        <v>601</v>
      </c>
      <c r="B1568" s="3" t="s">
        <v>24</v>
      </c>
      <c r="C1568" s="3" t="s">
        <v>9</v>
      </c>
      <c r="D1568" s="3" t="s">
        <v>1462</v>
      </c>
      <c r="E1568" s="3" t="s">
        <v>602</v>
      </c>
      <c r="F1568" s="31">
        <v>162185.1</v>
      </c>
      <c r="G1568" s="31">
        <v>120728.5</v>
      </c>
      <c r="H1568" s="31">
        <f t="shared" si="24"/>
        <v>74.438712310810303</v>
      </c>
    </row>
    <row r="1569" spans="1:8" x14ac:dyDescent="0.2">
      <c r="A1569" s="89" t="s">
        <v>603</v>
      </c>
      <c r="B1569" s="3" t="s">
        <v>24</v>
      </c>
      <c r="C1569" s="3" t="s">
        <v>9</v>
      </c>
      <c r="D1569" s="3" t="s">
        <v>1462</v>
      </c>
      <c r="E1569" s="3" t="s">
        <v>604</v>
      </c>
      <c r="F1569" s="31">
        <v>1193.5999999999999</v>
      </c>
      <c r="G1569" s="31">
        <v>971.2</v>
      </c>
      <c r="H1569" s="31">
        <f t="shared" si="24"/>
        <v>81.367292225201084</v>
      </c>
    </row>
    <row r="1570" spans="1:8" ht="42.75" x14ac:dyDescent="0.2">
      <c r="A1570" s="89" t="s">
        <v>1463</v>
      </c>
      <c r="B1570" s="3" t="s">
        <v>24</v>
      </c>
      <c r="C1570" s="3" t="s">
        <v>9</v>
      </c>
      <c r="D1570" s="3" t="s">
        <v>1464</v>
      </c>
      <c r="E1570" s="3" t="s">
        <v>0</v>
      </c>
      <c r="F1570" s="31">
        <v>276223.40000000002</v>
      </c>
      <c r="G1570" s="31">
        <v>263757</v>
      </c>
      <c r="H1570" s="31">
        <f t="shared" si="24"/>
        <v>95.486841447900488</v>
      </c>
    </row>
    <row r="1571" spans="1:8" ht="71.25" x14ac:dyDescent="0.2">
      <c r="A1571" s="89" t="s">
        <v>590</v>
      </c>
      <c r="B1571" s="3" t="s">
        <v>24</v>
      </c>
      <c r="C1571" s="3" t="s">
        <v>9</v>
      </c>
      <c r="D1571" s="3" t="s">
        <v>1464</v>
      </c>
      <c r="E1571" s="3" t="s">
        <v>585</v>
      </c>
      <c r="F1571" s="31">
        <v>228970.5</v>
      </c>
      <c r="G1571" s="31">
        <v>223407.2</v>
      </c>
      <c r="H1571" s="31">
        <f t="shared" si="24"/>
        <v>97.570298357211954</v>
      </c>
    </row>
    <row r="1572" spans="1:8" ht="28.5" x14ac:dyDescent="0.2">
      <c r="A1572" s="89" t="s">
        <v>601</v>
      </c>
      <c r="B1572" s="3" t="s">
        <v>24</v>
      </c>
      <c r="C1572" s="3" t="s">
        <v>9</v>
      </c>
      <c r="D1572" s="3" t="s">
        <v>1464</v>
      </c>
      <c r="E1572" s="3" t="s">
        <v>602</v>
      </c>
      <c r="F1572" s="31">
        <v>45876.5</v>
      </c>
      <c r="G1572" s="31">
        <v>39357.4</v>
      </c>
      <c r="H1572" s="31">
        <f t="shared" si="24"/>
        <v>85.789892428585446</v>
      </c>
    </row>
    <row r="1573" spans="1:8" x14ac:dyDescent="0.2">
      <c r="A1573" s="89" t="s">
        <v>603</v>
      </c>
      <c r="B1573" s="3" t="s">
        <v>24</v>
      </c>
      <c r="C1573" s="3" t="s">
        <v>9</v>
      </c>
      <c r="D1573" s="3" t="s">
        <v>1464</v>
      </c>
      <c r="E1573" s="3" t="s">
        <v>604</v>
      </c>
      <c r="F1573" s="31">
        <v>1376.4</v>
      </c>
      <c r="G1573" s="31">
        <v>992.4</v>
      </c>
      <c r="H1573" s="31">
        <f t="shared" si="24"/>
        <v>72.10113339145596</v>
      </c>
    </row>
    <row r="1574" spans="1:8" ht="42.75" x14ac:dyDescent="0.2">
      <c r="A1574" s="89" t="s">
        <v>1465</v>
      </c>
      <c r="B1574" s="3" t="s">
        <v>24</v>
      </c>
      <c r="C1574" s="3" t="s">
        <v>9</v>
      </c>
      <c r="D1574" s="3" t="s">
        <v>1466</v>
      </c>
      <c r="E1574" s="3" t="s">
        <v>0</v>
      </c>
      <c r="F1574" s="31">
        <v>159291.70000000001</v>
      </c>
      <c r="G1574" s="31">
        <v>156419.79999999999</v>
      </c>
      <c r="H1574" s="31">
        <f t="shared" si="24"/>
        <v>98.197081203854296</v>
      </c>
    </row>
    <row r="1575" spans="1:8" ht="28.5" x14ac:dyDescent="0.2">
      <c r="A1575" s="89" t="s">
        <v>680</v>
      </c>
      <c r="B1575" s="3" t="s">
        <v>24</v>
      </c>
      <c r="C1575" s="3" t="s">
        <v>9</v>
      </c>
      <c r="D1575" s="3" t="s">
        <v>1466</v>
      </c>
      <c r="E1575" s="3" t="s">
        <v>681</v>
      </c>
      <c r="F1575" s="31">
        <v>159291.70000000001</v>
      </c>
      <c r="G1575" s="31">
        <v>156419.79999999999</v>
      </c>
      <c r="H1575" s="31">
        <f t="shared" si="24"/>
        <v>98.197081203854296</v>
      </c>
    </row>
    <row r="1576" spans="1:8" x14ac:dyDescent="0.2">
      <c r="A1576" s="89" t="s">
        <v>1198</v>
      </c>
      <c r="B1576" s="3" t="s">
        <v>24</v>
      </c>
      <c r="C1576" s="3" t="s">
        <v>9</v>
      </c>
      <c r="D1576" s="3" t="s">
        <v>1467</v>
      </c>
      <c r="E1576" s="3" t="s">
        <v>0</v>
      </c>
      <c r="F1576" s="31">
        <v>2684.8</v>
      </c>
      <c r="G1576" s="31">
        <v>1739.8</v>
      </c>
      <c r="H1576" s="31">
        <f t="shared" si="24"/>
        <v>64.801847437425494</v>
      </c>
    </row>
    <row r="1577" spans="1:8" ht="28.5" x14ac:dyDescent="0.2">
      <c r="A1577" s="89" t="s">
        <v>680</v>
      </c>
      <c r="B1577" s="3" t="s">
        <v>24</v>
      </c>
      <c r="C1577" s="3" t="s">
        <v>9</v>
      </c>
      <c r="D1577" s="3" t="s">
        <v>1467</v>
      </c>
      <c r="E1577" s="3" t="s">
        <v>681</v>
      </c>
      <c r="F1577" s="31">
        <v>2684.8</v>
      </c>
      <c r="G1577" s="31">
        <v>1739.8</v>
      </c>
      <c r="H1577" s="31">
        <f t="shared" si="24"/>
        <v>64.801847437425494</v>
      </c>
    </row>
    <row r="1578" spans="1:8" x14ac:dyDescent="0.2">
      <c r="A1578" s="89" t="s">
        <v>620</v>
      </c>
      <c r="B1578" s="3" t="s">
        <v>24</v>
      </c>
      <c r="C1578" s="3" t="s">
        <v>9</v>
      </c>
      <c r="D1578" s="3" t="s">
        <v>621</v>
      </c>
      <c r="E1578" s="19" t="s">
        <v>0</v>
      </c>
      <c r="F1578" s="31">
        <v>106681.1</v>
      </c>
      <c r="G1578" s="31">
        <v>105401.9</v>
      </c>
      <c r="H1578" s="31">
        <f t="shared" si="24"/>
        <v>98.800912251560945</v>
      </c>
    </row>
    <row r="1579" spans="1:8" ht="42.75" x14ac:dyDescent="0.2">
      <c r="A1579" s="89" t="s">
        <v>719</v>
      </c>
      <c r="B1579" s="3" t="s">
        <v>24</v>
      </c>
      <c r="C1579" s="3" t="s">
        <v>9</v>
      </c>
      <c r="D1579" s="3" t="s">
        <v>720</v>
      </c>
      <c r="E1579" s="3" t="s">
        <v>0</v>
      </c>
      <c r="F1579" s="31">
        <v>96085.7</v>
      </c>
      <c r="G1579" s="31">
        <v>96085.7</v>
      </c>
      <c r="H1579" s="31">
        <f t="shared" si="24"/>
        <v>100</v>
      </c>
    </row>
    <row r="1580" spans="1:8" ht="42.75" x14ac:dyDescent="0.2">
      <c r="A1580" s="89" t="s">
        <v>1468</v>
      </c>
      <c r="B1580" s="3" t="s">
        <v>24</v>
      </c>
      <c r="C1580" s="3" t="s">
        <v>9</v>
      </c>
      <c r="D1580" s="3" t="s">
        <v>1469</v>
      </c>
      <c r="E1580" s="3" t="s">
        <v>0</v>
      </c>
      <c r="F1580" s="31">
        <v>4454</v>
      </c>
      <c r="G1580" s="31">
        <v>4454</v>
      </c>
      <c r="H1580" s="31">
        <f t="shared" si="24"/>
        <v>100</v>
      </c>
    </row>
    <row r="1581" spans="1:8" ht="28.5" x14ac:dyDescent="0.2">
      <c r="A1581" s="89" t="s">
        <v>680</v>
      </c>
      <c r="B1581" s="3" t="s">
        <v>24</v>
      </c>
      <c r="C1581" s="3" t="s">
        <v>9</v>
      </c>
      <c r="D1581" s="3" t="s">
        <v>1469</v>
      </c>
      <c r="E1581" s="3" t="s">
        <v>681</v>
      </c>
      <c r="F1581" s="31">
        <v>4454</v>
      </c>
      <c r="G1581" s="31">
        <v>4454</v>
      </c>
      <c r="H1581" s="31">
        <f t="shared" si="24"/>
        <v>100</v>
      </c>
    </row>
    <row r="1582" spans="1:8" ht="42.75" x14ac:dyDescent="0.2">
      <c r="A1582" s="89" t="s">
        <v>1465</v>
      </c>
      <c r="B1582" s="3" t="s">
        <v>24</v>
      </c>
      <c r="C1582" s="3" t="s">
        <v>9</v>
      </c>
      <c r="D1582" s="3" t="s">
        <v>1470</v>
      </c>
      <c r="E1582" s="3" t="s">
        <v>0</v>
      </c>
      <c r="F1582" s="31">
        <v>73706.7</v>
      </c>
      <c r="G1582" s="31">
        <v>73706.7</v>
      </c>
      <c r="H1582" s="31">
        <f t="shared" si="24"/>
        <v>100</v>
      </c>
    </row>
    <row r="1583" spans="1:8" ht="28.5" x14ac:dyDescent="0.2">
      <c r="A1583" s="89" t="s">
        <v>680</v>
      </c>
      <c r="B1583" s="3" t="s">
        <v>24</v>
      </c>
      <c r="C1583" s="3" t="s">
        <v>9</v>
      </c>
      <c r="D1583" s="3" t="s">
        <v>1470</v>
      </c>
      <c r="E1583" s="3" t="s">
        <v>681</v>
      </c>
      <c r="F1583" s="31">
        <v>73706.7</v>
      </c>
      <c r="G1583" s="31">
        <v>73706.7</v>
      </c>
      <c r="H1583" s="31">
        <f t="shared" si="24"/>
        <v>100</v>
      </c>
    </row>
    <row r="1584" spans="1:8" x14ac:dyDescent="0.2">
      <c r="A1584" s="89" t="s">
        <v>725</v>
      </c>
      <c r="B1584" s="3" t="s">
        <v>24</v>
      </c>
      <c r="C1584" s="3" t="s">
        <v>9</v>
      </c>
      <c r="D1584" s="3" t="s">
        <v>726</v>
      </c>
      <c r="E1584" s="3" t="s">
        <v>0</v>
      </c>
      <c r="F1584" s="31">
        <v>17925</v>
      </c>
      <c r="G1584" s="31">
        <v>17925</v>
      </c>
      <c r="H1584" s="31">
        <f t="shared" si="24"/>
        <v>100</v>
      </c>
    </row>
    <row r="1585" spans="1:8" ht="28.5" x14ac:dyDescent="0.2">
      <c r="A1585" s="89" t="s">
        <v>680</v>
      </c>
      <c r="B1585" s="3" t="s">
        <v>24</v>
      </c>
      <c r="C1585" s="3" t="s">
        <v>9</v>
      </c>
      <c r="D1585" s="3" t="s">
        <v>726</v>
      </c>
      <c r="E1585" s="3" t="s">
        <v>681</v>
      </c>
      <c r="F1585" s="31">
        <v>17925</v>
      </c>
      <c r="G1585" s="31">
        <v>17925</v>
      </c>
      <c r="H1585" s="31">
        <f t="shared" si="24"/>
        <v>100</v>
      </c>
    </row>
    <row r="1586" spans="1:8" ht="28.5" x14ac:dyDescent="0.2">
      <c r="A1586" s="89" t="s">
        <v>727</v>
      </c>
      <c r="B1586" s="3" t="s">
        <v>24</v>
      </c>
      <c r="C1586" s="3" t="s">
        <v>9</v>
      </c>
      <c r="D1586" s="3" t="s">
        <v>728</v>
      </c>
      <c r="E1586" s="3" t="s">
        <v>0</v>
      </c>
      <c r="F1586" s="31">
        <v>10595.4</v>
      </c>
      <c r="G1586" s="31">
        <v>9316.2000000000007</v>
      </c>
      <c r="H1586" s="31">
        <f t="shared" si="24"/>
        <v>87.926836174188807</v>
      </c>
    </row>
    <row r="1587" spans="1:8" ht="42.75" x14ac:dyDescent="0.2">
      <c r="A1587" s="89" t="s">
        <v>729</v>
      </c>
      <c r="B1587" s="3" t="s">
        <v>24</v>
      </c>
      <c r="C1587" s="3" t="s">
        <v>9</v>
      </c>
      <c r="D1587" s="3" t="s">
        <v>730</v>
      </c>
      <c r="E1587" s="3" t="s">
        <v>0</v>
      </c>
      <c r="F1587" s="31">
        <v>10595.4</v>
      </c>
      <c r="G1587" s="31">
        <v>9316.2000000000007</v>
      </c>
      <c r="H1587" s="31">
        <f t="shared" si="24"/>
        <v>87.926836174188807</v>
      </c>
    </row>
    <row r="1588" spans="1:8" ht="99.75" x14ac:dyDescent="0.2">
      <c r="A1588" s="89" t="s">
        <v>731</v>
      </c>
      <c r="B1588" s="3" t="s">
        <v>24</v>
      </c>
      <c r="C1588" s="3" t="s">
        <v>9</v>
      </c>
      <c r="D1588" s="3" t="s">
        <v>732</v>
      </c>
      <c r="E1588" s="3" t="s">
        <v>0</v>
      </c>
      <c r="F1588" s="31">
        <v>6840.9</v>
      </c>
      <c r="G1588" s="31">
        <v>6615.3</v>
      </c>
      <c r="H1588" s="31">
        <f t="shared" si="24"/>
        <v>96.702188308555904</v>
      </c>
    </row>
    <row r="1589" spans="1:8" ht="28.5" x14ac:dyDescent="0.2">
      <c r="A1589" s="89" t="s">
        <v>680</v>
      </c>
      <c r="B1589" s="3" t="s">
        <v>24</v>
      </c>
      <c r="C1589" s="3" t="s">
        <v>9</v>
      </c>
      <c r="D1589" s="3" t="s">
        <v>732</v>
      </c>
      <c r="E1589" s="3" t="s">
        <v>681</v>
      </c>
      <c r="F1589" s="31">
        <v>6840.9</v>
      </c>
      <c r="G1589" s="31">
        <v>6615.3</v>
      </c>
      <c r="H1589" s="31">
        <f t="shared" si="24"/>
        <v>96.702188308555904</v>
      </c>
    </row>
    <row r="1590" spans="1:8" ht="71.25" x14ac:dyDescent="0.2">
      <c r="A1590" s="89" t="s">
        <v>865</v>
      </c>
      <c r="B1590" s="3" t="s">
        <v>24</v>
      </c>
      <c r="C1590" s="3" t="s">
        <v>9</v>
      </c>
      <c r="D1590" s="3" t="s">
        <v>866</v>
      </c>
      <c r="E1590" s="3" t="s">
        <v>0</v>
      </c>
      <c r="F1590" s="31">
        <v>3754.5</v>
      </c>
      <c r="G1590" s="31">
        <v>2700.9</v>
      </c>
      <c r="H1590" s="31">
        <f t="shared" si="24"/>
        <v>71.937674790251705</v>
      </c>
    </row>
    <row r="1591" spans="1:8" ht="28.5" x14ac:dyDescent="0.2">
      <c r="A1591" s="89" t="s">
        <v>680</v>
      </c>
      <c r="B1591" s="3" t="s">
        <v>24</v>
      </c>
      <c r="C1591" s="3" t="s">
        <v>9</v>
      </c>
      <c r="D1591" s="3" t="s">
        <v>866</v>
      </c>
      <c r="E1591" s="3" t="s">
        <v>681</v>
      </c>
      <c r="F1591" s="31">
        <v>3754.5</v>
      </c>
      <c r="G1591" s="31">
        <v>2700.9</v>
      </c>
      <c r="H1591" s="31">
        <f t="shared" si="24"/>
        <v>71.937674790251705</v>
      </c>
    </row>
    <row r="1592" spans="1:8" x14ac:dyDescent="0.2">
      <c r="A1592" s="89" t="s">
        <v>41</v>
      </c>
      <c r="B1592" s="3" t="s">
        <v>24</v>
      </c>
      <c r="C1592" s="3" t="s">
        <v>11</v>
      </c>
      <c r="D1592" s="3" t="s">
        <v>0</v>
      </c>
      <c r="E1592" s="3" t="s">
        <v>0</v>
      </c>
      <c r="F1592" s="31">
        <v>1232146.7</v>
      </c>
      <c r="G1592" s="31">
        <v>1149743.3</v>
      </c>
      <c r="H1592" s="31">
        <f t="shared" si="24"/>
        <v>93.312208684241909</v>
      </c>
    </row>
    <row r="1593" spans="1:8" ht="42.75" x14ac:dyDescent="0.2">
      <c r="A1593" s="89" t="s">
        <v>975</v>
      </c>
      <c r="B1593" s="3" t="s">
        <v>24</v>
      </c>
      <c r="C1593" s="3" t="s">
        <v>11</v>
      </c>
      <c r="D1593" s="3" t="s">
        <v>976</v>
      </c>
      <c r="E1593" s="19" t="s">
        <v>0</v>
      </c>
      <c r="F1593" s="31">
        <v>9456.7000000000007</v>
      </c>
      <c r="G1593" s="31">
        <v>9117.4</v>
      </c>
      <c r="H1593" s="31">
        <f t="shared" si="24"/>
        <v>96.412067634587103</v>
      </c>
    </row>
    <row r="1594" spans="1:8" ht="28.5" x14ac:dyDescent="0.2">
      <c r="A1594" s="89" t="s">
        <v>1471</v>
      </c>
      <c r="B1594" s="3" t="s">
        <v>24</v>
      </c>
      <c r="C1594" s="3" t="s">
        <v>11</v>
      </c>
      <c r="D1594" s="3" t="s">
        <v>1472</v>
      </c>
      <c r="E1594" s="3" t="s">
        <v>0</v>
      </c>
      <c r="F1594" s="31">
        <v>9456.7000000000007</v>
      </c>
      <c r="G1594" s="31">
        <v>9117.4</v>
      </c>
      <c r="H1594" s="31">
        <f t="shared" si="24"/>
        <v>96.412067634587103</v>
      </c>
    </row>
    <row r="1595" spans="1:8" ht="71.25" x14ac:dyDescent="0.2">
      <c r="A1595" s="89" t="s">
        <v>1473</v>
      </c>
      <c r="B1595" s="3" t="s">
        <v>24</v>
      </c>
      <c r="C1595" s="3" t="s">
        <v>11</v>
      </c>
      <c r="D1595" s="3" t="s">
        <v>1474</v>
      </c>
      <c r="E1595" s="3" t="s">
        <v>0</v>
      </c>
      <c r="F1595" s="31">
        <v>1425</v>
      </c>
      <c r="G1595" s="31">
        <v>1298.5</v>
      </c>
      <c r="H1595" s="31">
        <f t="shared" si="24"/>
        <v>91.122807017543863</v>
      </c>
    </row>
    <row r="1596" spans="1:8" x14ac:dyDescent="0.2">
      <c r="A1596" s="89" t="s">
        <v>646</v>
      </c>
      <c r="B1596" s="3" t="s">
        <v>24</v>
      </c>
      <c r="C1596" s="3" t="s">
        <v>11</v>
      </c>
      <c r="D1596" s="3" t="s">
        <v>1474</v>
      </c>
      <c r="E1596" s="3" t="s">
        <v>647</v>
      </c>
      <c r="F1596" s="31">
        <v>1425</v>
      </c>
      <c r="G1596" s="31">
        <v>1298.5</v>
      </c>
      <c r="H1596" s="31">
        <f t="shared" si="24"/>
        <v>91.122807017543863</v>
      </c>
    </row>
    <row r="1597" spans="1:8" ht="99.75" x14ac:dyDescent="0.2">
      <c r="A1597" s="89" t="s">
        <v>1475</v>
      </c>
      <c r="B1597" s="3" t="s">
        <v>24</v>
      </c>
      <c r="C1597" s="3" t="s">
        <v>11</v>
      </c>
      <c r="D1597" s="3" t="s">
        <v>1476</v>
      </c>
      <c r="E1597" s="3" t="s">
        <v>0</v>
      </c>
      <c r="F1597" s="31">
        <v>8002.1</v>
      </c>
      <c r="G1597" s="31">
        <v>7818.9</v>
      </c>
      <c r="H1597" s="31">
        <f t="shared" si="24"/>
        <v>97.71060096724608</v>
      </c>
    </row>
    <row r="1598" spans="1:8" ht="28.5" x14ac:dyDescent="0.2">
      <c r="A1598" s="89" t="s">
        <v>601</v>
      </c>
      <c r="B1598" s="3" t="s">
        <v>24</v>
      </c>
      <c r="C1598" s="3" t="s">
        <v>11</v>
      </c>
      <c r="D1598" s="3" t="s">
        <v>1476</v>
      </c>
      <c r="E1598" s="3" t="s">
        <v>602</v>
      </c>
      <c r="F1598" s="31">
        <v>143.6</v>
      </c>
      <c r="G1598" s="31">
        <v>104.9</v>
      </c>
      <c r="H1598" s="31">
        <f t="shared" si="24"/>
        <v>73.050139275766028</v>
      </c>
    </row>
    <row r="1599" spans="1:8" x14ac:dyDescent="0.2">
      <c r="A1599" s="89" t="s">
        <v>646</v>
      </c>
      <c r="B1599" s="3" t="s">
        <v>24</v>
      </c>
      <c r="C1599" s="3" t="s">
        <v>11</v>
      </c>
      <c r="D1599" s="3" t="s">
        <v>1476</v>
      </c>
      <c r="E1599" s="3" t="s">
        <v>647</v>
      </c>
      <c r="F1599" s="31">
        <v>7858.5</v>
      </c>
      <c r="G1599" s="31">
        <v>7714</v>
      </c>
      <c r="H1599" s="31">
        <f t="shared" si="24"/>
        <v>98.161226697206843</v>
      </c>
    </row>
    <row r="1600" spans="1:8" ht="99.75" x14ac:dyDescent="0.2">
      <c r="A1600" s="89" t="s">
        <v>1477</v>
      </c>
      <c r="B1600" s="3" t="s">
        <v>24</v>
      </c>
      <c r="C1600" s="3" t="s">
        <v>11</v>
      </c>
      <c r="D1600" s="3" t="s">
        <v>1478</v>
      </c>
      <c r="E1600" s="3" t="s">
        <v>0</v>
      </c>
      <c r="F1600" s="31">
        <v>29.6</v>
      </c>
      <c r="G1600" s="31">
        <v>0</v>
      </c>
      <c r="H1600" s="31">
        <f t="shared" si="24"/>
        <v>0</v>
      </c>
    </row>
    <row r="1601" spans="1:8" x14ac:dyDescent="0.2">
      <c r="A1601" s="89" t="s">
        <v>646</v>
      </c>
      <c r="B1601" s="3" t="s">
        <v>24</v>
      </c>
      <c r="C1601" s="3" t="s">
        <v>11</v>
      </c>
      <c r="D1601" s="3" t="s">
        <v>1478</v>
      </c>
      <c r="E1601" s="3" t="s">
        <v>647</v>
      </c>
      <c r="F1601" s="31">
        <v>29.6</v>
      </c>
      <c r="G1601" s="31">
        <v>0</v>
      </c>
      <c r="H1601" s="31">
        <f t="shared" si="24"/>
        <v>0</v>
      </c>
    </row>
    <row r="1602" spans="1:8" ht="42.75" x14ac:dyDescent="0.2">
      <c r="A1602" s="89" t="s">
        <v>1004</v>
      </c>
      <c r="B1602" s="3" t="s">
        <v>24</v>
      </c>
      <c r="C1602" s="3" t="s">
        <v>11</v>
      </c>
      <c r="D1602" s="3" t="s">
        <v>1005</v>
      </c>
      <c r="E1602" s="19" t="s">
        <v>0</v>
      </c>
      <c r="F1602" s="31">
        <v>50000</v>
      </c>
      <c r="G1602" s="31">
        <v>36431.300000000003</v>
      </c>
      <c r="H1602" s="31">
        <f t="shared" si="24"/>
        <v>72.862600000000015</v>
      </c>
    </row>
    <row r="1603" spans="1:8" ht="42.75" x14ac:dyDescent="0.2">
      <c r="A1603" s="89" t="s">
        <v>1479</v>
      </c>
      <c r="B1603" s="3" t="s">
        <v>24</v>
      </c>
      <c r="C1603" s="3" t="s">
        <v>11</v>
      </c>
      <c r="D1603" s="3" t="s">
        <v>1480</v>
      </c>
      <c r="E1603" s="3" t="s">
        <v>0</v>
      </c>
      <c r="F1603" s="31">
        <v>50000</v>
      </c>
      <c r="G1603" s="31">
        <v>36431.300000000003</v>
      </c>
      <c r="H1603" s="31">
        <f t="shared" si="24"/>
        <v>72.862600000000015</v>
      </c>
    </row>
    <row r="1604" spans="1:8" ht="71.25" x14ac:dyDescent="0.2">
      <c r="A1604" s="89" t="s">
        <v>1481</v>
      </c>
      <c r="B1604" s="3" t="s">
        <v>24</v>
      </c>
      <c r="C1604" s="3" t="s">
        <v>11</v>
      </c>
      <c r="D1604" s="3" t="s">
        <v>1482</v>
      </c>
      <c r="E1604" s="3" t="s">
        <v>0</v>
      </c>
      <c r="F1604" s="31">
        <v>50000</v>
      </c>
      <c r="G1604" s="31">
        <v>36431.300000000003</v>
      </c>
      <c r="H1604" s="31">
        <f t="shared" si="24"/>
        <v>72.862600000000015</v>
      </c>
    </row>
    <row r="1605" spans="1:8" x14ac:dyDescent="0.2">
      <c r="A1605" s="89" t="s">
        <v>58</v>
      </c>
      <c r="B1605" s="3" t="s">
        <v>24</v>
      </c>
      <c r="C1605" s="3" t="s">
        <v>11</v>
      </c>
      <c r="D1605" s="3" t="s">
        <v>1482</v>
      </c>
      <c r="E1605" s="3" t="s">
        <v>672</v>
      </c>
      <c r="F1605" s="31">
        <v>50000</v>
      </c>
      <c r="G1605" s="31">
        <v>36431.300000000003</v>
      </c>
      <c r="H1605" s="31">
        <f t="shared" si="24"/>
        <v>72.862600000000015</v>
      </c>
    </row>
    <row r="1606" spans="1:8" ht="71.25" x14ac:dyDescent="0.2">
      <c r="A1606" s="89" t="s">
        <v>992</v>
      </c>
      <c r="B1606" s="3" t="s">
        <v>24</v>
      </c>
      <c r="C1606" s="3" t="s">
        <v>11</v>
      </c>
      <c r="D1606" s="3" t="s">
        <v>993</v>
      </c>
      <c r="E1606" s="19" t="s">
        <v>0</v>
      </c>
      <c r="F1606" s="31">
        <v>9370.5</v>
      </c>
      <c r="G1606" s="31">
        <v>7946.2</v>
      </c>
      <c r="H1606" s="31">
        <f t="shared" si="24"/>
        <v>84.800170748626002</v>
      </c>
    </row>
    <row r="1607" spans="1:8" ht="42.75" x14ac:dyDescent="0.2">
      <c r="A1607" s="89" t="s">
        <v>1031</v>
      </c>
      <c r="B1607" s="3" t="s">
        <v>24</v>
      </c>
      <c r="C1607" s="3" t="s">
        <v>11</v>
      </c>
      <c r="D1607" s="3" t="s">
        <v>1032</v>
      </c>
      <c r="E1607" s="3" t="s">
        <v>0</v>
      </c>
      <c r="F1607" s="31">
        <v>7870.5</v>
      </c>
      <c r="G1607" s="31">
        <v>6558.8</v>
      </c>
      <c r="H1607" s="31">
        <f t="shared" si="24"/>
        <v>83.333968616987491</v>
      </c>
    </row>
    <row r="1608" spans="1:8" ht="71.25" x14ac:dyDescent="0.2">
      <c r="A1608" s="89" t="s">
        <v>1033</v>
      </c>
      <c r="B1608" s="3" t="s">
        <v>24</v>
      </c>
      <c r="C1608" s="3" t="s">
        <v>11</v>
      </c>
      <c r="D1608" s="3" t="s">
        <v>1034</v>
      </c>
      <c r="E1608" s="3" t="s">
        <v>0</v>
      </c>
      <c r="F1608" s="31">
        <v>7870.5</v>
      </c>
      <c r="G1608" s="31">
        <v>6558.8</v>
      </c>
      <c r="H1608" s="31">
        <f t="shared" ref="H1608:H1671" si="25">G1608/F1608*100</f>
        <v>83.333968616987491</v>
      </c>
    </row>
    <row r="1609" spans="1:8" x14ac:dyDescent="0.2">
      <c r="A1609" s="89" t="s">
        <v>58</v>
      </c>
      <c r="B1609" s="3" t="s">
        <v>24</v>
      </c>
      <c r="C1609" s="3" t="s">
        <v>11</v>
      </c>
      <c r="D1609" s="3" t="s">
        <v>1034</v>
      </c>
      <c r="E1609" s="3" t="s">
        <v>672</v>
      </c>
      <c r="F1609" s="31">
        <v>7870.5</v>
      </c>
      <c r="G1609" s="31">
        <v>6558.8</v>
      </c>
      <c r="H1609" s="31">
        <f t="shared" si="25"/>
        <v>83.333968616987491</v>
      </c>
    </row>
    <row r="1610" spans="1:8" ht="42.75" x14ac:dyDescent="0.2">
      <c r="A1610" s="89" t="s">
        <v>1292</v>
      </c>
      <c r="B1610" s="3" t="s">
        <v>24</v>
      </c>
      <c r="C1610" s="3" t="s">
        <v>11</v>
      </c>
      <c r="D1610" s="3" t="s">
        <v>1293</v>
      </c>
      <c r="E1610" s="3" t="s">
        <v>0</v>
      </c>
      <c r="F1610" s="31">
        <v>1500</v>
      </c>
      <c r="G1610" s="31">
        <v>1387.4</v>
      </c>
      <c r="H1610" s="31">
        <f t="shared" si="25"/>
        <v>92.493333333333339</v>
      </c>
    </row>
    <row r="1611" spans="1:8" ht="28.5" x14ac:dyDescent="0.2">
      <c r="A1611" s="89" t="s">
        <v>700</v>
      </c>
      <c r="B1611" s="3" t="s">
        <v>24</v>
      </c>
      <c r="C1611" s="3" t="s">
        <v>11</v>
      </c>
      <c r="D1611" s="3" t="s">
        <v>1483</v>
      </c>
      <c r="E1611" s="3" t="s">
        <v>0</v>
      </c>
      <c r="F1611" s="31">
        <v>1500</v>
      </c>
      <c r="G1611" s="31">
        <v>1387.4</v>
      </c>
      <c r="H1611" s="31">
        <f t="shared" si="25"/>
        <v>92.493333333333339</v>
      </c>
    </row>
    <row r="1612" spans="1:8" ht="28.5" x14ac:dyDescent="0.2">
      <c r="A1612" s="89" t="s">
        <v>601</v>
      </c>
      <c r="B1612" s="3" t="s">
        <v>24</v>
      </c>
      <c r="C1612" s="3" t="s">
        <v>11</v>
      </c>
      <c r="D1612" s="3" t="s">
        <v>1483</v>
      </c>
      <c r="E1612" s="3" t="s">
        <v>602</v>
      </c>
      <c r="F1612" s="31">
        <v>32</v>
      </c>
      <c r="G1612" s="31">
        <v>22</v>
      </c>
      <c r="H1612" s="31">
        <f t="shared" si="25"/>
        <v>68.75</v>
      </c>
    </row>
    <row r="1613" spans="1:8" x14ac:dyDescent="0.2">
      <c r="A1613" s="89" t="s">
        <v>646</v>
      </c>
      <c r="B1613" s="3" t="s">
        <v>24</v>
      </c>
      <c r="C1613" s="3" t="s">
        <v>11</v>
      </c>
      <c r="D1613" s="3" t="s">
        <v>1483</v>
      </c>
      <c r="E1613" s="3" t="s">
        <v>647</v>
      </c>
      <c r="F1613" s="31">
        <v>1468</v>
      </c>
      <c r="G1613" s="31">
        <v>1365.4</v>
      </c>
      <c r="H1613" s="31">
        <f t="shared" si="25"/>
        <v>93.010899182561317</v>
      </c>
    </row>
    <row r="1614" spans="1:8" x14ac:dyDescent="0.2">
      <c r="A1614" s="89" t="s">
        <v>620</v>
      </c>
      <c r="B1614" s="3" t="s">
        <v>24</v>
      </c>
      <c r="C1614" s="3" t="s">
        <v>11</v>
      </c>
      <c r="D1614" s="3" t="s">
        <v>621</v>
      </c>
      <c r="E1614" s="19" t="s">
        <v>0</v>
      </c>
      <c r="F1614" s="31">
        <v>1163319.5</v>
      </c>
      <c r="G1614" s="31">
        <v>1096248.3999999999</v>
      </c>
      <c r="H1614" s="31">
        <f t="shared" si="25"/>
        <v>94.234507373081939</v>
      </c>
    </row>
    <row r="1615" spans="1:8" ht="28.5" x14ac:dyDescent="0.2">
      <c r="A1615" s="89" t="s">
        <v>893</v>
      </c>
      <c r="B1615" s="3" t="s">
        <v>24</v>
      </c>
      <c r="C1615" s="3" t="s">
        <v>11</v>
      </c>
      <c r="D1615" s="3" t="s">
        <v>894</v>
      </c>
      <c r="E1615" s="3" t="s">
        <v>0</v>
      </c>
      <c r="F1615" s="31">
        <v>35021.800000000003</v>
      </c>
      <c r="G1615" s="31">
        <v>32312.7</v>
      </c>
      <c r="H1615" s="31">
        <f t="shared" si="25"/>
        <v>92.264532376976618</v>
      </c>
    </row>
    <row r="1616" spans="1:8" ht="114" x14ac:dyDescent="0.2">
      <c r="A1616" s="89" t="s">
        <v>1056</v>
      </c>
      <c r="B1616" s="3" t="s">
        <v>24</v>
      </c>
      <c r="C1616" s="3" t="s">
        <v>11</v>
      </c>
      <c r="D1616" s="3" t="s">
        <v>1057</v>
      </c>
      <c r="E1616" s="3" t="s">
        <v>0</v>
      </c>
      <c r="F1616" s="31">
        <v>25021.8</v>
      </c>
      <c r="G1616" s="31">
        <v>24991.7</v>
      </c>
      <c r="H1616" s="31">
        <f t="shared" si="25"/>
        <v>99.879704897329532</v>
      </c>
    </row>
    <row r="1617" spans="1:8" x14ac:dyDescent="0.2">
      <c r="A1617" s="89" t="s">
        <v>646</v>
      </c>
      <c r="B1617" s="3" t="s">
        <v>24</v>
      </c>
      <c r="C1617" s="3" t="s">
        <v>11</v>
      </c>
      <c r="D1617" s="3" t="s">
        <v>1057</v>
      </c>
      <c r="E1617" s="3" t="s">
        <v>647</v>
      </c>
      <c r="F1617" s="31">
        <v>25021.8</v>
      </c>
      <c r="G1617" s="31">
        <v>24991.7</v>
      </c>
      <c r="H1617" s="31">
        <f t="shared" si="25"/>
        <v>99.879704897329532</v>
      </c>
    </row>
    <row r="1618" spans="1:8" ht="128.25" x14ac:dyDescent="0.2">
      <c r="A1618" s="89" t="s">
        <v>1484</v>
      </c>
      <c r="B1618" s="3" t="s">
        <v>24</v>
      </c>
      <c r="C1618" s="3" t="s">
        <v>11</v>
      </c>
      <c r="D1618" s="3" t="s">
        <v>1485</v>
      </c>
      <c r="E1618" s="3" t="s">
        <v>0</v>
      </c>
      <c r="F1618" s="31">
        <v>10000</v>
      </c>
      <c r="G1618" s="31">
        <v>7321</v>
      </c>
      <c r="H1618" s="31">
        <f t="shared" si="25"/>
        <v>73.209999999999994</v>
      </c>
    </row>
    <row r="1619" spans="1:8" x14ac:dyDescent="0.2">
      <c r="A1619" s="89" t="s">
        <v>646</v>
      </c>
      <c r="B1619" s="3" t="s">
        <v>24</v>
      </c>
      <c r="C1619" s="3" t="s">
        <v>11</v>
      </c>
      <c r="D1619" s="3" t="s">
        <v>1485</v>
      </c>
      <c r="E1619" s="3" t="s">
        <v>647</v>
      </c>
      <c r="F1619" s="31">
        <v>10000</v>
      </c>
      <c r="G1619" s="31">
        <v>7321</v>
      </c>
      <c r="H1619" s="31">
        <f t="shared" si="25"/>
        <v>73.209999999999994</v>
      </c>
    </row>
    <row r="1620" spans="1:8" ht="42.75" x14ac:dyDescent="0.2">
      <c r="A1620" s="89" t="s">
        <v>949</v>
      </c>
      <c r="B1620" s="3" t="s">
        <v>24</v>
      </c>
      <c r="C1620" s="3" t="s">
        <v>11</v>
      </c>
      <c r="D1620" s="3" t="s">
        <v>950</v>
      </c>
      <c r="E1620" s="3" t="s">
        <v>0</v>
      </c>
      <c r="F1620" s="31">
        <v>8200</v>
      </c>
      <c r="G1620" s="31">
        <v>208.7</v>
      </c>
      <c r="H1620" s="31">
        <f t="shared" si="25"/>
        <v>2.545121951219512</v>
      </c>
    </row>
    <row r="1621" spans="1:8" ht="114" x14ac:dyDescent="0.2">
      <c r="A1621" s="89" t="s">
        <v>1056</v>
      </c>
      <c r="B1621" s="3" t="s">
        <v>24</v>
      </c>
      <c r="C1621" s="3" t="s">
        <v>11</v>
      </c>
      <c r="D1621" s="3" t="s">
        <v>1486</v>
      </c>
      <c r="E1621" s="3" t="s">
        <v>0</v>
      </c>
      <c r="F1621" s="31">
        <v>8200</v>
      </c>
      <c r="G1621" s="31">
        <v>208.7</v>
      </c>
      <c r="H1621" s="31">
        <f t="shared" si="25"/>
        <v>2.545121951219512</v>
      </c>
    </row>
    <row r="1622" spans="1:8" x14ac:dyDescent="0.2">
      <c r="A1622" s="89" t="s">
        <v>646</v>
      </c>
      <c r="B1622" s="3" t="s">
        <v>24</v>
      </c>
      <c r="C1622" s="3" t="s">
        <v>11</v>
      </c>
      <c r="D1622" s="3" t="s">
        <v>1486</v>
      </c>
      <c r="E1622" s="3" t="s">
        <v>647</v>
      </c>
      <c r="F1622" s="31">
        <v>8200</v>
      </c>
      <c r="G1622" s="31">
        <v>208.7</v>
      </c>
      <c r="H1622" s="31">
        <f t="shared" si="25"/>
        <v>2.545121951219512</v>
      </c>
    </row>
    <row r="1623" spans="1:8" ht="42.75" x14ac:dyDescent="0.2">
      <c r="A1623" s="89" t="s">
        <v>1176</v>
      </c>
      <c r="B1623" s="3" t="s">
        <v>24</v>
      </c>
      <c r="C1623" s="3" t="s">
        <v>11</v>
      </c>
      <c r="D1623" s="3" t="s">
        <v>1177</v>
      </c>
      <c r="E1623" s="3" t="s">
        <v>0</v>
      </c>
      <c r="F1623" s="31">
        <v>0</v>
      </c>
      <c r="G1623" s="31">
        <v>21640</v>
      </c>
      <c r="H1623" s="31"/>
    </row>
    <row r="1624" spans="1:8" ht="57" x14ac:dyDescent="0.2">
      <c r="A1624" s="89" t="s">
        <v>897</v>
      </c>
      <c r="B1624" s="3" t="s">
        <v>24</v>
      </c>
      <c r="C1624" s="3" t="s">
        <v>11</v>
      </c>
      <c r="D1624" s="3" t="s">
        <v>1178</v>
      </c>
      <c r="E1624" s="3" t="s">
        <v>0</v>
      </c>
      <c r="F1624" s="31">
        <v>0</v>
      </c>
      <c r="G1624" s="31">
        <v>21640</v>
      </c>
      <c r="H1624" s="31"/>
    </row>
    <row r="1625" spans="1:8" x14ac:dyDescent="0.2">
      <c r="A1625" s="89" t="s">
        <v>646</v>
      </c>
      <c r="B1625" s="3" t="s">
        <v>24</v>
      </c>
      <c r="C1625" s="3" t="s">
        <v>11</v>
      </c>
      <c r="D1625" s="3" t="s">
        <v>1178</v>
      </c>
      <c r="E1625" s="3" t="s">
        <v>647</v>
      </c>
      <c r="F1625" s="31">
        <v>0</v>
      </c>
      <c r="G1625" s="31">
        <v>21640</v>
      </c>
      <c r="H1625" s="31"/>
    </row>
    <row r="1626" spans="1:8" ht="28.5" x14ac:dyDescent="0.2">
      <c r="A1626" s="89" t="s">
        <v>727</v>
      </c>
      <c r="B1626" s="3" t="s">
        <v>24</v>
      </c>
      <c r="C1626" s="3" t="s">
        <v>11</v>
      </c>
      <c r="D1626" s="3" t="s">
        <v>728</v>
      </c>
      <c r="E1626" s="3" t="s">
        <v>0</v>
      </c>
      <c r="F1626" s="31">
        <v>379014.9</v>
      </c>
      <c r="G1626" s="31">
        <v>308581.09999999998</v>
      </c>
      <c r="H1626" s="31">
        <f t="shared" si="25"/>
        <v>81.416614491936841</v>
      </c>
    </row>
    <row r="1627" spans="1:8" ht="42.75" x14ac:dyDescent="0.2">
      <c r="A1627" s="89" t="s">
        <v>122</v>
      </c>
      <c r="B1627" s="3" t="s">
        <v>24</v>
      </c>
      <c r="C1627" s="3" t="s">
        <v>11</v>
      </c>
      <c r="D1627" s="3" t="s">
        <v>1487</v>
      </c>
      <c r="E1627" s="3" t="s">
        <v>0</v>
      </c>
      <c r="F1627" s="31">
        <v>1700</v>
      </c>
      <c r="G1627" s="31">
        <v>820</v>
      </c>
      <c r="H1627" s="31">
        <f t="shared" si="25"/>
        <v>48.235294117647058</v>
      </c>
    </row>
    <row r="1628" spans="1:8" x14ac:dyDescent="0.2">
      <c r="A1628" s="89" t="s">
        <v>646</v>
      </c>
      <c r="B1628" s="3" t="s">
        <v>24</v>
      </c>
      <c r="C1628" s="3" t="s">
        <v>11</v>
      </c>
      <c r="D1628" s="3" t="s">
        <v>1487</v>
      </c>
      <c r="E1628" s="3" t="s">
        <v>647</v>
      </c>
      <c r="F1628" s="31">
        <v>1700</v>
      </c>
      <c r="G1628" s="31">
        <v>820</v>
      </c>
      <c r="H1628" s="31">
        <f t="shared" si="25"/>
        <v>48.235294117647058</v>
      </c>
    </row>
    <row r="1629" spans="1:8" ht="85.5" x14ac:dyDescent="0.2">
      <c r="A1629" s="89" t="s">
        <v>1488</v>
      </c>
      <c r="B1629" s="3" t="s">
        <v>24</v>
      </c>
      <c r="C1629" s="3" t="s">
        <v>11</v>
      </c>
      <c r="D1629" s="3" t="s">
        <v>1489</v>
      </c>
      <c r="E1629" s="3" t="s">
        <v>0</v>
      </c>
      <c r="F1629" s="31">
        <v>2687.2</v>
      </c>
      <c r="G1629" s="31">
        <v>2158</v>
      </c>
      <c r="H1629" s="31">
        <f t="shared" si="25"/>
        <v>80.306638880619246</v>
      </c>
    </row>
    <row r="1630" spans="1:8" x14ac:dyDescent="0.2">
      <c r="A1630" s="89" t="s">
        <v>646</v>
      </c>
      <c r="B1630" s="3" t="s">
        <v>24</v>
      </c>
      <c r="C1630" s="3" t="s">
        <v>11</v>
      </c>
      <c r="D1630" s="3" t="s">
        <v>1489</v>
      </c>
      <c r="E1630" s="3" t="s">
        <v>647</v>
      </c>
      <c r="F1630" s="31">
        <v>2687.2</v>
      </c>
      <c r="G1630" s="31">
        <v>2158</v>
      </c>
      <c r="H1630" s="31">
        <f t="shared" si="25"/>
        <v>80.306638880619246</v>
      </c>
    </row>
    <row r="1631" spans="1:8" ht="57" x14ac:dyDescent="0.2">
      <c r="A1631" s="89" t="s">
        <v>1490</v>
      </c>
      <c r="B1631" s="3" t="s">
        <v>24</v>
      </c>
      <c r="C1631" s="3" t="s">
        <v>11</v>
      </c>
      <c r="D1631" s="3" t="s">
        <v>1491</v>
      </c>
      <c r="E1631" s="3" t="s">
        <v>0</v>
      </c>
      <c r="F1631" s="31">
        <v>9523.2000000000007</v>
      </c>
      <c r="G1631" s="31">
        <v>9197.7999999999993</v>
      </c>
      <c r="H1631" s="31">
        <f t="shared" si="25"/>
        <v>96.583081317204289</v>
      </c>
    </row>
    <row r="1632" spans="1:8" ht="28.5" x14ac:dyDescent="0.2">
      <c r="A1632" s="89" t="s">
        <v>601</v>
      </c>
      <c r="B1632" s="3" t="s">
        <v>24</v>
      </c>
      <c r="C1632" s="3" t="s">
        <v>11</v>
      </c>
      <c r="D1632" s="3" t="s">
        <v>1491</v>
      </c>
      <c r="E1632" s="3" t="s">
        <v>602</v>
      </c>
      <c r="F1632" s="31">
        <v>153</v>
      </c>
      <c r="G1632" s="31">
        <v>141.4</v>
      </c>
      <c r="H1632" s="31">
        <f t="shared" si="25"/>
        <v>92.41830065359477</v>
      </c>
    </row>
    <row r="1633" spans="1:8" x14ac:dyDescent="0.2">
      <c r="A1633" s="89" t="s">
        <v>646</v>
      </c>
      <c r="B1633" s="3" t="s">
        <v>24</v>
      </c>
      <c r="C1633" s="3" t="s">
        <v>11</v>
      </c>
      <c r="D1633" s="3" t="s">
        <v>1491</v>
      </c>
      <c r="E1633" s="3" t="s">
        <v>647</v>
      </c>
      <c r="F1633" s="31">
        <v>9370.2000000000007</v>
      </c>
      <c r="G1633" s="31">
        <v>9056.4</v>
      </c>
      <c r="H1633" s="31">
        <f t="shared" si="25"/>
        <v>96.651085355702108</v>
      </c>
    </row>
    <row r="1634" spans="1:8" ht="99.75" x14ac:dyDescent="0.2">
      <c r="A1634" s="89" t="s">
        <v>1492</v>
      </c>
      <c r="B1634" s="3" t="s">
        <v>24</v>
      </c>
      <c r="C1634" s="3" t="s">
        <v>11</v>
      </c>
      <c r="D1634" s="3" t="s">
        <v>1493</v>
      </c>
      <c r="E1634" s="3" t="s">
        <v>0</v>
      </c>
      <c r="F1634" s="31">
        <v>56</v>
      </c>
      <c r="G1634" s="31">
        <v>0</v>
      </c>
      <c r="H1634" s="31">
        <f t="shared" si="25"/>
        <v>0</v>
      </c>
    </row>
    <row r="1635" spans="1:8" x14ac:dyDescent="0.2">
      <c r="A1635" s="89" t="s">
        <v>646</v>
      </c>
      <c r="B1635" s="3" t="s">
        <v>24</v>
      </c>
      <c r="C1635" s="3" t="s">
        <v>11</v>
      </c>
      <c r="D1635" s="3" t="s">
        <v>1493</v>
      </c>
      <c r="E1635" s="3" t="s">
        <v>647</v>
      </c>
      <c r="F1635" s="31">
        <v>56</v>
      </c>
      <c r="G1635" s="31">
        <v>0</v>
      </c>
      <c r="H1635" s="31">
        <f t="shared" si="25"/>
        <v>0</v>
      </c>
    </row>
    <row r="1636" spans="1:8" ht="28.5" x14ac:dyDescent="0.2">
      <c r="A1636" s="89" t="s">
        <v>1494</v>
      </c>
      <c r="B1636" s="3" t="s">
        <v>24</v>
      </c>
      <c r="C1636" s="3" t="s">
        <v>11</v>
      </c>
      <c r="D1636" s="3" t="s">
        <v>1495</v>
      </c>
      <c r="E1636" s="3" t="s">
        <v>0</v>
      </c>
      <c r="F1636" s="31">
        <v>117587.6</v>
      </c>
      <c r="G1636" s="31">
        <v>86484.2</v>
      </c>
      <c r="H1636" s="31">
        <f t="shared" si="25"/>
        <v>73.548741533971267</v>
      </c>
    </row>
    <row r="1637" spans="1:8" ht="28.5" x14ac:dyDescent="0.2">
      <c r="A1637" s="89" t="s">
        <v>601</v>
      </c>
      <c r="B1637" s="3" t="s">
        <v>24</v>
      </c>
      <c r="C1637" s="3" t="s">
        <v>11</v>
      </c>
      <c r="D1637" s="3" t="s">
        <v>1495</v>
      </c>
      <c r="E1637" s="3" t="s">
        <v>602</v>
      </c>
      <c r="F1637" s="31">
        <v>2137.6999999999998</v>
      </c>
      <c r="G1637" s="31">
        <v>1472.3</v>
      </c>
      <c r="H1637" s="31">
        <f t="shared" si="25"/>
        <v>68.873087898208368</v>
      </c>
    </row>
    <row r="1638" spans="1:8" x14ac:dyDescent="0.2">
      <c r="A1638" s="89" t="s">
        <v>646</v>
      </c>
      <c r="B1638" s="3" t="s">
        <v>24</v>
      </c>
      <c r="C1638" s="3" t="s">
        <v>11</v>
      </c>
      <c r="D1638" s="3" t="s">
        <v>1495</v>
      </c>
      <c r="E1638" s="3" t="s">
        <v>647</v>
      </c>
      <c r="F1638" s="31">
        <v>115449.9</v>
      </c>
      <c r="G1638" s="31">
        <v>85011.9</v>
      </c>
      <c r="H1638" s="31">
        <f t="shared" si="25"/>
        <v>73.635317137563561</v>
      </c>
    </row>
    <row r="1639" spans="1:8" ht="99.75" x14ac:dyDescent="0.2">
      <c r="A1639" s="89" t="s">
        <v>1496</v>
      </c>
      <c r="B1639" s="3" t="s">
        <v>24</v>
      </c>
      <c r="C1639" s="3" t="s">
        <v>11</v>
      </c>
      <c r="D1639" s="3" t="s">
        <v>1497</v>
      </c>
      <c r="E1639" s="3" t="s">
        <v>0</v>
      </c>
      <c r="F1639" s="31">
        <v>109.7</v>
      </c>
      <c r="G1639" s="31">
        <v>0</v>
      </c>
      <c r="H1639" s="31">
        <f t="shared" si="25"/>
        <v>0</v>
      </c>
    </row>
    <row r="1640" spans="1:8" x14ac:dyDescent="0.2">
      <c r="A1640" s="89" t="s">
        <v>646</v>
      </c>
      <c r="B1640" s="3" t="s">
        <v>24</v>
      </c>
      <c r="C1640" s="3" t="s">
        <v>11</v>
      </c>
      <c r="D1640" s="3" t="s">
        <v>1497</v>
      </c>
      <c r="E1640" s="3" t="s">
        <v>647</v>
      </c>
      <c r="F1640" s="31">
        <v>109.7</v>
      </c>
      <c r="G1640" s="31">
        <v>0</v>
      </c>
      <c r="H1640" s="31">
        <f t="shared" si="25"/>
        <v>0</v>
      </c>
    </row>
    <row r="1641" spans="1:8" ht="57" x14ac:dyDescent="0.2">
      <c r="A1641" s="89" t="s">
        <v>1498</v>
      </c>
      <c r="B1641" s="3" t="s">
        <v>24</v>
      </c>
      <c r="C1641" s="3" t="s">
        <v>11</v>
      </c>
      <c r="D1641" s="3" t="s">
        <v>1499</v>
      </c>
      <c r="E1641" s="3" t="s">
        <v>0</v>
      </c>
      <c r="F1641" s="31">
        <v>102090</v>
      </c>
      <c r="G1641" s="31">
        <v>65977.7</v>
      </c>
      <c r="H1641" s="31">
        <f t="shared" si="25"/>
        <v>64.626995788030158</v>
      </c>
    </row>
    <row r="1642" spans="1:8" ht="28.5" x14ac:dyDescent="0.2">
      <c r="A1642" s="89" t="s">
        <v>601</v>
      </c>
      <c r="B1642" s="3" t="s">
        <v>24</v>
      </c>
      <c r="C1642" s="3" t="s">
        <v>11</v>
      </c>
      <c r="D1642" s="3" t="s">
        <v>1499</v>
      </c>
      <c r="E1642" s="3" t="s">
        <v>602</v>
      </c>
      <c r="F1642" s="31">
        <v>499.2</v>
      </c>
      <c r="G1642" s="31">
        <v>472.6</v>
      </c>
      <c r="H1642" s="31">
        <f t="shared" si="25"/>
        <v>94.671474358974365</v>
      </c>
    </row>
    <row r="1643" spans="1:8" x14ac:dyDescent="0.2">
      <c r="A1643" s="89" t="s">
        <v>646</v>
      </c>
      <c r="B1643" s="3" t="s">
        <v>24</v>
      </c>
      <c r="C1643" s="3" t="s">
        <v>11</v>
      </c>
      <c r="D1643" s="3" t="s">
        <v>1499</v>
      </c>
      <c r="E1643" s="3" t="s">
        <v>647</v>
      </c>
      <c r="F1643" s="31">
        <v>92558.2</v>
      </c>
      <c r="G1643" s="31">
        <v>63627.8</v>
      </c>
      <c r="H1643" s="31">
        <f t="shared" si="25"/>
        <v>68.74355810722335</v>
      </c>
    </row>
    <row r="1644" spans="1:8" x14ac:dyDescent="0.2">
      <c r="A1644" s="89" t="s">
        <v>58</v>
      </c>
      <c r="B1644" s="3" t="s">
        <v>24</v>
      </c>
      <c r="C1644" s="3" t="s">
        <v>11</v>
      </c>
      <c r="D1644" s="3" t="s">
        <v>1499</v>
      </c>
      <c r="E1644" s="3" t="s">
        <v>672</v>
      </c>
      <c r="F1644" s="31">
        <v>9032.6</v>
      </c>
      <c r="G1644" s="31">
        <v>1877.3</v>
      </c>
      <c r="H1644" s="31">
        <f t="shared" si="25"/>
        <v>20.783606049199566</v>
      </c>
    </row>
    <row r="1645" spans="1:8" ht="142.5" x14ac:dyDescent="0.2">
      <c r="A1645" s="89" t="s">
        <v>1500</v>
      </c>
      <c r="B1645" s="3" t="s">
        <v>24</v>
      </c>
      <c r="C1645" s="3" t="s">
        <v>11</v>
      </c>
      <c r="D1645" s="3" t="s">
        <v>1501</v>
      </c>
      <c r="E1645" s="3" t="s">
        <v>0</v>
      </c>
      <c r="F1645" s="31">
        <v>74434.5</v>
      </c>
      <c r="G1645" s="31">
        <v>74097.5</v>
      </c>
      <c r="H1645" s="31">
        <f t="shared" si="25"/>
        <v>99.547252953939363</v>
      </c>
    </row>
    <row r="1646" spans="1:8" ht="28.5" x14ac:dyDescent="0.2">
      <c r="A1646" s="89" t="s">
        <v>601</v>
      </c>
      <c r="B1646" s="3" t="s">
        <v>24</v>
      </c>
      <c r="C1646" s="3" t="s">
        <v>11</v>
      </c>
      <c r="D1646" s="3" t="s">
        <v>1501</v>
      </c>
      <c r="E1646" s="3" t="s">
        <v>602</v>
      </c>
      <c r="F1646" s="31">
        <v>69.400000000000006</v>
      </c>
      <c r="G1646" s="31">
        <v>50.2</v>
      </c>
      <c r="H1646" s="31">
        <f t="shared" si="25"/>
        <v>72.334293948126799</v>
      </c>
    </row>
    <row r="1647" spans="1:8" x14ac:dyDescent="0.2">
      <c r="A1647" s="89" t="s">
        <v>646</v>
      </c>
      <c r="B1647" s="3" t="s">
        <v>24</v>
      </c>
      <c r="C1647" s="3" t="s">
        <v>11</v>
      </c>
      <c r="D1647" s="3" t="s">
        <v>1501</v>
      </c>
      <c r="E1647" s="3" t="s">
        <v>647</v>
      </c>
      <c r="F1647" s="31">
        <v>74365.100000000006</v>
      </c>
      <c r="G1647" s="31">
        <v>74047.3</v>
      </c>
      <c r="H1647" s="31">
        <f t="shared" si="25"/>
        <v>99.572648997984274</v>
      </c>
    </row>
    <row r="1648" spans="1:8" ht="42.75" x14ac:dyDescent="0.2">
      <c r="A1648" s="89" t="s">
        <v>729</v>
      </c>
      <c r="B1648" s="3" t="s">
        <v>24</v>
      </c>
      <c r="C1648" s="3" t="s">
        <v>11</v>
      </c>
      <c r="D1648" s="3" t="s">
        <v>730</v>
      </c>
      <c r="E1648" s="3" t="s">
        <v>0</v>
      </c>
      <c r="F1648" s="31">
        <v>70826.7</v>
      </c>
      <c r="G1648" s="31">
        <v>69845.899999999994</v>
      </c>
      <c r="H1648" s="31">
        <f t="shared" si="25"/>
        <v>98.615211495100013</v>
      </c>
    </row>
    <row r="1649" spans="1:8" ht="71.25" x14ac:dyDescent="0.2">
      <c r="A1649" s="89" t="s">
        <v>1502</v>
      </c>
      <c r="B1649" s="3" t="s">
        <v>24</v>
      </c>
      <c r="C1649" s="3" t="s">
        <v>11</v>
      </c>
      <c r="D1649" s="3" t="s">
        <v>1503</v>
      </c>
      <c r="E1649" s="3" t="s">
        <v>0</v>
      </c>
      <c r="F1649" s="31">
        <v>2508.8000000000002</v>
      </c>
      <c r="G1649" s="31">
        <v>2362.6</v>
      </c>
      <c r="H1649" s="31">
        <f t="shared" si="25"/>
        <v>94.172512755102034</v>
      </c>
    </row>
    <row r="1650" spans="1:8" ht="28.5" x14ac:dyDescent="0.2">
      <c r="A1650" s="89" t="s">
        <v>601</v>
      </c>
      <c r="B1650" s="3" t="s">
        <v>24</v>
      </c>
      <c r="C1650" s="3" t="s">
        <v>11</v>
      </c>
      <c r="D1650" s="3" t="s">
        <v>1503</v>
      </c>
      <c r="E1650" s="3" t="s">
        <v>602</v>
      </c>
      <c r="F1650" s="31">
        <v>20.100000000000001</v>
      </c>
      <c r="G1650" s="31">
        <v>14.6</v>
      </c>
      <c r="H1650" s="31">
        <f t="shared" si="25"/>
        <v>72.636815920398007</v>
      </c>
    </row>
    <row r="1651" spans="1:8" x14ac:dyDescent="0.2">
      <c r="A1651" s="89" t="s">
        <v>646</v>
      </c>
      <c r="B1651" s="3" t="s">
        <v>24</v>
      </c>
      <c r="C1651" s="3" t="s">
        <v>11</v>
      </c>
      <c r="D1651" s="3" t="s">
        <v>1503</v>
      </c>
      <c r="E1651" s="3" t="s">
        <v>647</v>
      </c>
      <c r="F1651" s="31">
        <v>853.1</v>
      </c>
      <c r="G1651" s="31">
        <v>740.3</v>
      </c>
      <c r="H1651" s="31">
        <f t="shared" si="25"/>
        <v>86.777634509436169</v>
      </c>
    </row>
    <row r="1652" spans="1:8" x14ac:dyDescent="0.2">
      <c r="A1652" s="89" t="s">
        <v>603</v>
      </c>
      <c r="B1652" s="3" t="s">
        <v>24</v>
      </c>
      <c r="C1652" s="3" t="s">
        <v>11</v>
      </c>
      <c r="D1652" s="3" t="s">
        <v>1503</v>
      </c>
      <c r="E1652" s="3" t="s">
        <v>604</v>
      </c>
      <c r="F1652" s="31">
        <v>1635.6</v>
      </c>
      <c r="G1652" s="31">
        <v>1607.7</v>
      </c>
      <c r="H1652" s="31">
        <f t="shared" si="25"/>
        <v>98.294203961848865</v>
      </c>
    </row>
    <row r="1653" spans="1:8" ht="71.25" x14ac:dyDescent="0.2">
      <c r="A1653" s="89" t="s">
        <v>1504</v>
      </c>
      <c r="B1653" s="3" t="s">
        <v>24</v>
      </c>
      <c r="C1653" s="3" t="s">
        <v>11</v>
      </c>
      <c r="D1653" s="3" t="s">
        <v>1505</v>
      </c>
      <c r="E1653" s="3" t="s">
        <v>0</v>
      </c>
      <c r="F1653" s="31">
        <v>264.3</v>
      </c>
      <c r="G1653" s="31">
        <v>197.9</v>
      </c>
      <c r="H1653" s="31">
        <f t="shared" si="25"/>
        <v>74.877033673855465</v>
      </c>
    </row>
    <row r="1654" spans="1:8" ht="28.5" x14ac:dyDescent="0.2">
      <c r="A1654" s="89" t="s">
        <v>601</v>
      </c>
      <c r="B1654" s="3" t="s">
        <v>24</v>
      </c>
      <c r="C1654" s="3" t="s">
        <v>11</v>
      </c>
      <c r="D1654" s="3" t="s">
        <v>1505</v>
      </c>
      <c r="E1654" s="3" t="s">
        <v>602</v>
      </c>
      <c r="F1654" s="31">
        <v>4.0999999999999996</v>
      </c>
      <c r="G1654" s="31">
        <v>2.9</v>
      </c>
      <c r="H1654" s="31">
        <f t="shared" si="25"/>
        <v>70.731707317073173</v>
      </c>
    </row>
    <row r="1655" spans="1:8" x14ac:dyDescent="0.2">
      <c r="A1655" s="89" t="s">
        <v>646</v>
      </c>
      <c r="B1655" s="3" t="s">
        <v>24</v>
      </c>
      <c r="C1655" s="3" t="s">
        <v>11</v>
      </c>
      <c r="D1655" s="3" t="s">
        <v>1505</v>
      </c>
      <c r="E1655" s="3" t="s">
        <v>647</v>
      </c>
      <c r="F1655" s="31">
        <v>260.2</v>
      </c>
      <c r="G1655" s="31">
        <v>195</v>
      </c>
      <c r="H1655" s="31">
        <f t="shared" si="25"/>
        <v>74.942352036894704</v>
      </c>
    </row>
    <row r="1656" spans="1:8" ht="99.75" x14ac:dyDescent="0.2">
      <c r="A1656" s="89" t="s">
        <v>1506</v>
      </c>
      <c r="B1656" s="3" t="s">
        <v>24</v>
      </c>
      <c r="C1656" s="3" t="s">
        <v>11</v>
      </c>
      <c r="D1656" s="3" t="s">
        <v>1507</v>
      </c>
      <c r="E1656" s="3" t="s">
        <v>0</v>
      </c>
      <c r="F1656" s="31">
        <v>54646.6</v>
      </c>
      <c r="G1656" s="31">
        <v>54601.4</v>
      </c>
      <c r="H1656" s="31">
        <f t="shared" si="25"/>
        <v>99.917286711341617</v>
      </c>
    </row>
    <row r="1657" spans="1:8" x14ac:dyDescent="0.2">
      <c r="A1657" s="89" t="s">
        <v>646</v>
      </c>
      <c r="B1657" s="3" t="s">
        <v>24</v>
      </c>
      <c r="C1657" s="3" t="s">
        <v>11</v>
      </c>
      <c r="D1657" s="3" t="s">
        <v>1507</v>
      </c>
      <c r="E1657" s="3" t="s">
        <v>647</v>
      </c>
      <c r="F1657" s="31">
        <v>126.3</v>
      </c>
      <c r="G1657" s="31">
        <v>126.2</v>
      </c>
      <c r="H1657" s="31">
        <f t="shared" si="25"/>
        <v>99.920823436262879</v>
      </c>
    </row>
    <row r="1658" spans="1:8" x14ac:dyDescent="0.2">
      <c r="A1658" s="89" t="s">
        <v>603</v>
      </c>
      <c r="B1658" s="3" t="s">
        <v>24</v>
      </c>
      <c r="C1658" s="3" t="s">
        <v>11</v>
      </c>
      <c r="D1658" s="3" t="s">
        <v>1507</v>
      </c>
      <c r="E1658" s="3" t="s">
        <v>604</v>
      </c>
      <c r="F1658" s="31">
        <v>54520.3</v>
      </c>
      <c r="G1658" s="31">
        <v>54475.199999999997</v>
      </c>
      <c r="H1658" s="31">
        <f t="shared" si="25"/>
        <v>99.91727851827666</v>
      </c>
    </row>
    <row r="1659" spans="1:8" ht="128.25" x14ac:dyDescent="0.2">
      <c r="A1659" s="89" t="s">
        <v>1508</v>
      </c>
      <c r="B1659" s="3" t="s">
        <v>24</v>
      </c>
      <c r="C1659" s="3" t="s">
        <v>11</v>
      </c>
      <c r="D1659" s="3" t="s">
        <v>1509</v>
      </c>
      <c r="E1659" s="3" t="s">
        <v>0</v>
      </c>
      <c r="F1659" s="31">
        <v>4467.8999999999996</v>
      </c>
      <c r="G1659" s="31">
        <v>3745.1</v>
      </c>
      <c r="H1659" s="31">
        <f t="shared" si="25"/>
        <v>83.822377403254336</v>
      </c>
    </row>
    <row r="1660" spans="1:8" ht="28.5" x14ac:dyDescent="0.2">
      <c r="A1660" s="89" t="s">
        <v>601</v>
      </c>
      <c r="B1660" s="3" t="s">
        <v>24</v>
      </c>
      <c r="C1660" s="3" t="s">
        <v>11</v>
      </c>
      <c r="D1660" s="3" t="s">
        <v>1509</v>
      </c>
      <c r="E1660" s="3" t="s">
        <v>602</v>
      </c>
      <c r="F1660" s="31">
        <v>3080.1</v>
      </c>
      <c r="G1660" s="31">
        <v>3077.3</v>
      </c>
      <c r="H1660" s="31">
        <f t="shared" si="25"/>
        <v>99.909093860588953</v>
      </c>
    </row>
    <row r="1661" spans="1:8" x14ac:dyDescent="0.2">
      <c r="A1661" s="89" t="s">
        <v>646</v>
      </c>
      <c r="B1661" s="3" t="s">
        <v>24</v>
      </c>
      <c r="C1661" s="3" t="s">
        <v>11</v>
      </c>
      <c r="D1661" s="3" t="s">
        <v>1509</v>
      </c>
      <c r="E1661" s="3" t="s">
        <v>647</v>
      </c>
      <c r="F1661" s="31">
        <v>1387.8</v>
      </c>
      <c r="G1661" s="31">
        <v>667.8</v>
      </c>
      <c r="H1661" s="31">
        <f t="shared" si="25"/>
        <v>48.119325551232158</v>
      </c>
    </row>
    <row r="1662" spans="1:8" ht="99.75" x14ac:dyDescent="0.2">
      <c r="A1662" s="89" t="s">
        <v>731</v>
      </c>
      <c r="B1662" s="3" t="s">
        <v>24</v>
      </c>
      <c r="C1662" s="3" t="s">
        <v>11</v>
      </c>
      <c r="D1662" s="3" t="s">
        <v>732</v>
      </c>
      <c r="E1662" s="3" t="s">
        <v>0</v>
      </c>
      <c r="F1662" s="31">
        <v>865</v>
      </c>
      <c r="G1662" s="31">
        <v>865</v>
      </c>
      <c r="H1662" s="31">
        <f t="shared" si="25"/>
        <v>100</v>
      </c>
    </row>
    <row r="1663" spans="1:8" ht="28.5" x14ac:dyDescent="0.2">
      <c r="A1663" s="89" t="s">
        <v>680</v>
      </c>
      <c r="B1663" s="3" t="s">
        <v>24</v>
      </c>
      <c r="C1663" s="3" t="s">
        <v>11</v>
      </c>
      <c r="D1663" s="3" t="s">
        <v>732</v>
      </c>
      <c r="E1663" s="3" t="s">
        <v>681</v>
      </c>
      <c r="F1663" s="31">
        <v>865</v>
      </c>
      <c r="G1663" s="31">
        <v>865</v>
      </c>
      <c r="H1663" s="31">
        <f t="shared" si="25"/>
        <v>100</v>
      </c>
    </row>
    <row r="1664" spans="1:8" ht="28.5" x14ac:dyDescent="0.2">
      <c r="A1664" s="89" t="s">
        <v>1510</v>
      </c>
      <c r="B1664" s="3" t="s">
        <v>24</v>
      </c>
      <c r="C1664" s="3" t="s">
        <v>11</v>
      </c>
      <c r="D1664" s="3" t="s">
        <v>1511</v>
      </c>
      <c r="E1664" s="3" t="s">
        <v>0</v>
      </c>
      <c r="F1664" s="31">
        <v>2158.5</v>
      </c>
      <c r="G1664" s="31">
        <v>2158.4</v>
      </c>
      <c r="H1664" s="31">
        <f t="shared" si="25"/>
        <v>99.995367153115595</v>
      </c>
    </row>
    <row r="1665" spans="1:8" x14ac:dyDescent="0.2">
      <c r="A1665" s="89" t="s">
        <v>646</v>
      </c>
      <c r="B1665" s="3" t="s">
        <v>24</v>
      </c>
      <c r="C1665" s="3" t="s">
        <v>11</v>
      </c>
      <c r="D1665" s="3" t="s">
        <v>1511</v>
      </c>
      <c r="E1665" s="3" t="s">
        <v>647</v>
      </c>
      <c r="F1665" s="31">
        <v>2158.5</v>
      </c>
      <c r="G1665" s="31">
        <v>2158.4</v>
      </c>
      <c r="H1665" s="31">
        <f t="shared" si="25"/>
        <v>99.995367153115595</v>
      </c>
    </row>
    <row r="1666" spans="1:8" ht="57" x14ac:dyDescent="0.2">
      <c r="A1666" s="89" t="s">
        <v>1512</v>
      </c>
      <c r="B1666" s="3" t="s">
        <v>24</v>
      </c>
      <c r="C1666" s="3" t="s">
        <v>11</v>
      </c>
      <c r="D1666" s="3" t="s">
        <v>1513</v>
      </c>
      <c r="E1666" s="3" t="s">
        <v>0</v>
      </c>
      <c r="F1666" s="31">
        <v>5915.6</v>
      </c>
      <c r="G1666" s="31">
        <v>5915.5</v>
      </c>
      <c r="H1666" s="31">
        <f t="shared" si="25"/>
        <v>99.998309554398531</v>
      </c>
    </row>
    <row r="1667" spans="1:8" x14ac:dyDescent="0.2">
      <c r="A1667" s="89" t="s">
        <v>646</v>
      </c>
      <c r="B1667" s="3" t="s">
        <v>24</v>
      </c>
      <c r="C1667" s="3" t="s">
        <v>11</v>
      </c>
      <c r="D1667" s="3" t="s">
        <v>1513</v>
      </c>
      <c r="E1667" s="3" t="s">
        <v>647</v>
      </c>
      <c r="F1667" s="31">
        <v>5915.6</v>
      </c>
      <c r="G1667" s="31">
        <v>5915.5</v>
      </c>
      <c r="H1667" s="31">
        <f t="shared" si="25"/>
        <v>99.998309554398531</v>
      </c>
    </row>
    <row r="1668" spans="1:8" ht="28.5" x14ac:dyDescent="0.2">
      <c r="A1668" s="89" t="s">
        <v>1220</v>
      </c>
      <c r="B1668" s="3" t="s">
        <v>24</v>
      </c>
      <c r="C1668" s="3" t="s">
        <v>11</v>
      </c>
      <c r="D1668" s="3" t="s">
        <v>1221</v>
      </c>
      <c r="E1668" s="3" t="s">
        <v>0</v>
      </c>
      <c r="F1668" s="31">
        <v>741082.8</v>
      </c>
      <c r="G1668" s="31">
        <v>733505.9</v>
      </c>
      <c r="H1668" s="31">
        <f t="shared" si="25"/>
        <v>98.977590628199707</v>
      </c>
    </row>
    <row r="1669" spans="1:8" ht="42.75" x14ac:dyDescent="0.2">
      <c r="A1669" s="89" t="s">
        <v>1222</v>
      </c>
      <c r="B1669" s="3" t="s">
        <v>24</v>
      </c>
      <c r="C1669" s="3" t="s">
        <v>11</v>
      </c>
      <c r="D1669" s="3" t="s">
        <v>1223</v>
      </c>
      <c r="E1669" s="3" t="s">
        <v>0</v>
      </c>
      <c r="F1669" s="31">
        <v>741082.8</v>
      </c>
      <c r="G1669" s="31">
        <v>733505.9</v>
      </c>
      <c r="H1669" s="31">
        <f t="shared" si="25"/>
        <v>98.977590628199707</v>
      </c>
    </row>
    <row r="1670" spans="1:8" ht="85.5" x14ac:dyDescent="0.2">
      <c r="A1670" s="89" t="s">
        <v>1514</v>
      </c>
      <c r="B1670" s="3" t="s">
        <v>24</v>
      </c>
      <c r="C1670" s="3" t="s">
        <v>11</v>
      </c>
      <c r="D1670" s="3" t="s">
        <v>1515</v>
      </c>
      <c r="E1670" s="3" t="s">
        <v>0</v>
      </c>
      <c r="F1670" s="31">
        <v>797.7</v>
      </c>
      <c r="G1670" s="31">
        <v>732.4</v>
      </c>
      <c r="H1670" s="31">
        <f t="shared" si="25"/>
        <v>91.813965149805682</v>
      </c>
    </row>
    <row r="1671" spans="1:8" ht="28.5" x14ac:dyDescent="0.2">
      <c r="A1671" s="89" t="s">
        <v>601</v>
      </c>
      <c r="B1671" s="3" t="s">
        <v>24</v>
      </c>
      <c r="C1671" s="3" t="s">
        <v>11</v>
      </c>
      <c r="D1671" s="3" t="s">
        <v>1515</v>
      </c>
      <c r="E1671" s="3" t="s">
        <v>602</v>
      </c>
      <c r="F1671" s="31">
        <v>8.9</v>
      </c>
      <c r="G1671" s="31">
        <v>5.0999999999999996</v>
      </c>
      <c r="H1671" s="31">
        <f t="shared" si="25"/>
        <v>57.303370786516851</v>
      </c>
    </row>
    <row r="1672" spans="1:8" x14ac:dyDescent="0.2">
      <c r="A1672" s="89" t="s">
        <v>646</v>
      </c>
      <c r="B1672" s="3" t="s">
        <v>24</v>
      </c>
      <c r="C1672" s="3" t="s">
        <v>11</v>
      </c>
      <c r="D1672" s="3" t="s">
        <v>1515</v>
      </c>
      <c r="E1672" s="3" t="s">
        <v>647</v>
      </c>
      <c r="F1672" s="31">
        <v>788.8</v>
      </c>
      <c r="G1672" s="31">
        <v>727.3</v>
      </c>
      <c r="H1672" s="31">
        <f t="shared" ref="H1672:H1735" si="26">G1672/F1672*100</f>
        <v>92.203346855983767</v>
      </c>
    </row>
    <row r="1673" spans="1:8" ht="42.75" x14ac:dyDescent="0.2">
      <c r="A1673" s="89" t="s">
        <v>1516</v>
      </c>
      <c r="B1673" s="3" t="s">
        <v>24</v>
      </c>
      <c r="C1673" s="3" t="s">
        <v>11</v>
      </c>
      <c r="D1673" s="3" t="s">
        <v>1517</v>
      </c>
      <c r="E1673" s="3" t="s">
        <v>0</v>
      </c>
      <c r="F1673" s="31">
        <v>16458.900000000001</v>
      </c>
      <c r="G1673" s="31">
        <v>16427.099999999999</v>
      </c>
      <c r="H1673" s="31">
        <f t="shared" si="26"/>
        <v>99.806791462369887</v>
      </c>
    </row>
    <row r="1674" spans="1:8" ht="28.5" x14ac:dyDescent="0.2">
      <c r="A1674" s="89" t="s">
        <v>601</v>
      </c>
      <c r="B1674" s="3" t="s">
        <v>24</v>
      </c>
      <c r="C1674" s="3" t="s">
        <v>11</v>
      </c>
      <c r="D1674" s="3" t="s">
        <v>1517</v>
      </c>
      <c r="E1674" s="3" t="s">
        <v>602</v>
      </c>
      <c r="F1674" s="31">
        <v>353</v>
      </c>
      <c r="G1674" s="31">
        <v>321.3</v>
      </c>
      <c r="H1674" s="31">
        <f t="shared" si="26"/>
        <v>91.019830028328613</v>
      </c>
    </row>
    <row r="1675" spans="1:8" x14ac:dyDescent="0.2">
      <c r="A1675" s="89" t="s">
        <v>646</v>
      </c>
      <c r="B1675" s="3" t="s">
        <v>24</v>
      </c>
      <c r="C1675" s="3" t="s">
        <v>11</v>
      </c>
      <c r="D1675" s="3" t="s">
        <v>1517</v>
      </c>
      <c r="E1675" s="3" t="s">
        <v>647</v>
      </c>
      <c r="F1675" s="31">
        <v>16105.9</v>
      </c>
      <c r="G1675" s="31">
        <v>16105.8</v>
      </c>
      <c r="H1675" s="31">
        <f t="shared" si="26"/>
        <v>99.99937910951887</v>
      </c>
    </row>
    <row r="1676" spans="1:8" ht="71.25" x14ac:dyDescent="0.2">
      <c r="A1676" s="89" t="s">
        <v>1518</v>
      </c>
      <c r="B1676" s="3" t="s">
        <v>24</v>
      </c>
      <c r="C1676" s="3" t="s">
        <v>11</v>
      </c>
      <c r="D1676" s="3" t="s">
        <v>1519</v>
      </c>
      <c r="E1676" s="3" t="s">
        <v>0</v>
      </c>
      <c r="F1676" s="31">
        <v>1148.3</v>
      </c>
      <c r="G1676" s="31">
        <v>1090.2</v>
      </c>
      <c r="H1676" s="31">
        <f t="shared" si="26"/>
        <v>94.940346599320748</v>
      </c>
    </row>
    <row r="1677" spans="1:8" ht="28.5" x14ac:dyDescent="0.2">
      <c r="A1677" s="89" t="s">
        <v>601</v>
      </c>
      <c r="B1677" s="3" t="s">
        <v>24</v>
      </c>
      <c r="C1677" s="3" t="s">
        <v>11</v>
      </c>
      <c r="D1677" s="3" t="s">
        <v>1519</v>
      </c>
      <c r="E1677" s="3" t="s">
        <v>602</v>
      </c>
      <c r="F1677" s="31">
        <v>20.9</v>
      </c>
      <c r="G1677" s="31">
        <v>17.8</v>
      </c>
      <c r="H1677" s="31">
        <f t="shared" si="26"/>
        <v>85.167464114832541</v>
      </c>
    </row>
    <row r="1678" spans="1:8" x14ac:dyDescent="0.2">
      <c r="A1678" s="89" t="s">
        <v>646</v>
      </c>
      <c r="B1678" s="3" t="s">
        <v>24</v>
      </c>
      <c r="C1678" s="3" t="s">
        <v>11</v>
      </c>
      <c r="D1678" s="3" t="s">
        <v>1519</v>
      </c>
      <c r="E1678" s="3" t="s">
        <v>647</v>
      </c>
      <c r="F1678" s="31">
        <v>1127.4000000000001</v>
      </c>
      <c r="G1678" s="31">
        <v>1072.4000000000001</v>
      </c>
      <c r="H1678" s="31">
        <f t="shared" si="26"/>
        <v>95.121518538229552</v>
      </c>
    </row>
    <row r="1679" spans="1:8" ht="57" x14ac:dyDescent="0.2">
      <c r="A1679" s="89" t="s">
        <v>1520</v>
      </c>
      <c r="B1679" s="3" t="s">
        <v>24</v>
      </c>
      <c r="C1679" s="3" t="s">
        <v>11</v>
      </c>
      <c r="D1679" s="3" t="s">
        <v>1521</v>
      </c>
      <c r="E1679" s="3" t="s">
        <v>0</v>
      </c>
      <c r="F1679" s="31">
        <v>77034.3</v>
      </c>
      <c r="G1679" s="31">
        <v>76969.5</v>
      </c>
      <c r="H1679" s="31">
        <f t="shared" si="26"/>
        <v>99.915881626755862</v>
      </c>
    </row>
    <row r="1680" spans="1:8" ht="28.5" x14ac:dyDescent="0.2">
      <c r="A1680" s="89" t="s">
        <v>601</v>
      </c>
      <c r="B1680" s="3" t="s">
        <v>24</v>
      </c>
      <c r="C1680" s="3" t="s">
        <v>11</v>
      </c>
      <c r="D1680" s="3" t="s">
        <v>1521</v>
      </c>
      <c r="E1680" s="3" t="s">
        <v>602</v>
      </c>
      <c r="F1680" s="31">
        <v>1751.7</v>
      </c>
      <c r="G1680" s="31">
        <v>1702</v>
      </c>
      <c r="H1680" s="31">
        <f t="shared" si="26"/>
        <v>97.162756179711138</v>
      </c>
    </row>
    <row r="1681" spans="1:8" x14ac:dyDescent="0.2">
      <c r="A1681" s="89" t="s">
        <v>646</v>
      </c>
      <c r="B1681" s="3" t="s">
        <v>24</v>
      </c>
      <c r="C1681" s="3" t="s">
        <v>11</v>
      </c>
      <c r="D1681" s="3" t="s">
        <v>1521</v>
      </c>
      <c r="E1681" s="3" t="s">
        <v>647</v>
      </c>
      <c r="F1681" s="31">
        <v>75282.600000000006</v>
      </c>
      <c r="G1681" s="31">
        <v>75267.5</v>
      </c>
      <c r="H1681" s="31">
        <f t="shared" si="26"/>
        <v>99.979942244290172</v>
      </c>
    </row>
    <row r="1682" spans="1:8" ht="57" x14ac:dyDescent="0.2">
      <c r="A1682" s="89" t="s">
        <v>1522</v>
      </c>
      <c r="B1682" s="3" t="s">
        <v>24</v>
      </c>
      <c r="C1682" s="3" t="s">
        <v>11</v>
      </c>
      <c r="D1682" s="3" t="s">
        <v>1523</v>
      </c>
      <c r="E1682" s="3" t="s">
        <v>0</v>
      </c>
      <c r="F1682" s="31">
        <v>908.4</v>
      </c>
      <c r="G1682" s="31">
        <v>866.5</v>
      </c>
      <c r="H1682" s="31">
        <f t="shared" si="26"/>
        <v>95.387494495816824</v>
      </c>
    </row>
    <row r="1683" spans="1:8" ht="28.5" x14ac:dyDescent="0.2">
      <c r="A1683" s="89" t="s">
        <v>601</v>
      </c>
      <c r="B1683" s="3" t="s">
        <v>24</v>
      </c>
      <c r="C1683" s="3" t="s">
        <v>11</v>
      </c>
      <c r="D1683" s="3" t="s">
        <v>1523</v>
      </c>
      <c r="E1683" s="3" t="s">
        <v>602</v>
      </c>
      <c r="F1683" s="31">
        <v>12.8</v>
      </c>
      <c r="G1683" s="31">
        <v>12.2</v>
      </c>
      <c r="H1683" s="31">
        <f t="shared" si="26"/>
        <v>95.312499999999986</v>
      </c>
    </row>
    <row r="1684" spans="1:8" x14ac:dyDescent="0.2">
      <c r="A1684" s="89" t="s">
        <v>646</v>
      </c>
      <c r="B1684" s="3" t="s">
        <v>24</v>
      </c>
      <c r="C1684" s="3" t="s">
        <v>11</v>
      </c>
      <c r="D1684" s="3" t="s">
        <v>1523</v>
      </c>
      <c r="E1684" s="3" t="s">
        <v>647</v>
      </c>
      <c r="F1684" s="31">
        <v>895.6</v>
      </c>
      <c r="G1684" s="31">
        <v>854.3</v>
      </c>
      <c r="H1684" s="31">
        <f t="shared" si="26"/>
        <v>95.388566324251883</v>
      </c>
    </row>
    <row r="1685" spans="1:8" ht="57" x14ac:dyDescent="0.2">
      <c r="A1685" s="89" t="s">
        <v>1524</v>
      </c>
      <c r="B1685" s="3" t="s">
        <v>24</v>
      </c>
      <c r="C1685" s="3" t="s">
        <v>11</v>
      </c>
      <c r="D1685" s="3" t="s">
        <v>1525</v>
      </c>
      <c r="E1685" s="3" t="s">
        <v>0</v>
      </c>
      <c r="F1685" s="31">
        <v>9228.7999999999993</v>
      </c>
      <c r="G1685" s="31">
        <v>9226.4</v>
      </c>
      <c r="H1685" s="31">
        <f t="shared" si="26"/>
        <v>99.973994452149796</v>
      </c>
    </row>
    <row r="1686" spans="1:8" ht="28.5" x14ac:dyDescent="0.2">
      <c r="A1686" s="89" t="s">
        <v>601</v>
      </c>
      <c r="B1686" s="3" t="s">
        <v>24</v>
      </c>
      <c r="C1686" s="3" t="s">
        <v>11</v>
      </c>
      <c r="D1686" s="3" t="s">
        <v>1525</v>
      </c>
      <c r="E1686" s="3" t="s">
        <v>602</v>
      </c>
      <c r="F1686" s="31">
        <v>132.19999999999999</v>
      </c>
      <c r="G1686" s="31">
        <v>129.9</v>
      </c>
      <c r="H1686" s="31">
        <f t="shared" si="26"/>
        <v>98.260211800302585</v>
      </c>
    </row>
    <row r="1687" spans="1:8" x14ac:dyDescent="0.2">
      <c r="A1687" s="89" t="s">
        <v>646</v>
      </c>
      <c r="B1687" s="3" t="s">
        <v>24</v>
      </c>
      <c r="C1687" s="3" t="s">
        <v>11</v>
      </c>
      <c r="D1687" s="3" t="s">
        <v>1525</v>
      </c>
      <c r="E1687" s="3" t="s">
        <v>647</v>
      </c>
      <c r="F1687" s="31">
        <v>9096.6</v>
      </c>
      <c r="G1687" s="31">
        <v>9096.5</v>
      </c>
      <c r="H1687" s="31">
        <f t="shared" si="26"/>
        <v>99.998900688169201</v>
      </c>
    </row>
    <row r="1688" spans="1:8" ht="42.75" x14ac:dyDescent="0.2">
      <c r="A1688" s="89" t="s">
        <v>1526</v>
      </c>
      <c r="B1688" s="3" t="s">
        <v>24</v>
      </c>
      <c r="C1688" s="3" t="s">
        <v>11</v>
      </c>
      <c r="D1688" s="3" t="s">
        <v>1527</v>
      </c>
      <c r="E1688" s="3" t="s">
        <v>0</v>
      </c>
      <c r="F1688" s="31">
        <v>722.8</v>
      </c>
      <c r="G1688" s="31">
        <v>722.5</v>
      </c>
      <c r="H1688" s="31">
        <f t="shared" si="26"/>
        <v>99.958494742667412</v>
      </c>
    </row>
    <row r="1689" spans="1:8" x14ac:dyDescent="0.2">
      <c r="A1689" s="89" t="s">
        <v>646</v>
      </c>
      <c r="B1689" s="3" t="s">
        <v>24</v>
      </c>
      <c r="C1689" s="3" t="s">
        <v>11</v>
      </c>
      <c r="D1689" s="3" t="s">
        <v>1527</v>
      </c>
      <c r="E1689" s="3" t="s">
        <v>647</v>
      </c>
      <c r="F1689" s="31">
        <v>722.8</v>
      </c>
      <c r="G1689" s="31">
        <v>722.5</v>
      </c>
      <c r="H1689" s="31">
        <f t="shared" si="26"/>
        <v>99.958494742667412</v>
      </c>
    </row>
    <row r="1690" spans="1:8" ht="99.75" x14ac:dyDescent="0.2">
      <c r="A1690" s="89" t="s">
        <v>1528</v>
      </c>
      <c r="B1690" s="3" t="s">
        <v>24</v>
      </c>
      <c r="C1690" s="3" t="s">
        <v>11</v>
      </c>
      <c r="D1690" s="3" t="s">
        <v>1529</v>
      </c>
      <c r="E1690" s="3" t="s">
        <v>0</v>
      </c>
      <c r="F1690" s="31">
        <v>13104.5</v>
      </c>
      <c r="G1690" s="31">
        <v>12155.4</v>
      </c>
      <c r="H1690" s="31">
        <f t="shared" si="26"/>
        <v>92.757449731008435</v>
      </c>
    </row>
    <row r="1691" spans="1:8" ht="28.5" x14ac:dyDescent="0.2">
      <c r="A1691" s="89" t="s">
        <v>601</v>
      </c>
      <c r="B1691" s="3" t="s">
        <v>24</v>
      </c>
      <c r="C1691" s="3" t="s">
        <v>11</v>
      </c>
      <c r="D1691" s="3" t="s">
        <v>1529</v>
      </c>
      <c r="E1691" s="3" t="s">
        <v>602</v>
      </c>
      <c r="F1691" s="31">
        <v>120.7</v>
      </c>
      <c r="G1691" s="31">
        <v>102.1</v>
      </c>
      <c r="H1691" s="31">
        <f t="shared" si="26"/>
        <v>84.589892294946139</v>
      </c>
    </row>
    <row r="1692" spans="1:8" x14ac:dyDescent="0.2">
      <c r="A1692" s="89" t="s">
        <v>646</v>
      </c>
      <c r="B1692" s="3" t="s">
        <v>24</v>
      </c>
      <c r="C1692" s="3" t="s">
        <v>11</v>
      </c>
      <c r="D1692" s="3" t="s">
        <v>1529</v>
      </c>
      <c r="E1692" s="3" t="s">
        <v>647</v>
      </c>
      <c r="F1692" s="31">
        <v>12983.8</v>
      </c>
      <c r="G1692" s="31">
        <v>12053.3</v>
      </c>
      <c r="H1692" s="31">
        <f t="shared" si="26"/>
        <v>92.833376977464226</v>
      </c>
    </row>
    <row r="1693" spans="1:8" ht="57" x14ac:dyDescent="0.2">
      <c r="A1693" s="89" t="s">
        <v>1530</v>
      </c>
      <c r="B1693" s="3" t="s">
        <v>24</v>
      </c>
      <c r="C1693" s="3" t="s">
        <v>11</v>
      </c>
      <c r="D1693" s="3" t="s">
        <v>1531</v>
      </c>
      <c r="E1693" s="3" t="s">
        <v>0</v>
      </c>
      <c r="F1693" s="31">
        <v>3598.6</v>
      </c>
      <c r="G1693" s="31">
        <v>3352.5</v>
      </c>
      <c r="H1693" s="31">
        <f t="shared" si="26"/>
        <v>93.161229366976045</v>
      </c>
    </row>
    <row r="1694" spans="1:8" ht="28.5" x14ac:dyDescent="0.2">
      <c r="A1694" s="89" t="s">
        <v>601</v>
      </c>
      <c r="B1694" s="3" t="s">
        <v>24</v>
      </c>
      <c r="C1694" s="3" t="s">
        <v>11</v>
      </c>
      <c r="D1694" s="3" t="s">
        <v>1531</v>
      </c>
      <c r="E1694" s="3" t="s">
        <v>602</v>
      </c>
      <c r="F1694" s="31">
        <v>85.9</v>
      </c>
      <c r="G1694" s="31">
        <v>66.599999999999994</v>
      </c>
      <c r="H1694" s="31">
        <f t="shared" si="26"/>
        <v>77.532013969732233</v>
      </c>
    </row>
    <row r="1695" spans="1:8" x14ac:dyDescent="0.2">
      <c r="A1695" s="89" t="s">
        <v>646</v>
      </c>
      <c r="B1695" s="3" t="s">
        <v>24</v>
      </c>
      <c r="C1695" s="3" t="s">
        <v>11</v>
      </c>
      <c r="D1695" s="3" t="s">
        <v>1531</v>
      </c>
      <c r="E1695" s="3" t="s">
        <v>647</v>
      </c>
      <c r="F1695" s="31">
        <v>3512.7</v>
      </c>
      <c r="G1695" s="31">
        <v>3285.9</v>
      </c>
      <c r="H1695" s="31">
        <f t="shared" si="26"/>
        <v>93.543428132206003</v>
      </c>
    </row>
    <row r="1696" spans="1:8" ht="42.75" x14ac:dyDescent="0.2">
      <c r="A1696" s="89" t="s">
        <v>1532</v>
      </c>
      <c r="B1696" s="3" t="s">
        <v>24</v>
      </c>
      <c r="C1696" s="3" t="s">
        <v>11</v>
      </c>
      <c r="D1696" s="3" t="s">
        <v>1533</v>
      </c>
      <c r="E1696" s="3" t="s">
        <v>0</v>
      </c>
      <c r="F1696" s="31">
        <v>16895.5</v>
      </c>
      <c r="G1696" s="31">
        <v>16839.400000000001</v>
      </c>
      <c r="H1696" s="31">
        <f t="shared" si="26"/>
        <v>99.667958923973842</v>
      </c>
    </row>
    <row r="1697" spans="1:8" ht="28.5" x14ac:dyDescent="0.2">
      <c r="A1697" s="89" t="s">
        <v>601</v>
      </c>
      <c r="B1697" s="3" t="s">
        <v>24</v>
      </c>
      <c r="C1697" s="3" t="s">
        <v>11</v>
      </c>
      <c r="D1697" s="3" t="s">
        <v>1533</v>
      </c>
      <c r="E1697" s="3" t="s">
        <v>602</v>
      </c>
      <c r="F1697" s="31">
        <v>312.5</v>
      </c>
      <c r="G1697" s="31">
        <v>258.39999999999998</v>
      </c>
      <c r="H1697" s="31">
        <f t="shared" si="26"/>
        <v>82.687999999999988</v>
      </c>
    </row>
    <row r="1698" spans="1:8" x14ac:dyDescent="0.2">
      <c r="A1698" s="89" t="s">
        <v>646</v>
      </c>
      <c r="B1698" s="3" t="s">
        <v>24</v>
      </c>
      <c r="C1698" s="3" t="s">
        <v>11</v>
      </c>
      <c r="D1698" s="3" t="s">
        <v>1533</v>
      </c>
      <c r="E1698" s="3" t="s">
        <v>647</v>
      </c>
      <c r="F1698" s="31">
        <v>16583</v>
      </c>
      <c r="G1698" s="31">
        <v>16581</v>
      </c>
      <c r="H1698" s="31">
        <f t="shared" si="26"/>
        <v>99.987939456069469</v>
      </c>
    </row>
    <row r="1699" spans="1:8" ht="57" x14ac:dyDescent="0.2">
      <c r="A1699" s="89" t="s">
        <v>1534</v>
      </c>
      <c r="B1699" s="3" t="s">
        <v>24</v>
      </c>
      <c r="C1699" s="3" t="s">
        <v>11</v>
      </c>
      <c r="D1699" s="3" t="s">
        <v>1535</v>
      </c>
      <c r="E1699" s="3" t="s">
        <v>0</v>
      </c>
      <c r="F1699" s="31">
        <v>46376.5</v>
      </c>
      <c r="G1699" s="31">
        <v>46302.8</v>
      </c>
      <c r="H1699" s="31">
        <f t="shared" si="26"/>
        <v>99.841083307278481</v>
      </c>
    </row>
    <row r="1700" spans="1:8" ht="28.5" x14ac:dyDescent="0.2">
      <c r="A1700" s="89" t="s">
        <v>601</v>
      </c>
      <c r="B1700" s="3" t="s">
        <v>24</v>
      </c>
      <c r="C1700" s="3" t="s">
        <v>11</v>
      </c>
      <c r="D1700" s="3" t="s">
        <v>1535</v>
      </c>
      <c r="E1700" s="3" t="s">
        <v>602</v>
      </c>
      <c r="F1700" s="31">
        <v>684.4</v>
      </c>
      <c r="G1700" s="31">
        <v>660.5</v>
      </c>
      <c r="H1700" s="31">
        <f t="shared" si="26"/>
        <v>96.507890122735233</v>
      </c>
    </row>
    <row r="1701" spans="1:8" x14ac:dyDescent="0.2">
      <c r="A1701" s="89" t="s">
        <v>646</v>
      </c>
      <c r="B1701" s="3" t="s">
        <v>24</v>
      </c>
      <c r="C1701" s="3" t="s">
        <v>11</v>
      </c>
      <c r="D1701" s="3" t="s">
        <v>1535</v>
      </c>
      <c r="E1701" s="3" t="s">
        <v>647</v>
      </c>
      <c r="F1701" s="31">
        <v>45692.1</v>
      </c>
      <c r="G1701" s="31">
        <v>45642.3</v>
      </c>
      <c r="H1701" s="31">
        <f t="shared" si="26"/>
        <v>99.891009605599223</v>
      </c>
    </row>
    <row r="1702" spans="1:8" ht="57" x14ac:dyDescent="0.2">
      <c r="A1702" s="89" t="s">
        <v>1536</v>
      </c>
      <c r="B1702" s="3" t="s">
        <v>24</v>
      </c>
      <c r="C1702" s="3" t="s">
        <v>11</v>
      </c>
      <c r="D1702" s="3" t="s">
        <v>1537</v>
      </c>
      <c r="E1702" s="3" t="s">
        <v>0</v>
      </c>
      <c r="F1702" s="31">
        <v>802.9</v>
      </c>
      <c r="G1702" s="31">
        <v>802.7</v>
      </c>
      <c r="H1702" s="31">
        <f t="shared" si="26"/>
        <v>99.97509029767096</v>
      </c>
    </row>
    <row r="1703" spans="1:8" ht="28.5" x14ac:dyDescent="0.2">
      <c r="A1703" s="89" t="s">
        <v>601</v>
      </c>
      <c r="B1703" s="3" t="s">
        <v>24</v>
      </c>
      <c r="C1703" s="3" t="s">
        <v>11</v>
      </c>
      <c r="D1703" s="3" t="s">
        <v>1537</v>
      </c>
      <c r="E1703" s="3" t="s">
        <v>602</v>
      </c>
      <c r="F1703" s="31">
        <v>10.6</v>
      </c>
      <c r="G1703" s="31">
        <v>10.5</v>
      </c>
      <c r="H1703" s="31">
        <f t="shared" si="26"/>
        <v>99.056603773584911</v>
      </c>
    </row>
    <row r="1704" spans="1:8" x14ac:dyDescent="0.2">
      <c r="A1704" s="89" t="s">
        <v>646</v>
      </c>
      <c r="B1704" s="3" t="s">
        <v>24</v>
      </c>
      <c r="C1704" s="3" t="s">
        <v>11</v>
      </c>
      <c r="D1704" s="3" t="s">
        <v>1537</v>
      </c>
      <c r="E1704" s="3" t="s">
        <v>647</v>
      </c>
      <c r="F1704" s="31">
        <v>792.3</v>
      </c>
      <c r="G1704" s="31">
        <v>792.2</v>
      </c>
      <c r="H1704" s="31">
        <f t="shared" si="26"/>
        <v>99.98737851823806</v>
      </c>
    </row>
    <row r="1705" spans="1:8" ht="57" x14ac:dyDescent="0.2">
      <c r="A1705" s="89" t="s">
        <v>1538</v>
      </c>
      <c r="B1705" s="3" t="s">
        <v>24</v>
      </c>
      <c r="C1705" s="3" t="s">
        <v>11</v>
      </c>
      <c r="D1705" s="3" t="s">
        <v>1539</v>
      </c>
      <c r="E1705" s="3" t="s">
        <v>0</v>
      </c>
      <c r="F1705" s="31">
        <v>150</v>
      </c>
      <c r="G1705" s="31">
        <v>150</v>
      </c>
      <c r="H1705" s="31">
        <f t="shared" si="26"/>
        <v>100</v>
      </c>
    </row>
    <row r="1706" spans="1:8" x14ac:dyDescent="0.2">
      <c r="A1706" s="89" t="s">
        <v>646</v>
      </c>
      <c r="B1706" s="3" t="s">
        <v>24</v>
      </c>
      <c r="C1706" s="3" t="s">
        <v>11</v>
      </c>
      <c r="D1706" s="3" t="s">
        <v>1539</v>
      </c>
      <c r="E1706" s="3" t="s">
        <v>647</v>
      </c>
      <c r="F1706" s="31">
        <v>150</v>
      </c>
      <c r="G1706" s="31">
        <v>150</v>
      </c>
      <c r="H1706" s="31">
        <f t="shared" si="26"/>
        <v>100</v>
      </c>
    </row>
    <row r="1707" spans="1:8" ht="85.5" x14ac:dyDescent="0.2">
      <c r="A1707" s="89" t="s">
        <v>1540</v>
      </c>
      <c r="B1707" s="3" t="s">
        <v>24</v>
      </c>
      <c r="C1707" s="3" t="s">
        <v>11</v>
      </c>
      <c r="D1707" s="3" t="s">
        <v>1541</v>
      </c>
      <c r="E1707" s="3" t="s">
        <v>0</v>
      </c>
      <c r="F1707" s="31">
        <v>13919.2</v>
      </c>
      <c r="G1707" s="31">
        <v>13560</v>
      </c>
      <c r="H1707" s="31">
        <f t="shared" si="26"/>
        <v>97.419391919075807</v>
      </c>
    </row>
    <row r="1708" spans="1:8" ht="28.5" x14ac:dyDescent="0.2">
      <c r="A1708" s="89" t="s">
        <v>601</v>
      </c>
      <c r="B1708" s="3" t="s">
        <v>24</v>
      </c>
      <c r="C1708" s="3" t="s">
        <v>11</v>
      </c>
      <c r="D1708" s="3" t="s">
        <v>1541</v>
      </c>
      <c r="E1708" s="3" t="s">
        <v>602</v>
      </c>
      <c r="F1708" s="31">
        <v>187.3</v>
      </c>
      <c r="G1708" s="31">
        <v>178.1</v>
      </c>
      <c r="H1708" s="31">
        <f t="shared" si="26"/>
        <v>95.088093966898015</v>
      </c>
    </row>
    <row r="1709" spans="1:8" x14ac:dyDescent="0.2">
      <c r="A1709" s="89" t="s">
        <v>646</v>
      </c>
      <c r="B1709" s="3" t="s">
        <v>24</v>
      </c>
      <c r="C1709" s="3" t="s">
        <v>11</v>
      </c>
      <c r="D1709" s="3" t="s">
        <v>1541</v>
      </c>
      <c r="E1709" s="3" t="s">
        <v>647</v>
      </c>
      <c r="F1709" s="31">
        <v>13731.9</v>
      </c>
      <c r="G1709" s="31">
        <v>13381.9</v>
      </c>
      <c r="H1709" s="31">
        <f t="shared" si="26"/>
        <v>97.451190294132644</v>
      </c>
    </row>
    <row r="1710" spans="1:8" ht="42.75" x14ac:dyDescent="0.2">
      <c r="A1710" s="89" t="s">
        <v>1542</v>
      </c>
      <c r="B1710" s="3" t="s">
        <v>24</v>
      </c>
      <c r="C1710" s="3" t="s">
        <v>11</v>
      </c>
      <c r="D1710" s="3" t="s">
        <v>1543</v>
      </c>
      <c r="E1710" s="3" t="s">
        <v>0</v>
      </c>
      <c r="F1710" s="31">
        <v>32977</v>
      </c>
      <c r="G1710" s="31">
        <v>32957.800000000003</v>
      </c>
      <c r="H1710" s="31">
        <f t="shared" si="26"/>
        <v>99.941777602571506</v>
      </c>
    </row>
    <row r="1711" spans="1:8" x14ac:dyDescent="0.2">
      <c r="A1711" s="89" t="s">
        <v>646</v>
      </c>
      <c r="B1711" s="3" t="s">
        <v>24</v>
      </c>
      <c r="C1711" s="3" t="s">
        <v>11</v>
      </c>
      <c r="D1711" s="3" t="s">
        <v>1543</v>
      </c>
      <c r="E1711" s="3" t="s">
        <v>647</v>
      </c>
      <c r="F1711" s="31">
        <v>32977</v>
      </c>
      <c r="G1711" s="31">
        <v>32957.800000000003</v>
      </c>
      <c r="H1711" s="31">
        <f t="shared" si="26"/>
        <v>99.941777602571506</v>
      </c>
    </row>
    <row r="1712" spans="1:8" ht="57" x14ac:dyDescent="0.2">
      <c r="A1712" s="89" t="s">
        <v>1544</v>
      </c>
      <c r="B1712" s="3" t="s">
        <v>24</v>
      </c>
      <c r="C1712" s="3" t="s">
        <v>11</v>
      </c>
      <c r="D1712" s="3" t="s">
        <v>1545</v>
      </c>
      <c r="E1712" s="3" t="s">
        <v>0</v>
      </c>
      <c r="F1712" s="31">
        <v>12060</v>
      </c>
      <c r="G1712" s="31">
        <v>12048.8</v>
      </c>
      <c r="H1712" s="31">
        <f t="shared" si="26"/>
        <v>99.907131011608612</v>
      </c>
    </row>
    <row r="1713" spans="1:8" ht="28.5" x14ac:dyDescent="0.2">
      <c r="A1713" s="89" t="s">
        <v>601</v>
      </c>
      <c r="B1713" s="3" t="s">
        <v>24</v>
      </c>
      <c r="C1713" s="3" t="s">
        <v>11</v>
      </c>
      <c r="D1713" s="3" t="s">
        <v>1545</v>
      </c>
      <c r="E1713" s="3" t="s">
        <v>602</v>
      </c>
      <c r="F1713" s="31">
        <v>167.4</v>
      </c>
      <c r="G1713" s="31">
        <v>162</v>
      </c>
      <c r="H1713" s="31">
        <f t="shared" si="26"/>
        <v>96.774193548387089</v>
      </c>
    </row>
    <row r="1714" spans="1:8" x14ac:dyDescent="0.2">
      <c r="A1714" s="89" t="s">
        <v>646</v>
      </c>
      <c r="B1714" s="3" t="s">
        <v>24</v>
      </c>
      <c r="C1714" s="3" t="s">
        <v>11</v>
      </c>
      <c r="D1714" s="3" t="s">
        <v>1545</v>
      </c>
      <c r="E1714" s="3" t="s">
        <v>647</v>
      </c>
      <c r="F1714" s="31">
        <v>11892.6</v>
      </c>
      <c r="G1714" s="31">
        <v>11886.8</v>
      </c>
      <c r="H1714" s="31">
        <f t="shared" si="26"/>
        <v>99.951230176748567</v>
      </c>
    </row>
    <row r="1715" spans="1:8" ht="42.75" x14ac:dyDescent="0.2">
      <c r="A1715" s="89" t="s">
        <v>1546</v>
      </c>
      <c r="B1715" s="3" t="s">
        <v>24</v>
      </c>
      <c r="C1715" s="3" t="s">
        <v>11</v>
      </c>
      <c r="D1715" s="3" t="s">
        <v>1547</v>
      </c>
      <c r="E1715" s="3" t="s">
        <v>0</v>
      </c>
      <c r="F1715" s="31">
        <v>1016</v>
      </c>
      <c r="G1715" s="31">
        <v>660.4</v>
      </c>
      <c r="H1715" s="31">
        <f t="shared" si="26"/>
        <v>65</v>
      </c>
    </row>
    <row r="1716" spans="1:8" ht="28.5" x14ac:dyDescent="0.2">
      <c r="A1716" s="89" t="s">
        <v>601</v>
      </c>
      <c r="B1716" s="3" t="s">
        <v>24</v>
      </c>
      <c r="C1716" s="3" t="s">
        <v>11</v>
      </c>
      <c r="D1716" s="3" t="s">
        <v>1547</v>
      </c>
      <c r="E1716" s="3" t="s">
        <v>602</v>
      </c>
      <c r="F1716" s="31">
        <v>12</v>
      </c>
      <c r="G1716" s="31">
        <v>6.4</v>
      </c>
      <c r="H1716" s="31">
        <f t="shared" si="26"/>
        <v>53.333333333333336</v>
      </c>
    </row>
    <row r="1717" spans="1:8" x14ac:dyDescent="0.2">
      <c r="A1717" s="89" t="s">
        <v>646</v>
      </c>
      <c r="B1717" s="3" t="s">
        <v>24</v>
      </c>
      <c r="C1717" s="3" t="s">
        <v>11</v>
      </c>
      <c r="D1717" s="3" t="s">
        <v>1547</v>
      </c>
      <c r="E1717" s="3" t="s">
        <v>647</v>
      </c>
      <c r="F1717" s="31">
        <v>1004</v>
      </c>
      <c r="G1717" s="31">
        <v>654</v>
      </c>
      <c r="H1717" s="31">
        <f t="shared" si="26"/>
        <v>65.139442231075691</v>
      </c>
    </row>
    <row r="1718" spans="1:8" ht="57" x14ac:dyDescent="0.2">
      <c r="A1718" s="89" t="s">
        <v>1548</v>
      </c>
      <c r="B1718" s="3" t="s">
        <v>24</v>
      </c>
      <c r="C1718" s="3" t="s">
        <v>11</v>
      </c>
      <c r="D1718" s="3" t="s">
        <v>1549</v>
      </c>
      <c r="E1718" s="3" t="s">
        <v>0</v>
      </c>
      <c r="F1718" s="31">
        <v>73566.2</v>
      </c>
      <c r="G1718" s="31">
        <v>72548.899999999994</v>
      </c>
      <c r="H1718" s="31">
        <f t="shared" si="26"/>
        <v>98.617163860577278</v>
      </c>
    </row>
    <row r="1719" spans="1:8" ht="28.5" x14ac:dyDescent="0.2">
      <c r="A1719" s="89" t="s">
        <v>601</v>
      </c>
      <c r="B1719" s="3" t="s">
        <v>24</v>
      </c>
      <c r="C1719" s="3" t="s">
        <v>11</v>
      </c>
      <c r="D1719" s="3" t="s">
        <v>1549</v>
      </c>
      <c r="E1719" s="3" t="s">
        <v>602</v>
      </c>
      <c r="F1719" s="31">
        <v>1299.8</v>
      </c>
      <c r="G1719" s="31">
        <v>1150</v>
      </c>
      <c r="H1719" s="31">
        <f t="shared" si="26"/>
        <v>88.475150023080474</v>
      </c>
    </row>
    <row r="1720" spans="1:8" x14ac:dyDescent="0.2">
      <c r="A1720" s="89" t="s">
        <v>646</v>
      </c>
      <c r="B1720" s="3" t="s">
        <v>24</v>
      </c>
      <c r="C1720" s="3" t="s">
        <v>11</v>
      </c>
      <c r="D1720" s="3" t="s">
        <v>1549</v>
      </c>
      <c r="E1720" s="3" t="s">
        <v>647</v>
      </c>
      <c r="F1720" s="31">
        <v>72266.399999999994</v>
      </c>
      <c r="G1720" s="31">
        <v>71398.899999999994</v>
      </c>
      <c r="H1720" s="31">
        <f t="shared" si="26"/>
        <v>98.799580441256239</v>
      </c>
    </row>
    <row r="1721" spans="1:8" ht="42.75" x14ac:dyDescent="0.2">
      <c r="A1721" s="89" t="s">
        <v>1550</v>
      </c>
      <c r="B1721" s="3" t="s">
        <v>24</v>
      </c>
      <c r="C1721" s="3" t="s">
        <v>11</v>
      </c>
      <c r="D1721" s="3" t="s">
        <v>1551</v>
      </c>
      <c r="E1721" s="3" t="s">
        <v>0</v>
      </c>
      <c r="F1721" s="31">
        <v>87238.6</v>
      </c>
      <c r="G1721" s="31">
        <v>86967.1</v>
      </c>
      <c r="H1721" s="31">
        <f t="shared" si="26"/>
        <v>99.688784551792438</v>
      </c>
    </row>
    <row r="1722" spans="1:8" ht="28.5" x14ac:dyDescent="0.2">
      <c r="A1722" s="89" t="s">
        <v>601</v>
      </c>
      <c r="B1722" s="3" t="s">
        <v>24</v>
      </c>
      <c r="C1722" s="3" t="s">
        <v>11</v>
      </c>
      <c r="D1722" s="3" t="s">
        <v>1551</v>
      </c>
      <c r="E1722" s="3" t="s">
        <v>602</v>
      </c>
      <c r="F1722" s="31">
        <v>40.4</v>
      </c>
      <c r="G1722" s="31">
        <v>40.200000000000003</v>
      </c>
      <c r="H1722" s="31">
        <f t="shared" si="26"/>
        <v>99.504950495049513</v>
      </c>
    </row>
    <row r="1723" spans="1:8" x14ac:dyDescent="0.2">
      <c r="A1723" s="89" t="s">
        <v>646</v>
      </c>
      <c r="B1723" s="3" t="s">
        <v>24</v>
      </c>
      <c r="C1723" s="3" t="s">
        <v>11</v>
      </c>
      <c r="D1723" s="3" t="s">
        <v>1551</v>
      </c>
      <c r="E1723" s="3" t="s">
        <v>647</v>
      </c>
      <c r="F1723" s="31">
        <v>87198.2</v>
      </c>
      <c r="G1723" s="31">
        <v>86926.9</v>
      </c>
      <c r="H1723" s="31">
        <f t="shared" si="26"/>
        <v>99.688869724375039</v>
      </c>
    </row>
    <row r="1724" spans="1:8" ht="57" x14ac:dyDescent="0.2">
      <c r="A1724" s="89" t="s">
        <v>1552</v>
      </c>
      <c r="B1724" s="3" t="s">
        <v>24</v>
      </c>
      <c r="C1724" s="3" t="s">
        <v>11</v>
      </c>
      <c r="D1724" s="3" t="s">
        <v>1553</v>
      </c>
      <c r="E1724" s="3" t="s">
        <v>0</v>
      </c>
      <c r="F1724" s="31">
        <v>307256.5</v>
      </c>
      <c r="G1724" s="31">
        <v>304323.3</v>
      </c>
      <c r="H1724" s="31">
        <f t="shared" si="26"/>
        <v>99.045357868751353</v>
      </c>
    </row>
    <row r="1725" spans="1:8" ht="28.5" x14ac:dyDescent="0.2">
      <c r="A1725" s="89" t="s">
        <v>601</v>
      </c>
      <c r="B1725" s="3" t="s">
        <v>24</v>
      </c>
      <c r="C1725" s="3" t="s">
        <v>11</v>
      </c>
      <c r="D1725" s="3" t="s">
        <v>1553</v>
      </c>
      <c r="E1725" s="3" t="s">
        <v>602</v>
      </c>
      <c r="F1725" s="31">
        <v>5836.2</v>
      </c>
      <c r="G1725" s="31">
        <v>5062.6000000000004</v>
      </c>
      <c r="H1725" s="31">
        <f t="shared" si="26"/>
        <v>86.744799698433923</v>
      </c>
    </row>
    <row r="1726" spans="1:8" x14ac:dyDescent="0.2">
      <c r="A1726" s="89" t="s">
        <v>646</v>
      </c>
      <c r="B1726" s="3" t="s">
        <v>24</v>
      </c>
      <c r="C1726" s="3" t="s">
        <v>11</v>
      </c>
      <c r="D1726" s="3" t="s">
        <v>1553</v>
      </c>
      <c r="E1726" s="3" t="s">
        <v>647</v>
      </c>
      <c r="F1726" s="31">
        <v>301420.3</v>
      </c>
      <c r="G1726" s="31">
        <v>299260.7</v>
      </c>
      <c r="H1726" s="31">
        <f t="shared" si="26"/>
        <v>99.283525363089353</v>
      </c>
    </row>
    <row r="1727" spans="1:8" ht="57" x14ac:dyDescent="0.2">
      <c r="A1727" s="89" t="s">
        <v>1554</v>
      </c>
      <c r="B1727" s="3" t="s">
        <v>24</v>
      </c>
      <c r="C1727" s="3" t="s">
        <v>11</v>
      </c>
      <c r="D1727" s="3" t="s">
        <v>1555</v>
      </c>
      <c r="E1727" s="3" t="s">
        <v>0</v>
      </c>
      <c r="F1727" s="31">
        <v>3244.3</v>
      </c>
      <c r="G1727" s="31">
        <v>3184.3</v>
      </c>
      <c r="H1727" s="31">
        <f t="shared" si="26"/>
        <v>98.150602595321018</v>
      </c>
    </row>
    <row r="1728" spans="1:8" ht="28.5" x14ac:dyDescent="0.2">
      <c r="A1728" s="89" t="s">
        <v>601</v>
      </c>
      <c r="B1728" s="3" t="s">
        <v>24</v>
      </c>
      <c r="C1728" s="3" t="s">
        <v>11</v>
      </c>
      <c r="D1728" s="3" t="s">
        <v>1555</v>
      </c>
      <c r="E1728" s="3" t="s">
        <v>602</v>
      </c>
      <c r="F1728" s="31">
        <v>84.3</v>
      </c>
      <c r="G1728" s="31">
        <v>76.400000000000006</v>
      </c>
      <c r="H1728" s="31">
        <f t="shared" si="26"/>
        <v>90.628706998813769</v>
      </c>
    </row>
    <row r="1729" spans="1:8" x14ac:dyDescent="0.2">
      <c r="A1729" s="89" t="s">
        <v>646</v>
      </c>
      <c r="B1729" s="3" t="s">
        <v>24</v>
      </c>
      <c r="C1729" s="3" t="s">
        <v>11</v>
      </c>
      <c r="D1729" s="3" t="s">
        <v>1555</v>
      </c>
      <c r="E1729" s="3" t="s">
        <v>647</v>
      </c>
      <c r="F1729" s="31">
        <v>3160</v>
      </c>
      <c r="G1729" s="31">
        <v>3107.9</v>
      </c>
      <c r="H1729" s="31">
        <f t="shared" si="26"/>
        <v>98.351265822784811</v>
      </c>
    </row>
    <row r="1730" spans="1:8" ht="85.5" x14ac:dyDescent="0.2">
      <c r="A1730" s="89" t="s">
        <v>1556</v>
      </c>
      <c r="B1730" s="3" t="s">
        <v>24</v>
      </c>
      <c r="C1730" s="3" t="s">
        <v>11</v>
      </c>
      <c r="D1730" s="3" t="s">
        <v>1557</v>
      </c>
      <c r="E1730" s="3" t="s">
        <v>0</v>
      </c>
      <c r="F1730" s="31">
        <v>19901.3</v>
      </c>
      <c r="G1730" s="31">
        <v>19454.5</v>
      </c>
      <c r="H1730" s="31">
        <f t="shared" si="26"/>
        <v>97.754920532829516</v>
      </c>
    </row>
    <row r="1731" spans="1:8" ht="28.5" x14ac:dyDescent="0.2">
      <c r="A1731" s="89" t="s">
        <v>601</v>
      </c>
      <c r="B1731" s="3" t="s">
        <v>24</v>
      </c>
      <c r="C1731" s="3" t="s">
        <v>11</v>
      </c>
      <c r="D1731" s="3" t="s">
        <v>1557</v>
      </c>
      <c r="E1731" s="3" t="s">
        <v>602</v>
      </c>
      <c r="F1731" s="31">
        <v>395</v>
      </c>
      <c r="G1731" s="31">
        <v>338.7</v>
      </c>
      <c r="H1731" s="31">
        <f t="shared" si="26"/>
        <v>85.746835443037966</v>
      </c>
    </row>
    <row r="1732" spans="1:8" x14ac:dyDescent="0.2">
      <c r="A1732" s="89" t="s">
        <v>646</v>
      </c>
      <c r="B1732" s="3" t="s">
        <v>24</v>
      </c>
      <c r="C1732" s="3" t="s">
        <v>11</v>
      </c>
      <c r="D1732" s="3" t="s">
        <v>1557</v>
      </c>
      <c r="E1732" s="3" t="s">
        <v>647</v>
      </c>
      <c r="F1732" s="31">
        <v>19506.3</v>
      </c>
      <c r="G1732" s="31">
        <v>19115.8</v>
      </c>
      <c r="H1732" s="31">
        <f t="shared" si="26"/>
        <v>97.998082670726887</v>
      </c>
    </row>
    <row r="1733" spans="1:8" ht="57" x14ac:dyDescent="0.2">
      <c r="A1733" s="89" t="s">
        <v>1558</v>
      </c>
      <c r="B1733" s="3" t="s">
        <v>24</v>
      </c>
      <c r="C1733" s="3" t="s">
        <v>11</v>
      </c>
      <c r="D1733" s="3" t="s">
        <v>1559</v>
      </c>
      <c r="E1733" s="3" t="s">
        <v>0</v>
      </c>
      <c r="F1733" s="31">
        <v>752.1</v>
      </c>
      <c r="G1733" s="31">
        <v>750.8</v>
      </c>
      <c r="H1733" s="31">
        <f t="shared" si="26"/>
        <v>99.827150644861049</v>
      </c>
    </row>
    <row r="1734" spans="1:8" ht="28.5" x14ac:dyDescent="0.2">
      <c r="A1734" s="89" t="s">
        <v>601</v>
      </c>
      <c r="B1734" s="3" t="s">
        <v>24</v>
      </c>
      <c r="C1734" s="3" t="s">
        <v>11</v>
      </c>
      <c r="D1734" s="3" t="s">
        <v>1559</v>
      </c>
      <c r="E1734" s="3" t="s">
        <v>602</v>
      </c>
      <c r="F1734" s="31">
        <v>9.9</v>
      </c>
      <c r="G1734" s="31">
        <v>8.6999999999999993</v>
      </c>
      <c r="H1734" s="31">
        <f t="shared" si="26"/>
        <v>87.878787878787861</v>
      </c>
    </row>
    <row r="1735" spans="1:8" x14ac:dyDescent="0.2">
      <c r="A1735" s="89" t="s">
        <v>646</v>
      </c>
      <c r="B1735" s="3" t="s">
        <v>24</v>
      </c>
      <c r="C1735" s="3" t="s">
        <v>11</v>
      </c>
      <c r="D1735" s="3" t="s">
        <v>1559</v>
      </c>
      <c r="E1735" s="3" t="s">
        <v>647</v>
      </c>
      <c r="F1735" s="31">
        <v>742.2</v>
      </c>
      <c r="G1735" s="31">
        <v>742.1</v>
      </c>
      <c r="H1735" s="31">
        <f t="shared" si="26"/>
        <v>99.986526542710848</v>
      </c>
    </row>
    <row r="1736" spans="1:8" ht="85.5" x14ac:dyDescent="0.2">
      <c r="A1736" s="89" t="s">
        <v>1560</v>
      </c>
      <c r="B1736" s="3" t="s">
        <v>24</v>
      </c>
      <c r="C1736" s="3" t="s">
        <v>11</v>
      </c>
      <c r="D1736" s="3" t="s">
        <v>1561</v>
      </c>
      <c r="E1736" s="3" t="s">
        <v>0</v>
      </c>
      <c r="F1736" s="31">
        <v>1924.4</v>
      </c>
      <c r="G1736" s="31">
        <v>1412.6</v>
      </c>
      <c r="H1736" s="31">
        <f t="shared" ref="H1736:H1799" si="27">G1736/F1736*100</f>
        <v>73.404697568073161</v>
      </c>
    </row>
    <row r="1737" spans="1:8" ht="28.5" x14ac:dyDescent="0.2">
      <c r="A1737" s="89" t="s">
        <v>601</v>
      </c>
      <c r="B1737" s="3" t="s">
        <v>24</v>
      </c>
      <c r="C1737" s="3" t="s">
        <v>11</v>
      </c>
      <c r="D1737" s="3" t="s">
        <v>1561</v>
      </c>
      <c r="E1737" s="3" t="s">
        <v>602</v>
      </c>
      <c r="F1737" s="31">
        <v>32</v>
      </c>
      <c r="G1737" s="31">
        <v>14.5</v>
      </c>
      <c r="H1737" s="31">
        <f t="shared" si="27"/>
        <v>45.3125</v>
      </c>
    </row>
    <row r="1738" spans="1:8" x14ac:dyDescent="0.2">
      <c r="A1738" s="89" t="s">
        <v>646</v>
      </c>
      <c r="B1738" s="3" t="s">
        <v>24</v>
      </c>
      <c r="C1738" s="3" t="s">
        <v>11</v>
      </c>
      <c r="D1738" s="3" t="s">
        <v>1561</v>
      </c>
      <c r="E1738" s="3" t="s">
        <v>647</v>
      </c>
      <c r="F1738" s="31">
        <v>1892.4</v>
      </c>
      <c r="G1738" s="31">
        <v>1398.1</v>
      </c>
      <c r="H1738" s="31">
        <f t="shared" si="27"/>
        <v>73.879729444092149</v>
      </c>
    </row>
    <row r="1739" spans="1:8" x14ac:dyDescent="0.2">
      <c r="A1739" s="89" t="s">
        <v>108</v>
      </c>
      <c r="B1739" s="3" t="s">
        <v>24</v>
      </c>
      <c r="C1739" s="3" t="s">
        <v>13</v>
      </c>
      <c r="D1739" s="3" t="s">
        <v>0</v>
      </c>
      <c r="E1739" s="3" t="s">
        <v>0</v>
      </c>
      <c r="F1739" s="31">
        <v>351918.3</v>
      </c>
      <c r="G1739" s="31">
        <v>332620.3</v>
      </c>
      <c r="H1739" s="31">
        <f t="shared" si="27"/>
        <v>94.516340866615906</v>
      </c>
    </row>
    <row r="1740" spans="1:8" ht="42.75" x14ac:dyDescent="0.2">
      <c r="A1740" s="89" t="s">
        <v>953</v>
      </c>
      <c r="B1740" s="3" t="s">
        <v>24</v>
      </c>
      <c r="C1740" s="3" t="s">
        <v>13</v>
      </c>
      <c r="D1740" s="3" t="s">
        <v>954</v>
      </c>
      <c r="E1740" s="19" t="s">
        <v>0</v>
      </c>
      <c r="F1740" s="31">
        <v>77695</v>
      </c>
      <c r="G1740" s="31">
        <v>77656</v>
      </c>
      <c r="H1740" s="31">
        <f t="shared" si="27"/>
        <v>99.949803719673085</v>
      </c>
    </row>
    <row r="1741" spans="1:8" ht="71.25" x14ac:dyDescent="0.2">
      <c r="A1741" s="89" t="s">
        <v>1562</v>
      </c>
      <c r="B1741" s="3" t="s">
        <v>24</v>
      </c>
      <c r="C1741" s="3" t="s">
        <v>13</v>
      </c>
      <c r="D1741" s="3" t="s">
        <v>1563</v>
      </c>
      <c r="E1741" s="3" t="s">
        <v>0</v>
      </c>
      <c r="F1741" s="31">
        <v>77695</v>
      </c>
      <c r="G1741" s="31">
        <v>77656</v>
      </c>
      <c r="H1741" s="31">
        <f t="shared" si="27"/>
        <v>99.949803719673085</v>
      </c>
    </row>
    <row r="1742" spans="1:8" ht="57" x14ac:dyDescent="0.2">
      <c r="A1742" s="89" t="s">
        <v>1564</v>
      </c>
      <c r="B1742" s="3" t="s">
        <v>24</v>
      </c>
      <c r="C1742" s="3" t="s">
        <v>13</v>
      </c>
      <c r="D1742" s="3" t="s">
        <v>1565</v>
      </c>
      <c r="E1742" s="3" t="s">
        <v>0</v>
      </c>
      <c r="F1742" s="31">
        <v>6475</v>
      </c>
      <c r="G1742" s="31">
        <v>6475</v>
      </c>
      <c r="H1742" s="31">
        <f t="shared" si="27"/>
        <v>100</v>
      </c>
    </row>
    <row r="1743" spans="1:8" x14ac:dyDescent="0.2">
      <c r="A1743" s="89" t="s">
        <v>58</v>
      </c>
      <c r="B1743" s="3" t="s">
        <v>24</v>
      </c>
      <c r="C1743" s="3" t="s">
        <v>13</v>
      </c>
      <c r="D1743" s="3" t="s">
        <v>1565</v>
      </c>
      <c r="E1743" s="3" t="s">
        <v>672</v>
      </c>
      <c r="F1743" s="31">
        <v>6475</v>
      </c>
      <c r="G1743" s="31">
        <v>6475</v>
      </c>
      <c r="H1743" s="31">
        <f t="shared" si="27"/>
        <v>100</v>
      </c>
    </row>
    <row r="1744" spans="1:8" ht="99.75" x14ac:dyDescent="0.2">
      <c r="A1744" s="89" t="s">
        <v>1566</v>
      </c>
      <c r="B1744" s="3" t="s">
        <v>24</v>
      </c>
      <c r="C1744" s="3" t="s">
        <v>13</v>
      </c>
      <c r="D1744" s="3" t="s">
        <v>1567</v>
      </c>
      <c r="E1744" s="3" t="s">
        <v>0</v>
      </c>
      <c r="F1744" s="31">
        <v>71220</v>
      </c>
      <c r="G1744" s="31">
        <v>71181</v>
      </c>
      <c r="H1744" s="31">
        <f t="shared" si="27"/>
        <v>99.945240101095195</v>
      </c>
    </row>
    <row r="1745" spans="1:8" x14ac:dyDescent="0.2">
      <c r="A1745" s="89" t="s">
        <v>58</v>
      </c>
      <c r="B1745" s="3" t="s">
        <v>24</v>
      </c>
      <c r="C1745" s="3" t="s">
        <v>13</v>
      </c>
      <c r="D1745" s="3" t="s">
        <v>1567</v>
      </c>
      <c r="E1745" s="3" t="s">
        <v>672</v>
      </c>
      <c r="F1745" s="31">
        <v>71220</v>
      </c>
      <c r="G1745" s="31">
        <v>71181</v>
      </c>
      <c r="H1745" s="31">
        <f t="shared" si="27"/>
        <v>99.945240101095195</v>
      </c>
    </row>
    <row r="1746" spans="1:8" x14ac:dyDescent="0.2">
      <c r="A1746" s="89" t="s">
        <v>620</v>
      </c>
      <c r="B1746" s="3" t="s">
        <v>24</v>
      </c>
      <c r="C1746" s="3" t="s">
        <v>13</v>
      </c>
      <c r="D1746" s="3" t="s">
        <v>621</v>
      </c>
      <c r="E1746" s="19" t="s">
        <v>0</v>
      </c>
      <c r="F1746" s="31">
        <v>274223.3</v>
      </c>
      <c r="G1746" s="31">
        <v>254964.3</v>
      </c>
      <c r="H1746" s="31">
        <f t="shared" si="27"/>
        <v>92.976891460353656</v>
      </c>
    </row>
    <row r="1747" spans="1:8" ht="28.5" x14ac:dyDescent="0.2">
      <c r="A1747" s="89" t="s">
        <v>727</v>
      </c>
      <c r="B1747" s="3" t="s">
        <v>24</v>
      </c>
      <c r="C1747" s="3" t="s">
        <v>13</v>
      </c>
      <c r="D1747" s="3" t="s">
        <v>728</v>
      </c>
      <c r="E1747" s="3" t="s">
        <v>0</v>
      </c>
      <c r="F1747" s="31">
        <v>85293.2</v>
      </c>
      <c r="G1747" s="31">
        <v>76279.7</v>
      </c>
      <c r="H1747" s="31">
        <f t="shared" si="27"/>
        <v>89.432334582358266</v>
      </c>
    </row>
    <row r="1748" spans="1:8" ht="42.75" x14ac:dyDescent="0.2">
      <c r="A1748" s="89" t="s">
        <v>1568</v>
      </c>
      <c r="B1748" s="3" t="s">
        <v>24</v>
      </c>
      <c r="C1748" s="3" t="s">
        <v>13</v>
      </c>
      <c r="D1748" s="3" t="s">
        <v>1569</v>
      </c>
      <c r="E1748" s="3" t="s">
        <v>0</v>
      </c>
      <c r="F1748" s="31">
        <v>5054.3</v>
      </c>
      <c r="G1748" s="31">
        <v>1063.5</v>
      </c>
      <c r="H1748" s="31">
        <f t="shared" si="27"/>
        <v>21.041489424846169</v>
      </c>
    </row>
    <row r="1749" spans="1:8" ht="28.5" x14ac:dyDescent="0.2">
      <c r="A1749" s="89" t="s">
        <v>601</v>
      </c>
      <c r="B1749" s="3" t="s">
        <v>24</v>
      </c>
      <c r="C1749" s="3" t="s">
        <v>13</v>
      </c>
      <c r="D1749" s="3" t="s">
        <v>1569</v>
      </c>
      <c r="E1749" s="3" t="s">
        <v>602</v>
      </c>
      <c r="F1749" s="31">
        <v>40.700000000000003</v>
      </c>
      <c r="G1749" s="31">
        <v>0</v>
      </c>
      <c r="H1749" s="31">
        <f t="shared" si="27"/>
        <v>0</v>
      </c>
    </row>
    <row r="1750" spans="1:8" x14ac:dyDescent="0.2">
      <c r="A1750" s="89" t="s">
        <v>646</v>
      </c>
      <c r="B1750" s="3" t="s">
        <v>24</v>
      </c>
      <c r="C1750" s="3" t="s">
        <v>13</v>
      </c>
      <c r="D1750" s="3" t="s">
        <v>1569</v>
      </c>
      <c r="E1750" s="3" t="s">
        <v>647</v>
      </c>
      <c r="F1750" s="31">
        <v>5013.6000000000004</v>
      </c>
      <c r="G1750" s="31">
        <v>1063.5</v>
      </c>
      <c r="H1750" s="31">
        <f t="shared" si="27"/>
        <v>21.212302537099088</v>
      </c>
    </row>
    <row r="1751" spans="1:8" ht="114" x14ac:dyDescent="0.2">
      <c r="A1751" s="89" t="s">
        <v>1570</v>
      </c>
      <c r="B1751" s="3" t="s">
        <v>24</v>
      </c>
      <c r="C1751" s="3" t="s">
        <v>13</v>
      </c>
      <c r="D1751" s="3" t="s">
        <v>1571</v>
      </c>
      <c r="E1751" s="3" t="s">
        <v>0</v>
      </c>
      <c r="F1751" s="31">
        <v>7133.6</v>
      </c>
      <c r="G1751" s="31">
        <v>2132.8000000000002</v>
      </c>
      <c r="H1751" s="31">
        <f t="shared" si="27"/>
        <v>29.897947740271391</v>
      </c>
    </row>
    <row r="1752" spans="1:8" x14ac:dyDescent="0.2">
      <c r="A1752" s="89" t="s">
        <v>646</v>
      </c>
      <c r="B1752" s="3" t="s">
        <v>24</v>
      </c>
      <c r="C1752" s="3" t="s">
        <v>13</v>
      </c>
      <c r="D1752" s="3" t="s">
        <v>1571</v>
      </c>
      <c r="E1752" s="3" t="s">
        <v>647</v>
      </c>
      <c r="F1752" s="31">
        <v>7133.6</v>
      </c>
      <c r="G1752" s="31">
        <v>2132.8000000000002</v>
      </c>
      <c r="H1752" s="31">
        <f t="shared" si="27"/>
        <v>29.897947740271391</v>
      </c>
    </row>
    <row r="1753" spans="1:8" ht="42.75" x14ac:dyDescent="0.2">
      <c r="A1753" s="89" t="s">
        <v>729</v>
      </c>
      <c r="B1753" s="3" t="s">
        <v>24</v>
      </c>
      <c r="C1753" s="3" t="s">
        <v>13</v>
      </c>
      <c r="D1753" s="3" t="s">
        <v>730</v>
      </c>
      <c r="E1753" s="3" t="s">
        <v>0</v>
      </c>
      <c r="F1753" s="31">
        <v>73105.3</v>
      </c>
      <c r="G1753" s="31">
        <v>73083.399999999994</v>
      </c>
      <c r="H1753" s="31">
        <f t="shared" si="27"/>
        <v>99.970043211641283</v>
      </c>
    </row>
    <row r="1754" spans="1:8" ht="71.25" x14ac:dyDescent="0.2">
      <c r="A1754" s="89" t="s">
        <v>1572</v>
      </c>
      <c r="B1754" s="3" t="s">
        <v>24</v>
      </c>
      <c r="C1754" s="3" t="s">
        <v>13</v>
      </c>
      <c r="D1754" s="3" t="s">
        <v>1573</v>
      </c>
      <c r="E1754" s="3" t="s">
        <v>0</v>
      </c>
      <c r="F1754" s="31">
        <v>73105.3</v>
      </c>
      <c r="G1754" s="31">
        <v>73083.399999999994</v>
      </c>
      <c r="H1754" s="31">
        <f t="shared" si="27"/>
        <v>99.970043211641283</v>
      </c>
    </row>
    <row r="1755" spans="1:8" ht="28.5" x14ac:dyDescent="0.2">
      <c r="A1755" s="89" t="s">
        <v>601</v>
      </c>
      <c r="B1755" s="3" t="s">
        <v>24</v>
      </c>
      <c r="C1755" s="3" t="s">
        <v>13</v>
      </c>
      <c r="D1755" s="3" t="s">
        <v>1573</v>
      </c>
      <c r="E1755" s="3" t="s">
        <v>602</v>
      </c>
      <c r="F1755" s="31">
        <v>967.1</v>
      </c>
      <c r="G1755" s="31">
        <v>958</v>
      </c>
      <c r="H1755" s="31">
        <f t="shared" si="27"/>
        <v>99.059042498190465</v>
      </c>
    </row>
    <row r="1756" spans="1:8" x14ac:dyDescent="0.2">
      <c r="A1756" s="89" t="s">
        <v>646</v>
      </c>
      <c r="B1756" s="3" t="s">
        <v>24</v>
      </c>
      <c r="C1756" s="3" t="s">
        <v>13</v>
      </c>
      <c r="D1756" s="3" t="s">
        <v>1573</v>
      </c>
      <c r="E1756" s="3" t="s">
        <v>647</v>
      </c>
      <c r="F1756" s="31">
        <v>72138.2</v>
      </c>
      <c r="G1756" s="31">
        <v>72125.399999999994</v>
      </c>
      <c r="H1756" s="31">
        <f t="shared" si="27"/>
        <v>99.982256280306402</v>
      </c>
    </row>
    <row r="1757" spans="1:8" ht="28.5" x14ac:dyDescent="0.2">
      <c r="A1757" s="89" t="s">
        <v>1220</v>
      </c>
      <c r="B1757" s="3" t="s">
        <v>24</v>
      </c>
      <c r="C1757" s="3" t="s">
        <v>13</v>
      </c>
      <c r="D1757" s="3" t="s">
        <v>1221</v>
      </c>
      <c r="E1757" s="3" t="s">
        <v>0</v>
      </c>
      <c r="F1757" s="31">
        <v>188930.1</v>
      </c>
      <c r="G1757" s="31">
        <v>178684.6</v>
      </c>
      <c r="H1757" s="31">
        <f t="shared" si="27"/>
        <v>94.577094914997659</v>
      </c>
    </row>
    <row r="1758" spans="1:8" ht="57" x14ac:dyDescent="0.2">
      <c r="A1758" s="89" t="s">
        <v>1574</v>
      </c>
      <c r="B1758" s="3" t="s">
        <v>24</v>
      </c>
      <c r="C1758" s="3" t="s">
        <v>13</v>
      </c>
      <c r="D1758" s="3" t="s">
        <v>1575</v>
      </c>
      <c r="E1758" s="3" t="s">
        <v>0</v>
      </c>
      <c r="F1758" s="31">
        <v>48770.8</v>
      </c>
      <c r="G1758" s="31">
        <v>44341</v>
      </c>
      <c r="H1758" s="31">
        <f t="shared" si="27"/>
        <v>90.917106137278864</v>
      </c>
    </row>
    <row r="1759" spans="1:8" x14ac:dyDescent="0.2">
      <c r="A1759" s="89" t="s">
        <v>646</v>
      </c>
      <c r="B1759" s="3" t="s">
        <v>24</v>
      </c>
      <c r="C1759" s="3" t="s">
        <v>13</v>
      </c>
      <c r="D1759" s="3" t="s">
        <v>1575</v>
      </c>
      <c r="E1759" s="3" t="s">
        <v>647</v>
      </c>
      <c r="F1759" s="31">
        <v>48770.8</v>
      </c>
      <c r="G1759" s="31">
        <v>44341</v>
      </c>
      <c r="H1759" s="31">
        <f t="shared" si="27"/>
        <v>90.917106137278864</v>
      </c>
    </row>
    <row r="1760" spans="1:8" ht="42.75" x14ac:dyDescent="0.2">
      <c r="A1760" s="89" t="s">
        <v>1222</v>
      </c>
      <c r="B1760" s="3" t="s">
        <v>24</v>
      </c>
      <c r="C1760" s="3" t="s">
        <v>13</v>
      </c>
      <c r="D1760" s="3" t="s">
        <v>1223</v>
      </c>
      <c r="E1760" s="3" t="s">
        <v>0</v>
      </c>
      <c r="F1760" s="31">
        <v>140159.29999999999</v>
      </c>
      <c r="G1760" s="31">
        <v>134343.6</v>
      </c>
      <c r="H1760" s="31">
        <f t="shared" si="27"/>
        <v>95.850649939033673</v>
      </c>
    </row>
    <row r="1761" spans="1:8" ht="156.75" x14ac:dyDescent="0.2">
      <c r="A1761" s="89" t="s">
        <v>1576</v>
      </c>
      <c r="B1761" s="3" t="s">
        <v>24</v>
      </c>
      <c r="C1761" s="3" t="s">
        <v>13</v>
      </c>
      <c r="D1761" s="3" t="s">
        <v>1577</v>
      </c>
      <c r="E1761" s="3" t="s">
        <v>0</v>
      </c>
      <c r="F1761" s="31">
        <v>107.8</v>
      </c>
      <c r="G1761" s="31">
        <v>88.6</v>
      </c>
      <c r="H1761" s="31">
        <f t="shared" si="27"/>
        <v>82.189239332096477</v>
      </c>
    </row>
    <row r="1762" spans="1:8" ht="28.5" x14ac:dyDescent="0.2">
      <c r="A1762" s="89" t="s">
        <v>601</v>
      </c>
      <c r="B1762" s="3" t="s">
        <v>24</v>
      </c>
      <c r="C1762" s="3" t="s">
        <v>13</v>
      </c>
      <c r="D1762" s="3" t="s">
        <v>1577</v>
      </c>
      <c r="E1762" s="3" t="s">
        <v>602</v>
      </c>
      <c r="F1762" s="31">
        <v>1.5</v>
      </c>
      <c r="G1762" s="31">
        <v>1.1000000000000001</v>
      </c>
      <c r="H1762" s="31">
        <f t="shared" si="27"/>
        <v>73.333333333333343</v>
      </c>
    </row>
    <row r="1763" spans="1:8" x14ac:dyDescent="0.2">
      <c r="A1763" s="89" t="s">
        <v>646</v>
      </c>
      <c r="B1763" s="3" t="s">
        <v>24</v>
      </c>
      <c r="C1763" s="3" t="s">
        <v>13</v>
      </c>
      <c r="D1763" s="3" t="s">
        <v>1577</v>
      </c>
      <c r="E1763" s="3" t="s">
        <v>647</v>
      </c>
      <c r="F1763" s="31">
        <v>106.3</v>
      </c>
      <c r="G1763" s="31">
        <v>87.5</v>
      </c>
      <c r="H1763" s="31">
        <f t="shared" si="27"/>
        <v>82.314205079962377</v>
      </c>
    </row>
    <row r="1764" spans="1:8" ht="71.25" x14ac:dyDescent="0.2">
      <c r="A1764" s="89" t="s">
        <v>1578</v>
      </c>
      <c r="B1764" s="3" t="s">
        <v>24</v>
      </c>
      <c r="C1764" s="3" t="s">
        <v>13</v>
      </c>
      <c r="D1764" s="3" t="s">
        <v>1579</v>
      </c>
      <c r="E1764" s="3" t="s">
        <v>0</v>
      </c>
      <c r="F1764" s="31">
        <v>3405.4</v>
      </c>
      <c r="G1764" s="31">
        <v>2948</v>
      </c>
      <c r="H1764" s="31">
        <f t="shared" si="27"/>
        <v>86.568391378399014</v>
      </c>
    </row>
    <row r="1765" spans="1:8" ht="28.5" x14ac:dyDescent="0.2">
      <c r="A1765" s="89" t="s">
        <v>601</v>
      </c>
      <c r="B1765" s="3" t="s">
        <v>24</v>
      </c>
      <c r="C1765" s="3" t="s">
        <v>13</v>
      </c>
      <c r="D1765" s="3" t="s">
        <v>1579</v>
      </c>
      <c r="E1765" s="3" t="s">
        <v>602</v>
      </c>
      <c r="F1765" s="31">
        <v>42.6</v>
      </c>
      <c r="G1765" s="31">
        <v>35.200000000000003</v>
      </c>
      <c r="H1765" s="31">
        <f t="shared" si="27"/>
        <v>82.629107981220656</v>
      </c>
    </row>
    <row r="1766" spans="1:8" x14ac:dyDescent="0.2">
      <c r="A1766" s="89" t="s">
        <v>646</v>
      </c>
      <c r="B1766" s="3" t="s">
        <v>24</v>
      </c>
      <c r="C1766" s="3" t="s">
        <v>13</v>
      </c>
      <c r="D1766" s="3" t="s">
        <v>1579</v>
      </c>
      <c r="E1766" s="3" t="s">
        <v>647</v>
      </c>
      <c r="F1766" s="31">
        <v>3362.8</v>
      </c>
      <c r="G1766" s="31">
        <v>2912.8</v>
      </c>
      <c r="H1766" s="31">
        <f t="shared" si="27"/>
        <v>86.61829427857738</v>
      </c>
    </row>
    <row r="1767" spans="1:8" ht="57" x14ac:dyDescent="0.2">
      <c r="A1767" s="89" t="s">
        <v>1580</v>
      </c>
      <c r="B1767" s="3" t="s">
        <v>24</v>
      </c>
      <c r="C1767" s="3" t="s">
        <v>13</v>
      </c>
      <c r="D1767" s="3" t="s">
        <v>1581</v>
      </c>
      <c r="E1767" s="3" t="s">
        <v>0</v>
      </c>
      <c r="F1767" s="31">
        <v>22628.5</v>
      </c>
      <c r="G1767" s="31">
        <v>17627.099999999999</v>
      </c>
      <c r="H1767" s="31">
        <f t="shared" si="27"/>
        <v>77.897783768256829</v>
      </c>
    </row>
    <row r="1768" spans="1:8" ht="28.5" x14ac:dyDescent="0.2">
      <c r="A1768" s="89" t="s">
        <v>601</v>
      </c>
      <c r="B1768" s="3" t="s">
        <v>24</v>
      </c>
      <c r="C1768" s="3" t="s">
        <v>13</v>
      </c>
      <c r="D1768" s="3" t="s">
        <v>1581</v>
      </c>
      <c r="E1768" s="3" t="s">
        <v>602</v>
      </c>
      <c r="F1768" s="31">
        <v>1066.0999999999999</v>
      </c>
      <c r="G1768" s="31">
        <v>925.7</v>
      </c>
      <c r="H1768" s="31">
        <f t="shared" si="27"/>
        <v>86.830503705093349</v>
      </c>
    </row>
    <row r="1769" spans="1:8" x14ac:dyDescent="0.2">
      <c r="A1769" s="89" t="s">
        <v>646</v>
      </c>
      <c r="B1769" s="3" t="s">
        <v>24</v>
      </c>
      <c r="C1769" s="3" t="s">
        <v>13</v>
      </c>
      <c r="D1769" s="3" t="s">
        <v>1581</v>
      </c>
      <c r="E1769" s="3" t="s">
        <v>647</v>
      </c>
      <c r="F1769" s="31">
        <v>21562.400000000001</v>
      </c>
      <c r="G1769" s="31">
        <v>16701.400000000001</v>
      </c>
      <c r="H1769" s="31">
        <f t="shared" si="27"/>
        <v>77.456127332764453</v>
      </c>
    </row>
    <row r="1770" spans="1:8" ht="85.5" x14ac:dyDescent="0.2">
      <c r="A1770" s="89" t="s">
        <v>1224</v>
      </c>
      <c r="B1770" s="3" t="s">
        <v>24</v>
      </c>
      <c r="C1770" s="3" t="s">
        <v>13</v>
      </c>
      <c r="D1770" s="3" t="s">
        <v>1225</v>
      </c>
      <c r="E1770" s="3" t="s">
        <v>0</v>
      </c>
      <c r="F1770" s="31">
        <v>91600.6</v>
      </c>
      <c r="G1770" s="31">
        <v>91276.4</v>
      </c>
      <c r="H1770" s="31">
        <f t="shared" si="27"/>
        <v>99.646072187300078</v>
      </c>
    </row>
    <row r="1771" spans="1:8" ht="28.5" x14ac:dyDescent="0.2">
      <c r="A1771" s="89" t="s">
        <v>601</v>
      </c>
      <c r="B1771" s="3" t="s">
        <v>24</v>
      </c>
      <c r="C1771" s="3" t="s">
        <v>13</v>
      </c>
      <c r="D1771" s="3" t="s">
        <v>1225</v>
      </c>
      <c r="E1771" s="3" t="s">
        <v>602</v>
      </c>
      <c r="F1771" s="31">
        <v>1229.2</v>
      </c>
      <c r="G1771" s="31">
        <v>1186.0999999999999</v>
      </c>
      <c r="H1771" s="31">
        <f t="shared" si="27"/>
        <v>96.493654409371942</v>
      </c>
    </row>
    <row r="1772" spans="1:8" x14ac:dyDescent="0.2">
      <c r="A1772" s="89" t="s">
        <v>646</v>
      </c>
      <c r="B1772" s="3" t="s">
        <v>24</v>
      </c>
      <c r="C1772" s="3" t="s">
        <v>13</v>
      </c>
      <c r="D1772" s="3" t="s">
        <v>1225</v>
      </c>
      <c r="E1772" s="3" t="s">
        <v>647</v>
      </c>
      <c r="F1772" s="31">
        <v>90371.4</v>
      </c>
      <c r="G1772" s="31">
        <v>90090.3</v>
      </c>
      <c r="H1772" s="31">
        <f t="shared" si="27"/>
        <v>99.688950265238802</v>
      </c>
    </row>
    <row r="1773" spans="1:8" ht="42.75" x14ac:dyDescent="0.2">
      <c r="A1773" s="89" t="s">
        <v>1582</v>
      </c>
      <c r="B1773" s="3" t="s">
        <v>24</v>
      </c>
      <c r="C1773" s="3" t="s">
        <v>13</v>
      </c>
      <c r="D1773" s="3" t="s">
        <v>1583</v>
      </c>
      <c r="E1773" s="3" t="s">
        <v>0</v>
      </c>
      <c r="F1773" s="31">
        <v>22417</v>
      </c>
      <c r="G1773" s="31">
        <v>22403.5</v>
      </c>
      <c r="H1773" s="31">
        <f t="shared" si="27"/>
        <v>99.939777847169566</v>
      </c>
    </row>
    <row r="1774" spans="1:8" x14ac:dyDescent="0.2">
      <c r="A1774" s="89" t="s">
        <v>646</v>
      </c>
      <c r="B1774" s="3" t="s">
        <v>24</v>
      </c>
      <c r="C1774" s="3" t="s">
        <v>13</v>
      </c>
      <c r="D1774" s="3" t="s">
        <v>1583</v>
      </c>
      <c r="E1774" s="3" t="s">
        <v>647</v>
      </c>
      <c r="F1774" s="31">
        <v>22417</v>
      </c>
      <c r="G1774" s="31">
        <v>22403.5</v>
      </c>
      <c r="H1774" s="31">
        <f t="shared" si="27"/>
        <v>99.939777847169566</v>
      </c>
    </row>
    <row r="1775" spans="1:8" x14ac:dyDescent="0.2">
      <c r="A1775" s="89" t="s">
        <v>25</v>
      </c>
      <c r="B1775" s="3" t="s">
        <v>24</v>
      </c>
      <c r="C1775" s="3" t="s">
        <v>26</v>
      </c>
      <c r="D1775" s="3" t="s">
        <v>0</v>
      </c>
      <c r="E1775" s="3" t="s">
        <v>0</v>
      </c>
      <c r="F1775" s="31">
        <v>346588.9</v>
      </c>
      <c r="G1775" s="31">
        <v>317659.5</v>
      </c>
      <c r="H1775" s="31">
        <f t="shared" si="27"/>
        <v>91.65310833670668</v>
      </c>
    </row>
    <row r="1776" spans="1:8" ht="42.75" x14ac:dyDescent="0.2">
      <c r="A1776" s="89" t="s">
        <v>1183</v>
      </c>
      <c r="B1776" s="3" t="s">
        <v>24</v>
      </c>
      <c r="C1776" s="3" t="s">
        <v>26</v>
      </c>
      <c r="D1776" s="3" t="s">
        <v>1184</v>
      </c>
      <c r="E1776" s="19" t="s">
        <v>0</v>
      </c>
      <c r="F1776" s="31">
        <v>88225.7</v>
      </c>
      <c r="G1776" s="31">
        <v>88225.7</v>
      </c>
      <c r="H1776" s="31">
        <f t="shared" si="27"/>
        <v>100</v>
      </c>
    </row>
    <row r="1777" spans="1:8" ht="42.75" x14ac:dyDescent="0.2">
      <c r="A1777" s="89" t="s">
        <v>1423</v>
      </c>
      <c r="B1777" s="3" t="s">
        <v>24</v>
      </c>
      <c r="C1777" s="3" t="s">
        <v>26</v>
      </c>
      <c r="D1777" s="3" t="s">
        <v>1424</v>
      </c>
      <c r="E1777" s="3" t="s">
        <v>0</v>
      </c>
      <c r="F1777" s="31">
        <v>88225.7</v>
      </c>
      <c r="G1777" s="31">
        <v>88225.7</v>
      </c>
      <c r="H1777" s="31">
        <f t="shared" si="27"/>
        <v>100</v>
      </c>
    </row>
    <row r="1778" spans="1:8" ht="28.5" x14ac:dyDescent="0.2">
      <c r="A1778" s="89" t="s">
        <v>655</v>
      </c>
      <c r="B1778" s="3" t="s">
        <v>24</v>
      </c>
      <c r="C1778" s="3" t="s">
        <v>26</v>
      </c>
      <c r="D1778" s="3" t="s">
        <v>1425</v>
      </c>
      <c r="E1778" s="3" t="s">
        <v>0</v>
      </c>
      <c r="F1778" s="31">
        <v>88225.7</v>
      </c>
      <c r="G1778" s="31">
        <v>88225.7</v>
      </c>
      <c r="H1778" s="31">
        <f t="shared" si="27"/>
        <v>100</v>
      </c>
    </row>
    <row r="1779" spans="1:8" x14ac:dyDescent="0.2">
      <c r="A1779" s="89" t="s">
        <v>646</v>
      </c>
      <c r="B1779" s="3" t="s">
        <v>24</v>
      </c>
      <c r="C1779" s="3" t="s">
        <v>26</v>
      </c>
      <c r="D1779" s="3" t="s">
        <v>1425</v>
      </c>
      <c r="E1779" s="3" t="s">
        <v>647</v>
      </c>
      <c r="F1779" s="31">
        <v>88225.7</v>
      </c>
      <c r="G1779" s="31">
        <v>88225.7</v>
      </c>
      <c r="H1779" s="31">
        <f t="shared" si="27"/>
        <v>100</v>
      </c>
    </row>
    <row r="1780" spans="1:8" ht="57" x14ac:dyDescent="0.2">
      <c r="A1780" s="89" t="s">
        <v>742</v>
      </c>
      <c r="B1780" s="3" t="s">
        <v>24</v>
      </c>
      <c r="C1780" s="3" t="s">
        <v>26</v>
      </c>
      <c r="D1780" s="3" t="s">
        <v>743</v>
      </c>
      <c r="E1780" s="19" t="s">
        <v>0</v>
      </c>
      <c r="F1780" s="31">
        <v>3802.8</v>
      </c>
      <c r="G1780" s="31">
        <v>3461.1</v>
      </c>
      <c r="H1780" s="31">
        <f t="shared" si="27"/>
        <v>91.014515620069417</v>
      </c>
    </row>
    <row r="1781" spans="1:8" ht="28.5" x14ac:dyDescent="0.2">
      <c r="A1781" s="89" t="s">
        <v>747</v>
      </c>
      <c r="B1781" s="3" t="s">
        <v>24</v>
      </c>
      <c r="C1781" s="3" t="s">
        <v>26</v>
      </c>
      <c r="D1781" s="3" t="s">
        <v>748</v>
      </c>
      <c r="E1781" s="3" t="s">
        <v>0</v>
      </c>
      <c r="F1781" s="31">
        <v>3502.8</v>
      </c>
      <c r="G1781" s="31">
        <v>3461.1</v>
      </c>
      <c r="H1781" s="31">
        <f t="shared" si="27"/>
        <v>98.809523809523796</v>
      </c>
    </row>
    <row r="1782" spans="1:8" ht="28.5" x14ac:dyDescent="0.2">
      <c r="A1782" s="89" t="s">
        <v>655</v>
      </c>
      <c r="B1782" s="3" t="s">
        <v>24</v>
      </c>
      <c r="C1782" s="3" t="s">
        <v>26</v>
      </c>
      <c r="D1782" s="3" t="s">
        <v>749</v>
      </c>
      <c r="E1782" s="3" t="s">
        <v>0</v>
      </c>
      <c r="F1782" s="31">
        <v>3012.4</v>
      </c>
      <c r="G1782" s="31">
        <v>2970.7</v>
      </c>
      <c r="H1782" s="31">
        <f t="shared" si="27"/>
        <v>98.615721683707335</v>
      </c>
    </row>
    <row r="1783" spans="1:8" ht="28.5" x14ac:dyDescent="0.2">
      <c r="A1783" s="89" t="s">
        <v>601</v>
      </c>
      <c r="B1783" s="3" t="s">
        <v>24</v>
      </c>
      <c r="C1783" s="3" t="s">
        <v>26</v>
      </c>
      <c r="D1783" s="3" t="s">
        <v>749</v>
      </c>
      <c r="E1783" s="3" t="s">
        <v>602</v>
      </c>
      <c r="F1783" s="31">
        <v>3012.4</v>
      </c>
      <c r="G1783" s="31">
        <v>2970.7</v>
      </c>
      <c r="H1783" s="31">
        <f t="shared" si="27"/>
        <v>98.615721683707335</v>
      </c>
    </row>
    <row r="1784" spans="1:8" ht="28.5" x14ac:dyDescent="0.2">
      <c r="A1784" s="89" t="s">
        <v>907</v>
      </c>
      <c r="B1784" s="3" t="s">
        <v>24</v>
      </c>
      <c r="C1784" s="3" t="s">
        <v>26</v>
      </c>
      <c r="D1784" s="3" t="s">
        <v>1214</v>
      </c>
      <c r="E1784" s="3" t="s">
        <v>0</v>
      </c>
      <c r="F1784" s="31">
        <v>490.4</v>
      </c>
      <c r="G1784" s="31">
        <v>490.4</v>
      </c>
      <c r="H1784" s="31">
        <f t="shared" si="27"/>
        <v>100</v>
      </c>
    </row>
    <row r="1785" spans="1:8" ht="28.5" x14ac:dyDescent="0.2">
      <c r="A1785" s="89" t="s">
        <v>680</v>
      </c>
      <c r="B1785" s="3" t="s">
        <v>24</v>
      </c>
      <c r="C1785" s="3" t="s">
        <v>26</v>
      </c>
      <c r="D1785" s="3" t="s">
        <v>1214</v>
      </c>
      <c r="E1785" s="3" t="s">
        <v>681</v>
      </c>
      <c r="F1785" s="31">
        <v>490.4</v>
      </c>
      <c r="G1785" s="31">
        <v>490.4</v>
      </c>
      <c r="H1785" s="31">
        <f t="shared" si="27"/>
        <v>100</v>
      </c>
    </row>
    <row r="1786" spans="1:8" ht="85.5" x14ac:dyDescent="0.2">
      <c r="A1786" s="89" t="s">
        <v>964</v>
      </c>
      <c r="B1786" s="3" t="s">
        <v>24</v>
      </c>
      <c r="C1786" s="3" t="s">
        <v>26</v>
      </c>
      <c r="D1786" s="3" t="s">
        <v>965</v>
      </c>
      <c r="E1786" s="3" t="s">
        <v>0</v>
      </c>
      <c r="F1786" s="31">
        <v>300</v>
      </c>
      <c r="G1786" s="31">
        <v>0</v>
      </c>
      <c r="H1786" s="31">
        <f t="shared" si="27"/>
        <v>0</v>
      </c>
    </row>
    <row r="1787" spans="1:8" ht="28.5" x14ac:dyDescent="0.2">
      <c r="A1787" s="89" t="s">
        <v>655</v>
      </c>
      <c r="B1787" s="3" t="s">
        <v>24</v>
      </c>
      <c r="C1787" s="3" t="s">
        <v>26</v>
      </c>
      <c r="D1787" s="3" t="s">
        <v>966</v>
      </c>
      <c r="E1787" s="3" t="s">
        <v>0</v>
      </c>
      <c r="F1787" s="31">
        <v>300</v>
      </c>
      <c r="G1787" s="31">
        <v>0</v>
      </c>
      <c r="H1787" s="31">
        <f t="shared" si="27"/>
        <v>0</v>
      </c>
    </row>
    <row r="1788" spans="1:8" ht="71.25" x14ac:dyDescent="0.2">
      <c r="A1788" s="89" t="s">
        <v>590</v>
      </c>
      <c r="B1788" s="3" t="s">
        <v>24</v>
      </c>
      <c r="C1788" s="3" t="s">
        <v>26</v>
      </c>
      <c r="D1788" s="3" t="s">
        <v>966</v>
      </c>
      <c r="E1788" s="3" t="s">
        <v>585</v>
      </c>
      <c r="F1788" s="31">
        <v>150</v>
      </c>
      <c r="G1788" s="31">
        <v>0</v>
      </c>
      <c r="H1788" s="31">
        <f t="shared" si="27"/>
        <v>0</v>
      </c>
    </row>
    <row r="1789" spans="1:8" ht="28.5" x14ac:dyDescent="0.2">
      <c r="A1789" s="89" t="s">
        <v>601</v>
      </c>
      <c r="B1789" s="3" t="s">
        <v>24</v>
      </c>
      <c r="C1789" s="3" t="s">
        <v>26</v>
      </c>
      <c r="D1789" s="3" t="s">
        <v>966</v>
      </c>
      <c r="E1789" s="3" t="s">
        <v>602</v>
      </c>
      <c r="F1789" s="31">
        <v>150</v>
      </c>
      <c r="G1789" s="31">
        <v>0</v>
      </c>
      <c r="H1789" s="31">
        <f t="shared" si="27"/>
        <v>0</v>
      </c>
    </row>
    <row r="1790" spans="1:8" ht="42.75" x14ac:dyDescent="0.2">
      <c r="A1790" s="89" t="s">
        <v>1215</v>
      </c>
      <c r="B1790" s="3" t="s">
        <v>24</v>
      </c>
      <c r="C1790" s="3" t="s">
        <v>26</v>
      </c>
      <c r="D1790" s="3" t="s">
        <v>1216</v>
      </c>
      <c r="E1790" s="19" t="s">
        <v>0</v>
      </c>
      <c r="F1790" s="31">
        <v>10811.7</v>
      </c>
      <c r="G1790" s="31">
        <v>9268.2999999999993</v>
      </c>
      <c r="H1790" s="31">
        <f t="shared" si="27"/>
        <v>85.724724141439353</v>
      </c>
    </row>
    <row r="1791" spans="1:8" ht="28.5" x14ac:dyDescent="0.2">
      <c r="A1791" s="89" t="s">
        <v>655</v>
      </c>
      <c r="B1791" s="3" t="s">
        <v>24</v>
      </c>
      <c r="C1791" s="3" t="s">
        <v>26</v>
      </c>
      <c r="D1791" s="3" t="s">
        <v>1291</v>
      </c>
      <c r="E1791" s="3" t="s">
        <v>0</v>
      </c>
      <c r="F1791" s="31">
        <v>5849.7</v>
      </c>
      <c r="G1791" s="31">
        <v>4330.5</v>
      </c>
      <c r="H1791" s="31">
        <f t="shared" si="27"/>
        <v>74.029437407046515</v>
      </c>
    </row>
    <row r="1792" spans="1:8" ht="71.25" x14ac:dyDescent="0.2">
      <c r="A1792" s="89" t="s">
        <v>590</v>
      </c>
      <c r="B1792" s="3" t="s">
        <v>24</v>
      </c>
      <c r="C1792" s="3" t="s">
        <v>26</v>
      </c>
      <c r="D1792" s="3" t="s">
        <v>1291</v>
      </c>
      <c r="E1792" s="3" t="s">
        <v>585</v>
      </c>
      <c r="F1792" s="31">
        <v>403.2</v>
      </c>
      <c r="G1792" s="31">
        <v>401.9</v>
      </c>
      <c r="H1792" s="31">
        <f t="shared" si="27"/>
        <v>99.677579365079367</v>
      </c>
    </row>
    <row r="1793" spans="1:8" ht="28.5" x14ac:dyDescent="0.2">
      <c r="A1793" s="89" t="s">
        <v>601</v>
      </c>
      <c r="B1793" s="3" t="s">
        <v>24</v>
      </c>
      <c r="C1793" s="3" t="s">
        <v>26</v>
      </c>
      <c r="D1793" s="3" t="s">
        <v>1291</v>
      </c>
      <c r="E1793" s="3" t="s">
        <v>602</v>
      </c>
      <c r="F1793" s="31">
        <v>763.8</v>
      </c>
      <c r="G1793" s="31">
        <v>421.5</v>
      </c>
      <c r="H1793" s="31">
        <f t="shared" si="27"/>
        <v>55.184603299293009</v>
      </c>
    </row>
    <row r="1794" spans="1:8" x14ac:dyDescent="0.2">
      <c r="A1794" s="89" t="s">
        <v>646</v>
      </c>
      <c r="B1794" s="3" t="s">
        <v>24</v>
      </c>
      <c r="C1794" s="3" t="s">
        <v>26</v>
      </c>
      <c r="D1794" s="3" t="s">
        <v>1291</v>
      </c>
      <c r="E1794" s="3" t="s">
        <v>647</v>
      </c>
      <c r="F1794" s="31">
        <v>4682.7</v>
      </c>
      <c r="G1794" s="31">
        <v>3507.1</v>
      </c>
      <c r="H1794" s="31">
        <f t="shared" si="27"/>
        <v>74.894825634783359</v>
      </c>
    </row>
    <row r="1795" spans="1:8" ht="42.75" x14ac:dyDescent="0.2">
      <c r="A1795" s="89" t="s">
        <v>1217</v>
      </c>
      <c r="B1795" s="3" t="s">
        <v>24</v>
      </c>
      <c r="C1795" s="3" t="s">
        <v>26</v>
      </c>
      <c r="D1795" s="3" t="s">
        <v>1218</v>
      </c>
      <c r="E1795" s="3" t="s">
        <v>0</v>
      </c>
      <c r="F1795" s="31">
        <v>4695.3999999999996</v>
      </c>
      <c r="G1795" s="31">
        <v>4695.3999999999996</v>
      </c>
      <c r="H1795" s="31">
        <f t="shared" si="27"/>
        <v>100</v>
      </c>
    </row>
    <row r="1796" spans="1:8" ht="28.5" x14ac:dyDescent="0.2">
      <c r="A1796" s="89" t="s">
        <v>601</v>
      </c>
      <c r="B1796" s="3" t="s">
        <v>24</v>
      </c>
      <c r="C1796" s="3" t="s">
        <v>26</v>
      </c>
      <c r="D1796" s="3" t="s">
        <v>1218</v>
      </c>
      <c r="E1796" s="3" t="s">
        <v>602</v>
      </c>
      <c r="F1796" s="31">
        <v>93.7</v>
      </c>
      <c r="G1796" s="31">
        <v>93.7</v>
      </c>
      <c r="H1796" s="31">
        <f t="shared" si="27"/>
        <v>100</v>
      </c>
    </row>
    <row r="1797" spans="1:8" x14ac:dyDescent="0.2">
      <c r="A1797" s="89" t="s">
        <v>58</v>
      </c>
      <c r="B1797" s="3" t="s">
        <v>24</v>
      </c>
      <c r="C1797" s="3" t="s">
        <v>26</v>
      </c>
      <c r="D1797" s="3" t="s">
        <v>1218</v>
      </c>
      <c r="E1797" s="3" t="s">
        <v>672</v>
      </c>
      <c r="F1797" s="31">
        <v>4601.7</v>
      </c>
      <c r="G1797" s="31">
        <v>4601.7</v>
      </c>
      <c r="H1797" s="31">
        <f t="shared" si="27"/>
        <v>100</v>
      </c>
    </row>
    <row r="1798" spans="1:8" ht="28.5" x14ac:dyDescent="0.2">
      <c r="A1798" s="89" t="s">
        <v>833</v>
      </c>
      <c r="B1798" s="3" t="s">
        <v>24</v>
      </c>
      <c r="C1798" s="3" t="s">
        <v>26</v>
      </c>
      <c r="D1798" s="3" t="s">
        <v>1219</v>
      </c>
      <c r="E1798" s="3" t="s">
        <v>0</v>
      </c>
      <c r="F1798" s="31">
        <v>266.60000000000002</v>
      </c>
      <c r="G1798" s="31">
        <v>242.4</v>
      </c>
      <c r="H1798" s="31">
        <f t="shared" si="27"/>
        <v>90.922730682670661</v>
      </c>
    </row>
    <row r="1799" spans="1:8" ht="28.5" x14ac:dyDescent="0.2">
      <c r="A1799" s="89" t="s">
        <v>680</v>
      </c>
      <c r="B1799" s="3" t="s">
        <v>24</v>
      </c>
      <c r="C1799" s="3" t="s">
        <v>26</v>
      </c>
      <c r="D1799" s="3" t="s">
        <v>1219</v>
      </c>
      <c r="E1799" s="3" t="s">
        <v>681</v>
      </c>
      <c r="F1799" s="31">
        <v>266.60000000000002</v>
      </c>
      <c r="G1799" s="31">
        <v>242.4</v>
      </c>
      <c r="H1799" s="31">
        <f t="shared" si="27"/>
        <v>90.922730682670661</v>
      </c>
    </row>
    <row r="1800" spans="1:8" ht="42.75" x14ac:dyDescent="0.2">
      <c r="A1800" s="89" t="s">
        <v>975</v>
      </c>
      <c r="B1800" s="3" t="s">
        <v>24</v>
      </c>
      <c r="C1800" s="3" t="s">
        <v>26</v>
      </c>
      <c r="D1800" s="3" t="s">
        <v>976</v>
      </c>
      <c r="E1800" s="19" t="s">
        <v>0</v>
      </c>
      <c r="F1800" s="31">
        <v>71011.199999999997</v>
      </c>
      <c r="G1800" s="31">
        <v>52556.5</v>
      </c>
      <c r="H1800" s="31">
        <f t="shared" ref="H1800:H1863" si="28">G1800/F1800*100</f>
        <v>74.011564372943994</v>
      </c>
    </row>
    <row r="1801" spans="1:8" ht="28.5" x14ac:dyDescent="0.2">
      <c r="A1801" s="89" t="s">
        <v>977</v>
      </c>
      <c r="B1801" s="3" t="s">
        <v>24</v>
      </c>
      <c r="C1801" s="3" t="s">
        <v>26</v>
      </c>
      <c r="D1801" s="3" t="s">
        <v>978</v>
      </c>
      <c r="E1801" s="3" t="s">
        <v>0</v>
      </c>
      <c r="F1801" s="31">
        <v>13460.9</v>
      </c>
      <c r="G1801" s="31">
        <v>12371.3</v>
      </c>
      <c r="H1801" s="31">
        <f t="shared" si="28"/>
        <v>91.905444658232355</v>
      </c>
    </row>
    <row r="1802" spans="1:8" ht="28.5" x14ac:dyDescent="0.2">
      <c r="A1802" s="89" t="s">
        <v>655</v>
      </c>
      <c r="B1802" s="3" t="s">
        <v>24</v>
      </c>
      <c r="C1802" s="3" t="s">
        <v>26</v>
      </c>
      <c r="D1802" s="3" t="s">
        <v>979</v>
      </c>
      <c r="E1802" s="3" t="s">
        <v>0</v>
      </c>
      <c r="F1802" s="31">
        <v>10846</v>
      </c>
      <c r="G1802" s="31">
        <v>10626.5</v>
      </c>
      <c r="H1802" s="31">
        <f t="shared" si="28"/>
        <v>97.976212428545082</v>
      </c>
    </row>
    <row r="1803" spans="1:8" ht="71.25" x14ac:dyDescent="0.2">
      <c r="A1803" s="89" t="s">
        <v>590</v>
      </c>
      <c r="B1803" s="3" t="s">
        <v>24</v>
      </c>
      <c r="C1803" s="3" t="s">
        <v>26</v>
      </c>
      <c r="D1803" s="3" t="s">
        <v>979</v>
      </c>
      <c r="E1803" s="3" t="s">
        <v>585</v>
      </c>
      <c r="F1803" s="31">
        <v>237.4</v>
      </c>
      <c r="G1803" s="31">
        <v>192.9</v>
      </c>
      <c r="H1803" s="31">
        <f t="shared" si="28"/>
        <v>81.255265374894691</v>
      </c>
    </row>
    <row r="1804" spans="1:8" ht="28.5" x14ac:dyDescent="0.2">
      <c r="A1804" s="89" t="s">
        <v>601</v>
      </c>
      <c r="B1804" s="3" t="s">
        <v>24</v>
      </c>
      <c r="C1804" s="3" t="s">
        <v>26</v>
      </c>
      <c r="D1804" s="3" t="s">
        <v>979</v>
      </c>
      <c r="E1804" s="3" t="s">
        <v>602</v>
      </c>
      <c r="F1804" s="31">
        <v>420.1</v>
      </c>
      <c r="G1804" s="31">
        <v>301</v>
      </c>
      <c r="H1804" s="31">
        <f t="shared" si="28"/>
        <v>71.64960723637229</v>
      </c>
    </row>
    <row r="1805" spans="1:8" x14ac:dyDescent="0.2">
      <c r="A1805" s="89" t="s">
        <v>646</v>
      </c>
      <c r="B1805" s="3" t="s">
        <v>24</v>
      </c>
      <c r="C1805" s="3" t="s">
        <v>26</v>
      </c>
      <c r="D1805" s="3" t="s">
        <v>979</v>
      </c>
      <c r="E1805" s="3" t="s">
        <v>647</v>
      </c>
      <c r="F1805" s="31">
        <v>10188.5</v>
      </c>
      <c r="G1805" s="31">
        <v>10132.6</v>
      </c>
      <c r="H1805" s="31">
        <f t="shared" si="28"/>
        <v>99.451342199538701</v>
      </c>
    </row>
    <row r="1806" spans="1:8" ht="28.5" x14ac:dyDescent="0.2">
      <c r="A1806" s="89" t="s">
        <v>833</v>
      </c>
      <c r="B1806" s="3" t="s">
        <v>24</v>
      </c>
      <c r="C1806" s="3" t="s">
        <v>26</v>
      </c>
      <c r="D1806" s="3" t="s">
        <v>1325</v>
      </c>
      <c r="E1806" s="3" t="s">
        <v>0</v>
      </c>
      <c r="F1806" s="31">
        <v>2614.9</v>
      </c>
      <c r="G1806" s="31">
        <v>1744.8</v>
      </c>
      <c r="H1806" s="31">
        <f t="shared" si="28"/>
        <v>66.725304982982138</v>
      </c>
    </row>
    <row r="1807" spans="1:8" ht="28.5" x14ac:dyDescent="0.2">
      <c r="A1807" s="89" t="s">
        <v>680</v>
      </c>
      <c r="B1807" s="3" t="s">
        <v>24</v>
      </c>
      <c r="C1807" s="3" t="s">
        <v>26</v>
      </c>
      <c r="D1807" s="3" t="s">
        <v>1325</v>
      </c>
      <c r="E1807" s="3" t="s">
        <v>681</v>
      </c>
      <c r="F1807" s="31">
        <v>2614.9</v>
      </c>
      <c r="G1807" s="31">
        <v>1744.8</v>
      </c>
      <c r="H1807" s="31">
        <f t="shared" si="28"/>
        <v>66.725304982982138</v>
      </c>
    </row>
    <row r="1808" spans="1:8" ht="57" x14ac:dyDescent="0.2">
      <c r="A1808" s="89" t="s">
        <v>1584</v>
      </c>
      <c r="B1808" s="3" t="s">
        <v>24</v>
      </c>
      <c r="C1808" s="3" t="s">
        <v>26</v>
      </c>
      <c r="D1808" s="3" t="s">
        <v>1585</v>
      </c>
      <c r="E1808" s="3" t="s">
        <v>0</v>
      </c>
      <c r="F1808" s="31">
        <v>55489.3</v>
      </c>
      <c r="G1808" s="31">
        <v>39004.5</v>
      </c>
      <c r="H1808" s="31">
        <f t="shared" si="28"/>
        <v>70.291930155903927</v>
      </c>
    </row>
    <row r="1809" spans="1:8" ht="28.5" x14ac:dyDescent="0.2">
      <c r="A1809" s="89" t="s">
        <v>655</v>
      </c>
      <c r="B1809" s="3" t="s">
        <v>24</v>
      </c>
      <c r="C1809" s="3" t="s">
        <v>26</v>
      </c>
      <c r="D1809" s="3" t="s">
        <v>1586</v>
      </c>
      <c r="E1809" s="3" t="s">
        <v>0</v>
      </c>
      <c r="F1809" s="31">
        <v>38516.5</v>
      </c>
      <c r="G1809" s="31">
        <v>28612.5</v>
      </c>
      <c r="H1809" s="31">
        <f t="shared" si="28"/>
        <v>74.286344813261849</v>
      </c>
    </row>
    <row r="1810" spans="1:8" ht="28.5" x14ac:dyDescent="0.2">
      <c r="A1810" s="89" t="s">
        <v>601</v>
      </c>
      <c r="B1810" s="3" t="s">
        <v>24</v>
      </c>
      <c r="C1810" s="3" t="s">
        <v>26</v>
      </c>
      <c r="D1810" s="3" t="s">
        <v>1586</v>
      </c>
      <c r="E1810" s="3" t="s">
        <v>602</v>
      </c>
      <c r="F1810" s="31">
        <v>38516.5</v>
      </c>
      <c r="G1810" s="31">
        <v>28612.5</v>
      </c>
      <c r="H1810" s="31">
        <f t="shared" si="28"/>
        <v>74.286344813261849</v>
      </c>
    </row>
    <row r="1811" spans="1:8" ht="28.5" x14ac:dyDescent="0.2">
      <c r="A1811" s="89" t="s">
        <v>833</v>
      </c>
      <c r="B1811" s="3" t="s">
        <v>24</v>
      </c>
      <c r="C1811" s="3" t="s">
        <v>26</v>
      </c>
      <c r="D1811" s="3" t="s">
        <v>1587</v>
      </c>
      <c r="E1811" s="3" t="s">
        <v>0</v>
      </c>
      <c r="F1811" s="31">
        <v>16972.8</v>
      </c>
      <c r="G1811" s="31">
        <v>10392</v>
      </c>
      <c r="H1811" s="31">
        <f t="shared" si="28"/>
        <v>61.227375565610863</v>
      </c>
    </row>
    <row r="1812" spans="1:8" ht="28.5" x14ac:dyDescent="0.2">
      <c r="A1812" s="89" t="s">
        <v>680</v>
      </c>
      <c r="B1812" s="3" t="s">
        <v>24</v>
      </c>
      <c r="C1812" s="3" t="s">
        <v>26</v>
      </c>
      <c r="D1812" s="3" t="s">
        <v>1587</v>
      </c>
      <c r="E1812" s="3" t="s">
        <v>681</v>
      </c>
      <c r="F1812" s="31">
        <v>16972.8</v>
      </c>
      <c r="G1812" s="31">
        <v>10392</v>
      </c>
      <c r="H1812" s="31">
        <f t="shared" si="28"/>
        <v>61.227375565610863</v>
      </c>
    </row>
    <row r="1813" spans="1:8" ht="42.75" x14ac:dyDescent="0.2">
      <c r="A1813" s="89" t="s">
        <v>980</v>
      </c>
      <c r="B1813" s="3" t="s">
        <v>24</v>
      </c>
      <c r="C1813" s="3" t="s">
        <v>26</v>
      </c>
      <c r="D1813" s="3" t="s">
        <v>981</v>
      </c>
      <c r="E1813" s="3" t="s">
        <v>0</v>
      </c>
      <c r="F1813" s="31">
        <v>2061</v>
      </c>
      <c r="G1813" s="31">
        <v>1180.7</v>
      </c>
      <c r="H1813" s="31">
        <f t="shared" si="28"/>
        <v>57.287724405628339</v>
      </c>
    </row>
    <row r="1814" spans="1:8" ht="28.5" x14ac:dyDescent="0.2">
      <c r="A1814" s="89" t="s">
        <v>655</v>
      </c>
      <c r="B1814" s="3" t="s">
        <v>24</v>
      </c>
      <c r="C1814" s="3" t="s">
        <v>26</v>
      </c>
      <c r="D1814" s="3" t="s">
        <v>982</v>
      </c>
      <c r="E1814" s="3" t="s">
        <v>0</v>
      </c>
      <c r="F1814" s="31">
        <v>181</v>
      </c>
      <c r="G1814" s="31">
        <v>81.900000000000006</v>
      </c>
      <c r="H1814" s="31">
        <f t="shared" si="28"/>
        <v>45.248618784530393</v>
      </c>
    </row>
    <row r="1815" spans="1:8" ht="71.25" x14ac:dyDescent="0.2">
      <c r="A1815" s="89" t="s">
        <v>590</v>
      </c>
      <c r="B1815" s="3" t="s">
        <v>24</v>
      </c>
      <c r="C1815" s="3" t="s">
        <v>26</v>
      </c>
      <c r="D1815" s="3" t="s">
        <v>982</v>
      </c>
      <c r="E1815" s="3" t="s">
        <v>585</v>
      </c>
      <c r="F1815" s="31">
        <v>62.6</v>
      </c>
      <c r="G1815" s="31">
        <v>53.6</v>
      </c>
      <c r="H1815" s="31">
        <f t="shared" si="28"/>
        <v>85.623003194888184</v>
      </c>
    </row>
    <row r="1816" spans="1:8" ht="28.5" x14ac:dyDescent="0.2">
      <c r="A1816" s="89" t="s">
        <v>601</v>
      </c>
      <c r="B1816" s="3" t="s">
        <v>24</v>
      </c>
      <c r="C1816" s="3" t="s">
        <v>26</v>
      </c>
      <c r="D1816" s="3" t="s">
        <v>982</v>
      </c>
      <c r="E1816" s="3" t="s">
        <v>602</v>
      </c>
      <c r="F1816" s="31">
        <v>28.4</v>
      </c>
      <c r="G1816" s="31">
        <v>28.3</v>
      </c>
      <c r="H1816" s="31">
        <f t="shared" si="28"/>
        <v>99.647887323943678</v>
      </c>
    </row>
    <row r="1817" spans="1:8" x14ac:dyDescent="0.2">
      <c r="A1817" s="89" t="s">
        <v>646</v>
      </c>
      <c r="B1817" s="3" t="s">
        <v>24</v>
      </c>
      <c r="C1817" s="3" t="s">
        <v>26</v>
      </c>
      <c r="D1817" s="3" t="s">
        <v>982</v>
      </c>
      <c r="E1817" s="3" t="s">
        <v>647</v>
      </c>
      <c r="F1817" s="31">
        <v>90</v>
      </c>
      <c r="G1817" s="31">
        <v>0</v>
      </c>
      <c r="H1817" s="31">
        <f t="shared" si="28"/>
        <v>0</v>
      </c>
    </row>
    <row r="1818" spans="1:8" ht="28.5" x14ac:dyDescent="0.2">
      <c r="A1818" s="89" t="s">
        <v>833</v>
      </c>
      <c r="B1818" s="3" t="s">
        <v>24</v>
      </c>
      <c r="C1818" s="3" t="s">
        <v>26</v>
      </c>
      <c r="D1818" s="3" t="s">
        <v>1588</v>
      </c>
      <c r="E1818" s="3" t="s">
        <v>0</v>
      </c>
      <c r="F1818" s="31">
        <v>1880</v>
      </c>
      <c r="G1818" s="31">
        <v>1098.8</v>
      </c>
      <c r="H1818" s="31">
        <f t="shared" si="28"/>
        <v>58.446808510638292</v>
      </c>
    </row>
    <row r="1819" spans="1:8" ht="28.5" x14ac:dyDescent="0.2">
      <c r="A1819" s="89" t="s">
        <v>680</v>
      </c>
      <c r="B1819" s="3" t="s">
        <v>24</v>
      </c>
      <c r="C1819" s="3" t="s">
        <v>26</v>
      </c>
      <c r="D1819" s="3" t="s">
        <v>1588</v>
      </c>
      <c r="E1819" s="3" t="s">
        <v>681</v>
      </c>
      <c r="F1819" s="31">
        <v>1880</v>
      </c>
      <c r="G1819" s="31">
        <v>1098.8</v>
      </c>
      <c r="H1819" s="31">
        <f t="shared" si="28"/>
        <v>58.446808510638292</v>
      </c>
    </row>
    <row r="1820" spans="1:8" ht="42.75" x14ac:dyDescent="0.2">
      <c r="A1820" s="89" t="s">
        <v>1004</v>
      </c>
      <c r="B1820" s="3" t="s">
        <v>24</v>
      </c>
      <c r="C1820" s="3" t="s">
        <v>26</v>
      </c>
      <c r="D1820" s="3" t="s">
        <v>1005</v>
      </c>
      <c r="E1820" s="19" t="s">
        <v>0</v>
      </c>
      <c r="F1820" s="31">
        <v>6744.6</v>
      </c>
      <c r="G1820" s="31">
        <v>3100.5</v>
      </c>
      <c r="H1820" s="31">
        <f t="shared" si="28"/>
        <v>45.970109420870024</v>
      </c>
    </row>
    <row r="1821" spans="1:8" ht="57" x14ac:dyDescent="0.2">
      <c r="A1821" s="89" t="s">
        <v>1589</v>
      </c>
      <c r="B1821" s="3" t="s">
        <v>24</v>
      </c>
      <c r="C1821" s="3" t="s">
        <v>26</v>
      </c>
      <c r="D1821" s="3" t="s">
        <v>1590</v>
      </c>
      <c r="E1821" s="3" t="s">
        <v>0</v>
      </c>
      <c r="F1821" s="31">
        <v>6744.6</v>
      </c>
      <c r="G1821" s="31">
        <v>3100.5</v>
      </c>
      <c r="H1821" s="31">
        <f t="shared" si="28"/>
        <v>45.970109420870024</v>
      </c>
    </row>
    <row r="1822" spans="1:8" ht="28.5" x14ac:dyDescent="0.2">
      <c r="A1822" s="89" t="s">
        <v>700</v>
      </c>
      <c r="B1822" s="3" t="s">
        <v>24</v>
      </c>
      <c r="C1822" s="3" t="s">
        <v>26</v>
      </c>
      <c r="D1822" s="3" t="s">
        <v>1591</v>
      </c>
      <c r="E1822" s="3" t="s">
        <v>0</v>
      </c>
      <c r="F1822" s="31">
        <v>6744.6</v>
      </c>
      <c r="G1822" s="31">
        <v>3100.5</v>
      </c>
      <c r="H1822" s="31">
        <f t="shared" si="28"/>
        <v>45.970109420870024</v>
      </c>
    </row>
    <row r="1823" spans="1:8" x14ac:dyDescent="0.2">
      <c r="A1823" s="89" t="s">
        <v>646</v>
      </c>
      <c r="B1823" s="3" t="s">
        <v>24</v>
      </c>
      <c r="C1823" s="3" t="s">
        <v>26</v>
      </c>
      <c r="D1823" s="3" t="s">
        <v>1591</v>
      </c>
      <c r="E1823" s="3" t="s">
        <v>647</v>
      </c>
      <c r="F1823" s="31">
        <v>6744.6</v>
      </c>
      <c r="G1823" s="31">
        <v>3100.5</v>
      </c>
      <c r="H1823" s="31">
        <f t="shared" si="28"/>
        <v>45.970109420870024</v>
      </c>
    </row>
    <row r="1824" spans="1:8" ht="71.25" x14ac:dyDescent="0.2">
      <c r="A1824" s="89" t="s">
        <v>684</v>
      </c>
      <c r="B1824" s="3" t="s">
        <v>24</v>
      </c>
      <c r="C1824" s="3" t="s">
        <v>26</v>
      </c>
      <c r="D1824" s="3" t="s">
        <v>685</v>
      </c>
      <c r="E1824" s="19" t="s">
        <v>0</v>
      </c>
      <c r="F1824" s="31">
        <v>94</v>
      </c>
      <c r="G1824" s="31">
        <v>94</v>
      </c>
      <c r="H1824" s="31">
        <f t="shared" si="28"/>
        <v>100</v>
      </c>
    </row>
    <row r="1825" spans="1:8" ht="42.75" x14ac:dyDescent="0.2">
      <c r="A1825" s="89" t="s">
        <v>686</v>
      </c>
      <c r="B1825" s="3" t="s">
        <v>24</v>
      </c>
      <c r="C1825" s="3" t="s">
        <v>26</v>
      </c>
      <c r="D1825" s="3" t="s">
        <v>687</v>
      </c>
      <c r="E1825" s="3" t="s">
        <v>0</v>
      </c>
      <c r="F1825" s="31">
        <v>94</v>
      </c>
      <c r="G1825" s="31">
        <v>94</v>
      </c>
      <c r="H1825" s="31">
        <f t="shared" si="28"/>
        <v>100</v>
      </c>
    </row>
    <row r="1826" spans="1:8" ht="28.5" x14ac:dyDescent="0.2">
      <c r="A1826" s="89" t="s">
        <v>655</v>
      </c>
      <c r="B1826" s="3" t="s">
        <v>24</v>
      </c>
      <c r="C1826" s="3" t="s">
        <v>26</v>
      </c>
      <c r="D1826" s="3" t="s">
        <v>688</v>
      </c>
      <c r="E1826" s="3" t="s">
        <v>0</v>
      </c>
      <c r="F1826" s="31">
        <v>94</v>
      </c>
      <c r="G1826" s="31">
        <v>94</v>
      </c>
      <c r="H1826" s="31">
        <f t="shared" si="28"/>
        <v>100</v>
      </c>
    </row>
    <row r="1827" spans="1:8" ht="28.5" x14ac:dyDescent="0.2">
      <c r="A1827" s="89" t="s">
        <v>601</v>
      </c>
      <c r="B1827" s="3" t="s">
        <v>24</v>
      </c>
      <c r="C1827" s="3" t="s">
        <v>26</v>
      </c>
      <c r="D1827" s="3" t="s">
        <v>688</v>
      </c>
      <c r="E1827" s="3" t="s">
        <v>602</v>
      </c>
      <c r="F1827" s="31">
        <v>94</v>
      </c>
      <c r="G1827" s="31">
        <v>94</v>
      </c>
      <c r="H1827" s="31">
        <f t="shared" si="28"/>
        <v>100</v>
      </c>
    </row>
    <row r="1828" spans="1:8" ht="42.75" x14ac:dyDescent="0.2">
      <c r="A1828" s="89" t="s">
        <v>711</v>
      </c>
      <c r="B1828" s="3" t="s">
        <v>24</v>
      </c>
      <c r="C1828" s="3" t="s">
        <v>26</v>
      </c>
      <c r="D1828" s="3" t="s">
        <v>712</v>
      </c>
      <c r="E1828" s="19" t="s">
        <v>0</v>
      </c>
      <c r="F1828" s="31">
        <v>5780</v>
      </c>
      <c r="G1828" s="31">
        <v>5777</v>
      </c>
      <c r="H1828" s="31">
        <f t="shared" si="28"/>
        <v>99.948096885813158</v>
      </c>
    </row>
    <row r="1829" spans="1:8" ht="28.5" x14ac:dyDescent="0.2">
      <c r="A1829" s="89" t="s">
        <v>655</v>
      </c>
      <c r="B1829" s="3" t="s">
        <v>24</v>
      </c>
      <c r="C1829" s="3" t="s">
        <v>26</v>
      </c>
      <c r="D1829" s="3" t="s">
        <v>713</v>
      </c>
      <c r="E1829" s="3" t="s">
        <v>0</v>
      </c>
      <c r="F1829" s="31">
        <v>3230</v>
      </c>
      <c r="G1829" s="31">
        <v>3230</v>
      </c>
      <c r="H1829" s="31">
        <f t="shared" si="28"/>
        <v>100</v>
      </c>
    </row>
    <row r="1830" spans="1:8" ht="28.5" x14ac:dyDescent="0.2">
      <c r="A1830" s="89" t="s">
        <v>601</v>
      </c>
      <c r="B1830" s="3" t="s">
        <v>24</v>
      </c>
      <c r="C1830" s="3" t="s">
        <v>26</v>
      </c>
      <c r="D1830" s="3" t="s">
        <v>713</v>
      </c>
      <c r="E1830" s="3" t="s">
        <v>602</v>
      </c>
      <c r="F1830" s="31">
        <v>3230</v>
      </c>
      <c r="G1830" s="31">
        <v>3230</v>
      </c>
      <c r="H1830" s="31">
        <f t="shared" si="28"/>
        <v>100</v>
      </c>
    </row>
    <row r="1831" spans="1:8" ht="28.5" x14ac:dyDescent="0.2">
      <c r="A1831" s="89" t="s">
        <v>833</v>
      </c>
      <c r="B1831" s="3" t="s">
        <v>24</v>
      </c>
      <c r="C1831" s="3" t="s">
        <v>26</v>
      </c>
      <c r="D1831" s="3" t="s">
        <v>1234</v>
      </c>
      <c r="E1831" s="3" t="s">
        <v>0</v>
      </c>
      <c r="F1831" s="31">
        <v>2550</v>
      </c>
      <c r="G1831" s="31">
        <v>2547</v>
      </c>
      <c r="H1831" s="31">
        <f t="shared" si="28"/>
        <v>99.882352941176464</v>
      </c>
    </row>
    <row r="1832" spans="1:8" ht="28.5" x14ac:dyDescent="0.2">
      <c r="A1832" s="89" t="s">
        <v>680</v>
      </c>
      <c r="B1832" s="3" t="s">
        <v>24</v>
      </c>
      <c r="C1832" s="3" t="s">
        <v>26</v>
      </c>
      <c r="D1832" s="3" t="s">
        <v>1234</v>
      </c>
      <c r="E1832" s="3" t="s">
        <v>681</v>
      </c>
      <c r="F1832" s="31">
        <v>2550</v>
      </c>
      <c r="G1832" s="31">
        <v>2547</v>
      </c>
      <c r="H1832" s="31">
        <f t="shared" si="28"/>
        <v>99.882352941176464</v>
      </c>
    </row>
    <row r="1833" spans="1:8" ht="57" x14ac:dyDescent="0.2">
      <c r="A1833" s="89" t="s">
        <v>904</v>
      </c>
      <c r="B1833" s="3" t="s">
        <v>24</v>
      </c>
      <c r="C1833" s="3" t="s">
        <v>26</v>
      </c>
      <c r="D1833" s="3" t="s">
        <v>905</v>
      </c>
      <c r="E1833" s="19" t="s">
        <v>0</v>
      </c>
      <c r="F1833" s="31">
        <v>2930</v>
      </c>
      <c r="G1833" s="31">
        <v>2677</v>
      </c>
      <c r="H1833" s="31">
        <f t="shared" si="28"/>
        <v>91.365187713310576</v>
      </c>
    </row>
    <row r="1834" spans="1:8" ht="28.5" x14ac:dyDescent="0.2">
      <c r="A1834" s="89" t="s">
        <v>655</v>
      </c>
      <c r="B1834" s="3" t="s">
        <v>24</v>
      </c>
      <c r="C1834" s="3" t="s">
        <v>26</v>
      </c>
      <c r="D1834" s="3" t="s">
        <v>906</v>
      </c>
      <c r="E1834" s="3" t="s">
        <v>0</v>
      </c>
      <c r="F1834" s="31">
        <v>2340</v>
      </c>
      <c r="G1834" s="31">
        <v>2340.1</v>
      </c>
      <c r="H1834" s="31">
        <f t="shared" si="28"/>
        <v>100.0042735042735</v>
      </c>
    </row>
    <row r="1835" spans="1:8" ht="28.5" x14ac:dyDescent="0.2">
      <c r="A1835" s="89" t="s">
        <v>601</v>
      </c>
      <c r="B1835" s="3" t="s">
        <v>24</v>
      </c>
      <c r="C1835" s="3" t="s">
        <v>26</v>
      </c>
      <c r="D1835" s="3" t="s">
        <v>906</v>
      </c>
      <c r="E1835" s="3" t="s">
        <v>602</v>
      </c>
      <c r="F1835" s="31">
        <v>2340</v>
      </c>
      <c r="G1835" s="31">
        <v>2340.1</v>
      </c>
      <c r="H1835" s="31">
        <f t="shared" si="28"/>
        <v>100.0042735042735</v>
      </c>
    </row>
    <row r="1836" spans="1:8" ht="28.5" x14ac:dyDescent="0.2">
      <c r="A1836" s="89" t="s">
        <v>907</v>
      </c>
      <c r="B1836" s="3" t="s">
        <v>24</v>
      </c>
      <c r="C1836" s="3" t="s">
        <v>26</v>
      </c>
      <c r="D1836" s="3" t="s">
        <v>908</v>
      </c>
      <c r="E1836" s="3" t="s">
        <v>0</v>
      </c>
      <c r="F1836" s="31">
        <v>590</v>
      </c>
      <c r="G1836" s="31">
        <v>336.9</v>
      </c>
      <c r="H1836" s="31">
        <f t="shared" si="28"/>
        <v>57.101694915254228</v>
      </c>
    </row>
    <row r="1837" spans="1:8" ht="28.5" x14ac:dyDescent="0.2">
      <c r="A1837" s="89" t="s">
        <v>680</v>
      </c>
      <c r="B1837" s="3" t="s">
        <v>24</v>
      </c>
      <c r="C1837" s="3" t="s">
        <v>26</v>
      </c>
      <c r="D1837" s="3" t="s">
        <v>908</v>
      </c>
      <c r="E1837" s="3" t="s">
        <v>681</v>
      </c>
      <c r="F1837" s="31">
        <v>590</v>
      </c>
      <c r="G1837" s="31">
        <v>336.9</v>
      </c>
      <c r="H1837" s="31">
        <f t="shared" si="28"/>
        <v>57.101694915254228</v>
      </c>
    </row>
    <row r="1838" spans="1:8" ht="57" x14ac:dyDescent="0.2">
      <c r="A1838" s="89" t="s">
        <v>583</v>
      </c>
      <c r="B1838" s="3" t="s">
        <v>24</v>
      </c>
      <c r="C1838" s="3" t="s">
        <v>26</v>
      </c>
      <c r="D1838" s="3" t="s">
        <v>584</v>
      </c>
      <c r="E1838" s="19" t="s">
        <v>0</v>
      </c>
      <c r="F1838" s="31">
        <v>111497.8</v>
      </c>
      <c r="G1838" s="31">
        <v>109518.5</v>
      </c>
      <c r="H1838" s="31">
        <f t="shared" si="28"/>
        <v>98.224808023117944</v>
      </c>
    </row>
    <row r="1839" spans="1:8" x14ac:dyDescent="0.2">
      <c r="A1839" s="89" t="s">
        <v>14</v>
      </c>
      <c r="B1839" s="3" t="s">
        <v>24</v>
      </c>
      <c r="C1839" s="3" t="s">
        <v>26</v>
      </c>
      <c r="D1839" s="3" t="s">
        <v>617</v>
      </c>
      <c r="E1839" s="3" t="s">
        <v>0</v>
      </c>
      <c r="F1839" s="31">
        <v>111497.8</v>
      </c>
      <c r="G1839" s="31">
        <v>109518.5</v>
      </c>
      <c r="H1839" s="31">
        <f t="shared" si="28"/>
        <v>98.224808023117944</v>
      </c>
    </row>
    <row r="1840" spans="1:8" ht="42.75" x14ac:dyDescent="0.2">
      <c r="A1840" s="89" t="s">
        <v>588</v>
      </c>
      <c r="B1840" s="3" t="s">
        <v>24</v>
      </c>
      <c r="C1840" s="3" t="s">
        <v>26</v>
      </c>
      <c r="D1840" s="3" t="s">
        <v>618</v>
      </c>
      <c r="E1840" s="3" t="s">
        <v>0</v>
      </c>
      <c r="F1840" s="31">
        <v>107093.5</v>
      </c>
      <c r="G1840" s="31">
        <v>106805.2</v>
      </c>
      <c r="H1840" s="31">
        <f t="shared" si="28"/>
        <v>99.730795986684527</v>
      </c>
    </row>
    <row r="1841" spans="1:8" ht="71.25" x14ac:dyDescent="0.2">
      <c r="A1841" s="89" t="s">
        <v>590</v>
      </c>
      <c r="B1841" s="3" t="s">
        <v>24</v>
      </c>
      <c r="C1841" s="3" t="s">
        <v>26</v>
      </c>
      <c r="D1841" s="3" t="s">
        <v>618</v>
      </c>
      <c r="E1841" s="3" t="s">
        <v>585</v>
      </c>
      <c r="F1841" s="31">
        <v>107093.5</v>
      </c>
      <c r="G1841" s="31">
        <v>106805.2</v>
      </c>
      <c r="H1841" s="31">
        <f t="shared" si="28"/>
        <v>99.730795986684527</v>
      </c>
    </row>
    <row r="1842" spans="1:8" ht="42.75" x14ac:dyDescent="0.2">
      <c r="A1842" s="89" t="s">
        <v>599</v>
      </c>
      <c r="B1842" s="3" t="s">
        <v>24</v>
      </c>
      <c r="C1842" s="3" t="s">
        <v>26</v>
      </c>
      <c r="D1842" s="3" t="s">
        <v>619</v>
      </c>
      <c r="E1842" s="3" t="s">
        <v>0</v>
      </c>
      <c r="F1842" s="31">
        <v>4404.3</v>
      </c>
      <c r="G1842" s="31">
        <v>2713.3</v>
      </c>
      <c r="H1842" s="31">
        <f t="shared" si="28"/>
        <v>61.60570351701746</v>
      </c>
    </row>
    <row r="1843" spans="1:8" ht="28.5" x14ac:dyDescent="0.2">
      <c r="A1843" s="89" t="s">
        <v>601</v>
      </c>
      <c r="B1843" s="3" t="s">
        <v>24</v>
      </c>
      <c r="C1843" s="3" t="s">
        <v>26</v>
      </c>
      <c r="D1843" s="3" t="s">
        <v>619</v>
      </c>
      <c r="E1843" s="3" t="s">
        <v>602</v>
      </c>
      <c r="F1843" s="31">
        <v>4376.8</v>
      </c>
      <c r="G1843" s="31">
        <v>2704.9</v>
      </c>
      <c r="H1843" s="31">
        <f t="shared" si="28"/>
        <v>61.800859075123384</v>
      </c>
    </row>
    <row r="1844" spans="1:8" x14ac:dyDescent="0.2">
      <c r="A1844" s="89" t="s">
        <v>603</v>
      </c>
      <c r="B1844" s="3" t="s">
        <v>24</v>
      </c>
      <c r="C1844" s="3" t="s">
        <v>26</v>
      </c>
      <c r="D1844" s="3" t="s">
        <v>619</v>
      </c>
      <c r="E1844" s="3" t="s">
        <v>604</v>
      </c>
      <c r="F1844" s="31">
        <v>27.5</v>
      </c>
      <c r="G1844" s="31">
        <v>8.4</v>
      </c>
      <c r="H1844" s="31">
        <f t="shared" si="28"/>
        <v>30.545454545454547</v>
      </c>
    </row>
    <row r="1845" spans="1:8" x14ac:dyDescent="0.2">
      <c r="A1845" s="89" t="s">
        <v>620</v>
      </c>
      <c r="B1845" s="3" t="s">
        <v>24</v>
      </c>
      <c r="C1845" s="3" t="s">
        <v>26</v>
      </c>
      <c r="D1845" s="3" t="s">
        <v>621</v>
      </c>
      <c r="E1845" s="19" t="s">
        <v>0</v>
      </c>
      <c r="F1845" s="31">
        <v>45691.1</v>
      </c>
      <c r="G1845" s="31">
        <v>42980.9</v>
      </c>
      <c r="H1845" s="31">
        <f t="shared" si="28"/>
        <v>94.068429081374717</v>
      </c>
    </row>
    <row r="1846" spans="1:8" ht="28.5" x14ac:dyDescent="0.2">
      <c r="A1846" s="89" t="s">
        <v>727</v>
      </c>
      <c r="B1846" s="3" t="s">
        <v>24</v>
      </c>
      <c r="C1846" s="3" t="s">
        <v>26</v>
      </c>
      <c r="D1846" s="3" t="s">
        <v>728</v>
      </c>
      <c r="E1846" s="3" t="s">
        <v>0</v>
      </c>
      <c r="F1846" s="31">
        <v>800.7</v>
      </c>
      <c r="G1846" s="31">
        <v>800.7</v>
      </c>
      <c r="H1846" s="31">
        <f t="shared" si="28"/>
        <v>100</v>
      </c>
    </row>
    <row r="1847" spans="1:8" ht="85.5" x14ac:dyDescent="0.2">
      <c r="A1847" s="89" t="s">
        <v>1592</v>
      </c>
      <c r="B1847" s="3" t="s">
        <v>24</v>
      </c>
      <c r="C1847" s="3" t="s">
        <v>26</v>
      </c>
      <c r="D1847" s="3" t="s">
        <v>1593</v>
      </c>
      <c r="E1847" s="3" t="s">
        <v>0</v>
      </c>
      <c r="F1847" s="31">
        <v>800.7</v>
      </c>
      <c r="G1847" s="31">
        <v>800.7</v>
      </c>
      <c r="H1847" s="31">
        <f t="shared" si="28"/>
        <v>100</v>
      </c>
    </row>
    <row r="1848" spans="1:8" ht="28.5" x14ac:dyDescent="0.2">
      <c r="A1848" s="89" t="s">
        <v>601</v>
      </c>
      <c r="B1848" s="3" t="s">
        <v>24</v>
      </c>
      <c r="C1848" s="3" t="s">
        <v>26</v>
      </c>
      <c r="D1848" s="3" t="s">
        <v>1593</v>
      </c>
      <c r="E1848" s="3" t="s">
        <v>602</v>
      </c>
      <c r="F1848" s="31">
        <v>738.5</v>
      </c>
      <c r="G1848" s="31">
        <v>738.5</v>
      </c>
      <c r="H1848" s="31">
        <f t="shared" si="28"/>
        <v>100</v>
      </c>
    </row>
    <row r="1849" spans="1:8" x14ac:dyDescent="0.2">
      <c r="A1849" s="89" t="s">
        <v>646</v>
      </c>
      <c r="B1849" s="3" t="s">
        <v>24</v>
      </c>
      <c r="C1849" s="3" t="s">
        <v>26</v>
      </c>
      <c r="D1849" s="3" t="s">
        <v>1593</v>
      </c>
      <c r="E1849" s="3" t="s">
        <v>647</v>
      </c>
      <c r="F1849" s="31">
        <v>62.2</v>
      </c>
      <c r="G1849" s="31">
        <v>62.2</v>
      </c>
      <c r="H1849" s="31">
        <f t="shared" si="28"/>
        <v>100</v>
      </c>
    </row>
    <row r="1850" spans="1:8" ht="28.5" x14ac:dyDescent="0.2">
      <c r="A1850" s="89" t="s">
        <v>622</v>
      </c>
      <c r="B1850" s="3" t="s">
        <v>24</v>
      </c>
      <c r="C1850" s="3" t="s">
        <v>26</v>
      </c>
      <c r="D1850" s="3" t="s">
        <v>623</v>
      </c>
      <c r="E1850" s="3" t="s">
        <v>0</v>
      </c>
      <c r="F1850" s="31">
        <v>10</v>
      </c>
      <c r="G1850" s="31">
        <v>0</v>
      </c>
      <c r="H1850" s="31">
        <f t="shared" si="28"/>
        <v>0</v>
      </c>
    </row>
    <row r="1851" spans="1:8" x14ac:dyDescent="0.2">
      <c r="A1851" s="89" t="s">
        <v>624</v>
      </c>
      <c r="B1851" s="3" t="s">
        <v>24</v>
      </c>
      <c r="C1851" s="3" t="s">
        <v>26</v>
      </c>
      <c r="D1851" s="3" t="s">
        <v>625</v>
      </c>
      <c r="E1851" s="3" t="s">
        <v>0</v>
      </c>
      <c r="F1851" s="31">
        <v>10</v>
      </c>
      <c r="G1851" s="31">
        <v>0</v>
      </c>
      <c r="H1851" s="31">
        <f t="shared" si="28"/>
        <v>0</v>
      </c>
    </row>
    <row r="1852" spans="1:8" ht="28.5" x14ac:dyDescent="0.2">
      <c r="A1852" s="89" t="s">
        <v>680</v>
      </c>
      <c r="B1852" s="3" t="s">
        <v>24</v>
      </c>
      <c r="C1852" s="3" t="s">
        <v>26</v>
      </c>
      <c r="D1852" s="3" t="s">
        <v>625</v>
      </c>
      <c r="E1852" s="3" t="s">
        <v>681</v>
      </c>
      <c r="F1852" s="31">
        <v>10</v>
      </c>
      <c r="G1852" s="31">
        <v>0</v>
      </c>
      <c r="H1852" s="31">
        <f t="shared" si="28"/>
        <v>0</v>
      </c>
    </row>
    <row r="1853" spans="1:8" x14ac:dyDescent="0.2">
      <c r="A1853" s="89" t="s">
        <v>58</v>
      </c>
      <c r="B1853" s="3" t="s">
        <v>24</v>
      </c>
      <c r="C1853" s="3" t="s">
        <v>26</v>
      </c>
      <c r="D1853" s="3" t="s">
        <v>739</v>
      </c>
      <c r="E1853" s="3" t="s">
        <v>0</v>
      </c>
      <c r="F1853" s="31">
        <v>44880.4</v>
      </c>
      <c r="G1853" s="31">
        <v>42180.2</v>
      </c>
      <c r="H1853" s="31">
        <f t="shared" si="28"/>
        <v>93.983565208866224</v>
      </c>
    </row>
    <row r="1854" spans="1:8" ht="114" x14ac:dyDescent="0.2">
      <c r="A1854" s="89" t="s">
        <v>62</v>
      </c>
      <c r="B1854" s="3" t="s">
        <v>24</v>
      </c>
      <c r="C1854" s="3" t="s">
        <v>26</v>
      </c>
      <c r="D1854" s="3" t="s">
        <v>1002</v>
      </c>
      <c r="E1854" s="3" t="s">
        <v>0</v>
      </c>
      <c r="F1854" s="31">
        <v>44880.4</v>
      </c>
      <c r="G1854" s="31">
        <v>42180.2</v>
      </c>
      <c r="H1854" s="31">
        <f t="shared" si="28"/>
        <v>93.983565208866224</v>
      </c>
    </row>
    <row r="1855" spans="1:8" ht="42.75" x14ac:dyDescent="0.2">
      <c r="A1855" s="89" t="s">
        <v>107</v>
      </c>
      <c r="B1855" s="3" t="s">
        <v>24</v>
      </c>
      <c r="C1855" s="3" t="s">
        <v>26</v>
      </c>
      <c r="D1855" s="3" t="s">
        <v>1594</v>
      </c>
      <c r="E1855" s="3" t="s">
        <v>0</v>
      </c>
      <c r="F1855" s="31">
        <v>44880.4</v>
      </c>
      <c r="G1855" s="31">
        <v>42180.2</v>
      </c>
      <c r="H1855" s="31">
        <f t="shared" si="28"/>
        <v>93.983565208866224</v>
      </c>
    </row>
    <row r="1856" spans="1:8" x14ac:dyDescent="0.2">
      <c r="A1856" s="89" t="s">
        <v>58</v>
      </c>
      <c r="B1856" s="3" t="s">
        <v>24</v>
      </c>
      <c r="C1856" s="3" t="s">
        <v>26</v>
      </c>
      <c r="D1856" s="3" t="s">
        <v>1594</v>
      </c>
      <c r="E1856" s="3" t="s">
        <v>672</v>
      </c>
      <c r="F1856" s="31">
        <v>44880.4</v>
      </c>
      <c r="G1856" s="31">
        <v>42180.2</v>
      </c>
      <c r="H1856" s="31">
        <f t="shared" si="28"/>
        <v>93.983565208866224</v>
      </c>
    </row>
    <row r="1857" spans="1:8" s="28" customFormat="1" ht="15" x14ac:dyDescent="0.25">
      <c r="A1857" s="91" t="s">
        <v>580</v>
      </c>
      <c r="B1857" s="4" t="s">
        <v>38</v>
      </c>
      <c r="C1857" s="4" t="s">
        <v>0</v>
      </c>
      <c r="D1857" s="4" t="s">
        <v>0</v>
      </c>
      <c r="E1857" s="4" t="s">
        <v>0</v>
      </c>
      <c r="F1857" s="35">
        <v>259634</v>
      </c>
      <c r="G1857" s="35">
        <v>234674</v>
      </c>
      <c r="H1857" s="35">
        <f t="shared" si="28"/>
        <v>90.386467103692127</v>
      </c>
    </row>
    <row r="1858" spans="1:8" s="28" customFormat="1" ht="15" x14ac:dyDescent="0.25">
      <c r="A1858" s="89" t="s">
        <v>94</v>
      </c>
      <c r="B1858" s="3" t="s">
        <v>38</v>
      </c>
      <c r="C1858" s="3" t="s">
        <v>8</v>
      </c>
      <c r="D1858" s="3" t="s">
        <v>0</v>
      </c>
      <c r="E1858" s="3" t="s">
        <v>0</v>
      </c>
      <c r="F1858" s="31">
        <v>259634</v>
      </c>
      <c r="G1858" s="31">
        <v>234674</v>
      </c>
      <c r="H1858" s="31">
        <f t="shared" si="28"/>
        <v>90.386467103692127</v>
      </c>
    </row>
    <row r="1859" spans="1:8" ht="42.75" x14ac:dyDescent="0.2">
      <c r="A1859" s="89" t="s">
        <v>953</v>
      </c>
      <c r="B1859" s="3" t="s">
        <v>38</v>
      </c>
      <c r="C1859" s="3" t="s">
        <v>8</v>
      </c>
      <c r="D1859" s="3" t="s">
        <v>954</v>
      </c>
      <c r="E1859" s="19" t="s">
        <v>0</v>
      </c>
      <c r="F1859" s="31">
        <v>225</v>
      </c>
      <c r="G1859" s="31">
        <v>225</v>
      </c>
      <c r="H1859" s="31">
        <f t="shared" si="28"/>
        <v>100</v>
      </c>
    </row>
    <row r="1860" spans="1:8" ht="42.75" x14ac:dyDescent="0.2">
      <c r="A1860" s="89" t="s">
        <v>1157</v>
      </c>
      <c r="B1860" s="3" t="s">
        <v>38</v>
      </c>
      <c r="C1860" s="3" t="s">
        <v>8</v>
      </c>
      <c r="D1860" s="3" t="s">
        <v>1158</v>
      </c>
      <c r="E1860" s="3" t="s">
        <v>0</v>
      </c>
      <c r="F1860" s="31">
        <v>225</v>
      </c>
      <c r="G1860" s="31">
        <v>225</v>
      </c>
      <c r="H1860" s="31">
        <f t="shared" si="28"/>
        <v>100</v>
      </c>
    </row>
    <row r="1861" spans="1:8" ht="28.5" x14ac:dyDescent="0.2">
      <c r="A1861" s="89" t="s">
        <v>907</v>
      </c>
      <c r="B1861" s="3" t="s">
        <v>38</v>
      </c>
      <c r="C1861" s="3" t="s">
        <v>8</v>
      </c>
      <c r="D1861" s="3" t="s">
        <v>1162</v>
      </c>
      <c r="E1861" s="3" t="s">
        <v>0</v>
      </c>
      <c r="F1861" s="31">
        <v>225</v>
      </c>
      <c r="G1861" s="31">
        <v>225</v>
      </c>
      <c r="H1861" s="31">
        <f t="shared" si="28"/>
        <v>100</v>
      </c>
    </row>
    <row r="1862" spans="1:8" ht="28.5" x14ac:dyDescent="0.2">
      <c r="A1862" s="89" t="s">
        <v>680</v>
      </c>
      <c r="B1862" s="3" t="s">
        <v>38</v>
      </c>
      <c r="C1862" s="3" t="s">
        <v>8</v>
      </c>
      <c r="D1862" s="3" t="s">
        <v>1162</v>
      </c>
      <c r="E1862" s="3" t="s">
        <v>681</v>
      </c>
      <c r="F1862" s="31">
        <v>225</v>
      </c>
      <c r="G1862" s="31">
        <v>225</v>
      </c>
      <c r="H1862" s="31">
        <f t="shared" si="28"/>
        <v>100</v>
      </c>
    </row>
    <row r="1863" spans="1:8" ht="42.75" x14ac:dyDescent="0.2">
      <c r="A1863" s="89" t="s">
        <v>958</v>
      </c>
      <c r="B1863" s="3" t="s">
        <v>38</v>
      </c>
      <c r="C1863" s="3" t="s">
        <v>8</v>
      </c>
      <c r="D1863" s="3" t="s">
        <v>959</v>
      </c>
      <c r="E1863" s="19" t="s">
        <v>0</v>
      </c>
      <c r="F1863" s="31">
        <v>242556.9</v>
      </c>
      <c r="G1863" s="31">
        <v>217997.6</v>
      </c>
      <c r="H1863" s="31">
        <f t="shared" si="28"/>
        <v>89.874829369933408</v>
      </c>
    </row>
    <row r="1864" spans="1:8" ht="28.5" x14ac:dyDescent="0.2">
      <c r="A1864" s="89" t="s">
        <v>1595</v>
      </c>
      <c r="B1864" s="3" t="s">
        <v>38</v>
      </c>
      <c r="C1864" s="3" t="s">
        <v>8</v>
      </c>
      <c r="D1864" s="3" t="s">
        <v>1596</v>
      </c>
      <c r="E1864" s="3" t="s">
        <v>0</v>
      </c>
      <c r="F1864" s="31">
        <v>22309.1</v>
      </c>
      <c r="G1864" s="31">
        <v>22069.5</v>
      </c>
      <c r="H1864" s="31">
        <f t="shared" ref="H1864:H1927" si="29">G1864/F1864*100</f>
        <v>98.925998807661458</v>
      </c>
    </row>
    <row r="1865" spans="1:8" ht="28.5" x14ac:dyDescent="0.2">
      <c r="A1865" s="89" t="s">
        <v>655</v>
      </c>
      <c r="B1865" s="3" t="s">
        <v>38</v>
      </c>
      <c r="C1865" s="3" t="s">
        <v>8</v>
      </c>
      <c r="D1865" s="3" t="s">
        <v>1597</v>
      </c>
      <c r="E1865" s="3" t="s">
        <v>0</v>
      </c>
      <c r="F1865" s="31">
        <v>14514</v>
      </c>
      <c r="G1865" s="31">
        <v>14511</v>
      </c>
      <c r="H1865" s="31">
        <f t="shared" si="29"/>
        <v>99.979330301777594</v>
      </c>
    </row>
    <row r="1866" spans="1:8" ht="71.25" x14ac:dyDescent="0.2">
      <c r="A1866" s="89" t="s">
        <v>590</v>
      </c>
      <c r="B1866" s="3" t="s">
        <v>38</v>
      </c>
      <c r="C1866" s="3" t="s">
        <v>8</v>
      </c>
      <c r="D1866" s="3" t="s">
        <v>1597</v>
      </c>
      <c r="E1866" s="3" t="s">
        <v>585</v>
      </c>
      <c r="F1866" s="31">
        <v>20</v>
      </c>
      <c r="G1866" s="31">
        <v>20</v>
      </c>
      <c r="H1866" s="31">
        <f t="shared" si="29"/>
        <v>100</v>
      </c>
    </row>
    <row r="1867" spans="1:8" ht="28.5" x14ac:dyDescent="0.2">
      <c r="A1867" s="89" t="s">
        <v>601</v>
      </c>
      <c r="B1867" s="3" t="s">
        <v>38</v>
      </c>
      <c r="C1867" s="3" t="s">
        <v>8</v>
      </c>
      <c r="D1867" s="3" t="s">
        <v>1597</v>
      </c>
      <c r="E1867" s="3" t="s">
        <v>602</v>
      </c>
      <c r="F1867" s="31">
        <v>14494</v>
      </c>
      <c r="G1867" s="31">
        <v>14491</v>
      </c>
      <c r="H1867" s="31">
        <f t="shared" si="29"/>
        <v>99.97930178004691</v>
      </c>
    </row>
    <row r="1868" spans="1:8" ht="28.5" x14ac:dyDescent="0.2">
      <c r="A1868" s="89" t="s">
        <v>907</v>
      </c>
      <c r="B1868" s="3" t="s">
        <v>38</v>
      </c>
      <c r="C1868" s="3" t="s">
        <v>8</v>
      </c>
      <c r="D1868" s="3" t="s">
        <v>1598</v>
      </c>
      <c r="E1868" s="3" t="s">
        <v>0</v>
      </c>
      <c r="F1868" s="31">
        <v>7795.1</v>
      </c>
      <c r="G1868" s="31">
        <v>7558.5</v>
      </c>
      <c r="H1868" s="31">
        <f t="shared" si="29"/>
        <v>96.964759913278854</v>
      </c>
    </row>
    <row r="1869" spans="1:8" ht="28.5" x14ac:dyDescent="0.2">
      <c r="A1869" s="89" t="s">
        <v>680</v>
      </c>
      <c r="B1869" s="3" t="s">
        <v>38</v>
      </c>
      <c r="C1869" s="3" t="s">
        <v>8</v>
      </c>
      <c r="D1869" s="3" t="s">
        <v>1598</v>
      </c>
      <c r="E1869" s="3" t="s">
        <v>681</v>
      </c>
      <c r="F1869" s="31">
        <v>7795.1</v>
      </c>
      <c r="G1869" s="31">
        <v>7558.5</v>
      </c>
      <c r="H1869" s="31">
        <f t="shared" si="29"/>
        <v>96.964759913278854</v>
      </c>
    </row>
    <row r="1870" spans="1:8" ht="28.5" x14ac:dyDescent="0.2">
      <c r="A1870" s="89" t="s">
        <v>1599</v>
      </c>
      <c r="B1870" s="3" t="s">
        <v>38</v>
      </c>
      <c r="C1870" s="3" t="s">
        <v>8</v>
      </c>
      <c r="D1870" s="3" t="s">
        <v>1600</v>
      </c>
      <c r="E1870" s="3" t="s">
        <v>0</v>
      </c>
      <c r="F1870" s="31">
        <v>49157.5</v>
      </c>
      <c r="G1870" s="31">
        <v>26033.3</v>
      </c>
      <c r="H1870" s="31">
        <f t="shared" si="29"/>
        <v>52.958958449880491</v>
      </c>
    </row>
    <row r="1871" spans="1:8" ht="28.5" x14ac:dyDescent="0.2">
      <c r="A1871" s="89" t="s">
        <v>655</v>
      </c>
      <c r="B1871" s="3" t="s">
        <v>38</v>
      </c>
      <c r="C1871" s="3" t="s">
        <v>8</v>
      </c>
      <c r="D1871" s="3" t="s">
        <v>1601</v>
      </c>
      <c r="E1871" s="3" t="s">
        <v>0</v>
      </c>
      <c r="F1871" s="31">
        <v>170.9</v>
      </c>
      <c r="G1871" s="31">
        <v>170.8</v>
      </c>
      <c r="H1871" s="31">
        <f t="shared" si="29"/>
        <v>99.941486249268578</v>
      </c>
    </row>
    <row r="1872" spans="1:8" ht="28.5" x14ac:dyDescent="0.2">
      <c r="A1872" s="89" t="s">
        <v>601</v>
      </c>
      <c r="B1872" s="3" t="s">
        <v>38</v>
      </c>
      <c r="C1872" s="3" t="s">
        <v>8</v>
      </c>
      <c r="D1872" s="3" t="s">
        <v>1601</v>
      </c>
      <c r="E1872" s="3" t="s">
        <v>602</v>
      </c>
      <c r="F1872" s="31">
        <v>170.9</v>
      </c>
      <c r="G1872" s="31">
        <v>170.8</v>
      </c>
      <c r="H1872" s="31">
        <f t="shared" si="29"/>
        <v>99.941486249268578</v>
      </c>
    </row>
    <row r="1873" spans="1:8" ht="28.5" x14ac:dyDescent="0.2">
      <c r="A1873" s="89" t="s">
        <v>907</v>
      </c>
      <c r="B1873" s="3" t="s">
        <v>38</v>
      </c>
      <c r="C1873" s="3" t="s">
        <v>8</v>
      </c>
      <c r="D1873" s="3" t="s">
        <v>1602</v>
      </c>
      <c r="E1873" s="3" t="s">
        <v>0</v>
      </c>
      <c r="F1873" s="31">
        <v>25862.5</v>
      </c>
      <c r="G1873" s="31">
        <v>25862.5</v>
      </c>
      <c r="H1873" s="31">
        <f t="shared" si="29"/>
        <v>100</v>
      </c>
    </row>
    <row r="1874" spans="1:8" ht="28.5" x14ac:dyDescent="0.2">
      <c r="A1874" s="89" t="s">
        <v>680</v>
      </c>
      <c r="B1874" s="3" t="s">
        <v>38</v>
      </c>
      <c r="C1874" s="3" t="s">
        <v>8</v>
      </c>
      <c r="D1874" s="3" t="s">
        <v>1602</v>
      </c>
      <c r="E1874" s="3" t="s">
        <v>681</v>
      </c>
      <c r="F1874" s="31">
        <v>25862.5</v>
      </c>
      <c r="G1874" s="31">
        <v>25862.5</v>
      </c>
      <c r="H1874" s="31">
        <f t="shared" si="29"/>
        <v>100</v>
      </c>
    </row>
    <row r="1875" spans="1:8" ht="28.5" x14ac:dyDescent="0.2">
      <c r="A1875" s="89" t="s">
        <v>873</v>
      </c>
      <c r="B1875" s="3" t="s">
        <v>38</v>
      </c>
      <c r="C1875" s="3" t="s">
        <v>8</v>
      </c>
      <c r="D1875" s="3" t="s">
        <v>1603</v>
      </c>
      <c r="E1875" s="3" t="s">
        <v>0</v>
      </c>
      <c r="F1875" s="31">
        <v>19124.099999999999</v>
      </c>
      <c r="G1875" s="31">
        <v>0</v>
      </c>
      <c r="H1875" s="31">
        <f t="shared" si="29"/>
        <v>0</v>
      </c>
    </row>
    <row r="1876" spans="1:8" ht="57" x14ac:dyDescent="0.2">
      <c r="A1876" s="89" t="s">
        <v>1604</v>
      </c>
      <c r="B1876" s="3" t="s">
        <v>38</v>
      </c>
      <c r="C1876" s="3" t="s">
        <v>8</v>
      </c>
      <c r="D1876" s="3" t="s">
        <v>1605</v>
      </c>
      <c r="E1876" s="3" t="s">
        <v>0</v>
      </c>
      <c r="F1876" s="31">
        <v>19124.099999999999</v>
      </c>
      <c r="G1876" s="31">
        <v>0</v>
      </c>
      <c r="H1876" s="31">
        <f t="shared" si="29"/>
        <v>0</v>
      </c>
    </row>
    <row r="1877" spans="1:8" ht="42.75" x14ac:dyDescent="0.2">
      <c r="A1877" s="89" t="s">
        <v>760</v>
      </c>
      <c r="B1877" s="3" t="s">
        <v>38</v>
      </c>
      <c r="C1877" s="3" t="s">
        <v>8</v>
      </c>
      <c r="D1877" s="3" t="s">
        <v>1605</v>
      </c>
      <c r="E1877" s="3" t="s">
        <v>761</v>
      </c>
      <c r="F1877" s="31">
        <v>19124.099999999999</v>
      </c>
      <c r="G1877" s="31">
        <v>0</v>
      </c>
      <c r="H1877" s="31">
        <f t="shared" si="29"/>
        <v>0</v>
      </c>
    </row>
    <row r="1878" spans="1:8" ht="28.5" x14ac:dyDescent="0.2">
      <c r="A1878" s="89" t="s">
        <v>1606</v>
      </c>
      <c r="B1878" s="3" t="s">
        <v>38</v>
      </c>
      <c r="C1878" s="3" t="s">
        <v>8</v>
      </c>
      <c r="D1878" s="3" t="s">
        <v>1607</v>
      </c>
      <c r="E1878" s="3" t="s">
        <v>0</v>
      </c>
      <c r="F1878" s="31">
        <v>1000</v>
      </c>
      <c r="G1878" s="31">
        <v>0</v>
      </c>
      <c r="H1878" s="31">
        <f t="shared" si="29"/>
        <v>0</v>
      </c>
    </row>
    <row r="1879" spans="1:8" ht="57" x14ac:dyDescent="0.2">
      <c r="A1879" s="89" t="s">
        <v>1604</v>
      </c>
      <c r="B1879" s="3" t="s">
        <v>38</v>
      </c>
      <c r="C1879" s="3" t="s">
        <v>8</v>
      </c>
      <c r="D1879" s="3" t="s">
        <v>1608</v>
      </c>
      <c r="E1879" s="3" t="s">
        <v>0</v>
      </c>
      <c r="F1879" s="31">
        <v>1000</v>
      </c>
      <c r="G1879" s="31">
        <v>0</v>
      </c>
      <c r="H1879" s="31">
        <f t="shared" si="29"/>
        <v>0</v>
      </c>
    </row>
    <row r="1880" spans="1:8" ht="42.75" x14ac:dyDescent="0.2">
      <c r="A1880" s="89" t="s">
        <v>760</v>
      </c>
      <c r="B1880" s="3" t="s">
        <v>38</v>
      </c>
      <c r="C1880" s="3" t="s">
        <v>8</v>
      </c>
      <c r="D1880" s="3" t="s">
        <v>1608</v>
      </c>
      <c r="E1880" s="3" t="s">
        <v>761</v>
      </c>
      <c r="F1880" s="31">
        <v>1000</v>
      </c>
      <c r="G1880" s="31">
        <v>0</v>
      </c>
      <c r="H1880" s="31">
        <f t="shared" si="29"/>
        <v>0</v>
      </c>
    </row>
    <row r="1881" spans="1:8" ht="28.5" x14ac:dyDescent="0.2">
      <c r="A1881" s="89" t="s">
        <v>1606</v>
      </c>
      <c r="B1881" s="3" t="s">
        <v>38</v>
      </c>
      <c r="C1881" s="3" t="s">
        <v>8</v>
      </c>
      <c r="D1881" s="3" t="s">
        <v>1609</v>
      </c>
      <c r="E1881" s="3" t="s">
        <v>0</v>
      </c>
      <c r="F1881" s="31">
        <v>3000</v>
      </c>
      <c r="G1881" s="31">
        <v>0</v>
      </c>
      <c r="H1881" s="31">
        <f t="shared" si="29"/>
        <v>0</v>
      </c>
    </row>
    <row r="1882" spans="1:8" ht="42.75" x14ac:dyDescent="0.2">
      <c r="A1882" s="89" t="s">
        <v>1610</v>
      </c>
      <c r="B1882" s="3" t="s">
        <v>38</v>
      </c>
      <c r="C1882" s="3" t="s">
        <v>8</v>
      </c>
      <c r="D1882" s="3" t="s">
        <v>1611</v>
      </c>
      <c r="E1882" s="3" t="s">
        <v>0</v>
      </c>
      <c r="F1882" s="31">
        <v>1000</v>
      </c>
      <c r="G1882" s="31">
        <v>0</v>
      </c>
      <c r="H1882" s="31">
        <f t="shared" si="29"/>
        <v>0</v>
      </c>
    </row>
    <row r="1883" spans="1:8" ht="42.75" x14ac:dyDescent="0.2">
      <c r="A1883" s="89" t="s">
        <v>760</v>
      </c>
      <c r="B1883" s="3" t="s">
        <v>38</v>
      </c>
      <c r="C1883" s="3" t="s">
        <v>8</v>
      </c>
      <c r="D1883" s="3" t="s">
        <v>1611</v>
      </c>
      <c r="E1883" s="3" t="s">
        <v>761</v>
      </c>
      <c r="F1883" s="31">
        <v>1000</v>
      </c>
      <c r="G1883" s="31">
        <v>0</v>
      </c>
      <c r="H1883" s="31">
        <f t="shared" si="29"/>
        <v>0</v>
      </c>
    </row>
    <row r="1884" spans="1:8" ht="42.75" x14ac:dyDescent="0.2">
      <c r="A1884" s="89" t="s">
        <v>1612</v>
      </c>
      <c r="B1884" s="3" t="s">
        <v>38</v>
      </c>
      <c r="C1884" s="3" t="s">
        <v>8</v>
      </c>
      <c r="D1884" s="3" t="s">
        <v>1613</v>
      </c>
      <c r="E1884" s="3" t="s">
        <v>0</v>
      </c>
      <c r="F1884" s="31">
        <v>1000</v>
      </c>
      <c r="G1884" s="31">
        <v>0</v>
      </c>
      <c r="H1884" s="31">
        <f t="shared" si="29"/>
        <v>0</v>
      </c>
    </row>
    <row r="1885" spans="1:8" ht="42.75" x14ac:dyDescent="0.2">
      <c r="A1885" s="89" t="s">
        <v>760</v>
      </c>
      <c r="B1885" s="3" t="s">
        <v>38</v>
      </c>
      <c r="C1885" s="3" t="s">
        <v>8</v>
      </c>
      <c r="D1885" s="3" t="s">
        <v>1613</v>
      </c>
      <c r="E1885" s="3" t="s">
        <v>761</v>
      </c>
      <c r="F1885" s="31">
        <v>1000</v>
      </c>
      <c r="G1885" s="31">
        <v>0</v>
      </c>
      <c r="H1885" s="31">
        <f t="shared" si="29"/>
        <v>0</v>
      </c>
    </row>
    <row r="1886" spans="1:8" ht="42.75" x14ac:dyDescent="0.2">
      <c r="A1886" s="89" t="s">
        <v>1614</v>
      </c>
      <c r="B1886" s="3" t="s">
        <v>38</v>
      </c>
      <c r="C1886" s="3" t="s">
        <v>8</v>
      </c>
      <c r="D1886" s="3" t="s">
        <v>1615</v>
      </c>
      <c r="E1886" s="3" t="s">
        <v>0</v>
      </c>
      <c r="F1886" s="31">
        <v>1000</v>
      </c>
      <c r="G1886" s="31">
        <v>0</v>
      </c>
      <c r="H1886" s="31">
        <f t="shared" si="29"/>
        <v>0</v>
      </c>
    </row>
    <row r="1887" spans="1:8" ht="42.75" x14ac:dyDescent="0.2">
      <c r="A1887" s="89" t="s">
        <v>760</v>
      </c>
      <c r="B1887" s="3" t="s">
        <v>38</v>
      </c>
      <c r="C1887" s="3" t="s">
        <v>8</v>
      </c>
      <c r="D1887" s="3" t="s">
        <v>1615</v>
      </c>
      <c r="E1887" s="3" t="s">
        <v>761</v>
      </c>
      <c r="F1887" s="31">
        <v>1000</v>
      </c>
      <c r="G1887" s="31">
        <v>0</v>
      </c>
      <c r="H1887" s="31">
        <f t="shared" si="29"/>
        <v>0</v>
      </c>
    </row>
    <row r="1888" spans="1:8" ht="42.75" x14ac:dyDescent="0.2">
      <c r="A1888" s="89" t="s">
        <v>1616</v>
      </c>
      <c r="B1888" s="3" t="s">
        <v>38</v>
      </c>
      <c r="C1888" s="3" t="s">
        <v>8</v>
      </c>
      <c r="D1888" s="3" t="s">
        <v>1617</v>
      </c>
      <c r="E1888" s="3" t="s">
        <v>0</v>
      </c>
      <c r="F1888" s="31">
        <v>9263.1</v>
      </c>
      <c r="G1888" s="31">
        <v>9263.1</v>
      </c>
      <c r="H1888" s="31">
        <f t="shared" si="29"/>
        <v>100</v>
      </c>
    </row>
    <row r="1889" spans="1:8" ht="42.75" x14ac:dyDescent="0.2">
      <c r="A1889" s="89" t="s">
        <v>1618</v>
      </c>
      <c r="B1889" s="3" t="s">
        <v>38</v>
      </c>
      <c r="C1889" s="3" t="s">
        <v>8</v>
      </c>
      <c r="D1889" s="3" t="s">
        <v>1619</v>
      </c>
      <c r="E1889" s="3" t="s">
        <v>0</v>
      </c>
      <c r="F1889" s="31">
        <v>9263.1</v>
      </c>
      <c r="G1889" s="31">
        <v>9263.1</v>
      </c>
      <c r="H1889" s="31">
        <f t="shared" si="29"/>
        <v>100</v>
      </c>
    </row>
    <row r="1890" spans="1:8" x14ac:dyDescent="0.2">
      <c r="A1890" s="89" t="s">
        <v>58</v>
      </c>
      <c r="B1890" s="3" t="s">
        <v>38</v>
      </c>
      <c r="C1890" s="3" t="s">
        <v>8</v>
      </c>
      <c r="D1890" s="3" t="s">
        <v>1619</v>
      </c>
      <c r="E1890" s="3" t="s">
        <v>672</v>
      </c>
      <c r="F1890" s="31">
        <v>9263.1</v>
      </c>
      <c r="G1890" s="31">
        <v>9263.1</v>
      </c>
      <c r="H1890" s="31">
        <f t="shared" si="29"/>
        <v>100</v>
      </c>
    </row>
    <row r="1891" spans="1:8" x14ac:dyDescent="0.2">
      <c r="A1891" s="89" t="s">
        <v>1620</v>
      </c>
      <c r="B1891" s="3" t="s">
        <v>38</v>
      </c>
      <c r="C1891" s="3" t="s">
        <v>8</v>
      </c>
      <c r="D1891" s="3" t="s">
        <v>1621</v>
      </c>
      <c r="E1891" s="3" t="s">
        <v>0</v>
      </c>
      <c r="F1891" s="31">
        <v>4590.1000000000004</v>
      </c>
      <c r="G1891" s="31">
        <v>4552.5</v>
      </c>
      <c r="H1891" s="31">
        <f t="shared" si="29"/>
        <v>99.180845733208429</v>
      </c>
    </row>
    <row r="1892" spans="1:8" ht="28.5" x14ac:dyDescent="0.2">
      <c r="A1892" s="89" t="s">
        <v>655</v>
      </c>
      <c r="B1892" s="3" t="s">
        <v>38</v>
      </c>
      <c r="C1892" s="3" t="s">
        <v>8</v>
      </c>
      <c r="D1892" s="3" t="s">
        <v>1622</v>
      </c>
      <c r="E1892" s="3" t="s">
        <v>0</v>
      </c>
      <c r="F1892" s="31">
        <v>2763.1</v>
      </c>
      <c r="G1892" s="31">
        <v>2725.5</v>
      </c>
      <c r="H1892" s="31">
        <f t="shared" si="29"/>
        <v>98.639209583438898</v>
      </c>
    </row>
    <row r="1893" spans="1:8" ht="71.25" x14ac:dyDescent="0.2">
      <c r="A1893" s="89" t="s">
        <v>590</v>
      </c>
      <c r="B1893" s="3" t="s">
        <v>38</v>
      </c>
      <c r="C1893" s="3" t="s">
        <v>8</v>
      </c>
      <c r="D1893" s="3" t="s">
        <v>1622</v>
      </c>
      <c r="E1893" s="3" t="s">
        <v>585</v>
      </c>
      <c r="F1893" s="31">
        <v>5</v>
      </c>
      <c r="G1893" s="31">
        <v>5</v>
      </c>
      <c r="H1893" s="31">
        <f t="shared" si="29"/>
        <v>100</v>
      </c>
    </row>
    <row r="1894" spans="1:8" ht="28.5" x14ac:dyDescent="0.2">
      <c r="A1894" s="89" t="s">
        <v>601</v>
      </c>
      <c r="B1894" s="3" t="s">
        <v>38</v>
      </c>
      <c r="C1894" s="3" t="s">
        <v>8</v>
      </c>
      <c r="D1894" s="3" t="s">
        <v>1622</v>
      </c>
      <c r="E1894" s="3" t="s">
        <v>602</v>
      </c>
      <c r="F1894" s="31">
        <v>2758.1</v>
      </c>
      <c r="G1894" s="31">
        <v>2720.5</v>
      </c>
      <c r="H1894" s="31">
        <f t="shared" si="29"/>
        <v>98.636742685181829</v>
      </c>
    </row>
    <row r="1895" spans="1:8" ht="28.5" x14ac:dyDescent="0.2">
      <c r="A1895" s="89" t="s">
        <v>907</v>
      </c>
      <c r="B1895" s="3" t="s">
        <v>38</v>
      </c>
      <c r="C1895" s="3" t="s">
        <v>8</v>
      </c>
      <c r="D1895" s="3" t="s">
        <v>1623</v>
      </c>
      <c r="E1895" s="3" t="s">
        <v>0</v>
      </c>
      <c r="F1895" s="31">
        <v>1827</v>
      </c>
      <c r="G1895" s="31">
        <v>1827</v>
      </c>
      <c r="H1895" s="31">
        <f t="shared" si="29"/>
        <v>100</v>
      </c>
    </row>
    <row r="1896" spans="1:8" ht="28.5" x14ac:dyDescent="0.2">
      <c r="A1896" s="89" t="s">
        <v>680</v>
      </c>
      <c r="B1896" s="3" t="s">
        <v>38</v>
      </c>
      <c r="C1896" s="3" t="s">
        <v>8</v>
      </c>
      <c r="D1896" s="3" t="s">
        <v>1623</v>
      </c>
      <c r="E1896" s="3" t="s">
        <v>681</v>
      </c>
      <c r="F1896" s="31">
        <v>1827</v>
      </c>
      <c r="G1896" s="31">
        <v>1827</v>
      </c>
      <c r="H1896" s="31">
        <f t="shared" si="29"/>
        <v>100</v>
      </c>
    </row>
    <row r="1897" spans="1:8" x14ac:dyDescent="0.2">
      <c r="A1897" s="89" t="s">
        <v>960</v>
      </c>
      <c r="B1897" s="3" t="s">
        <v>38</v>
      </c>
      <c r="C1897" s="3" t="s">
        <v>8</v>
      </c>
      <c r="D1897" s="3" t="s">
        <v>961</v>
      </c>
      <c r="E1897" s="3" t="s">
        <v>0</v>
      </c>
      <c r="F1897" s="31">
        <v>1522.1</v>
      </c>
      <c r="G1897" s="31">
        <v>1140.4000000000001</v>
      </c>
      <c r="H1897" s="31">
        <f t="shared" si="29"/>
        <v>74.922804020760807</v>
      </c>
    </row>
    <row r="1898" spans="1:8" ht="28.5" x14ac:dyDescent="0.2">
      <c r="A1898" s="89" t="s">
        <v>655</v>
      </c>
      <c r="B1898" s="3" t="s">
        <v>38</v>
      </c>
      <c r="C1898" s="3" t="s">
        <v>8</v>
      </c>
      <c r="D1898" s="3" t="s">
        <v>1624</v>
      </c>
      <c r="E1898" s="3" t="s">
        <v>0</v>
      </c>
      <c r="F1898" s="31">
        <v>1208.0999999999999</v>
      </c>
      <c r="G1898" s="31">
        <v>1026.4000000000001</v>
      </c>
      <c r="H1898" s="31">
        <f t="shared" si="29"/>
        <v>84.959854316695655</v>
      </c>
    </row>
    <row r="1899" spans="1:8" ht="71.25" x14ac:dyDescent="0.2">
      <c r="A1899" s="89" t="s">
        <v>590</v>
      </c>
      <c r="B1899" s="3" t="s">
        <v>38</v>
      </c>
      <c r="C1899" s="3" t="s">
        <v>8</v>
      </c>
      <c r="D1899" s="3" t="s">
        <v>1624</v>
      </c>
      <c r="E1899" s="3" t="s">
        <v>585</v>
      </c>
      <c r="F1899" s="31">
        <v>108.2</v>
      </c>
      <c r="G1899" s="31">
        <v>107.9</v>
      </c>
      <c r="H1899" s="31">
        <f t="shared" si="29"/>
        <v>99.722735674676528</v>
      </c>
    </row>
    <row r="1900" spans="1:8" ht="28.5" x14ac:dyDescent="0.2">
      <c r="A1900" s="89" t="s">
        <v>601</v>
      </c>
      <c r="B1900" s="3" t="s">
        <v>38</v>
      </c>
      <c r="C1900" s="3" t="s">
        <v>8</v>
      </c>
      <c r="D1900" s="3" t="s">
        <v>1624</v>
      </c>
      <c r="E1900" s="3" t="s">
        <v>602</v>
      </c>
      <c r="F1900" s="31">
        <v>1099.9000000000001</v>
      </c>
      <c r="G1900" s="31">
        <v>918.5</v>
      </c>
      <c r="H1900" s="31">
        <f t="shared" si="29"/>
        <v>83.507591599236292</v>
      </c>
    </row>
    <row r="1901" spans="1:8" ht="28.5" x14ac:dyDescent="0.2">
      <c r="A1901" s="89" t="s">
        <v>907</v>
      </c>
      <c r="B1901" s="3" t="s">
        <v>38</v>
      </c>
      <c r="C1901" s="3" t="s">
        <v>8</v>
      </c>
      <c r="D1901" s="3" t="s">
        <v>1625</v>
      </c>
      <c r="E1901" s="3" t="s">
        <v>0</v>
      </c>
      <c r="F1901" s="31">
        <v>314</v>
      </c>
      <c r="G1901" s="31">
        <v>114</v>
      </c>
      <c r="H1901" s="31">
        <f t="shared" si="29"/>
        <v>36.30573248407643</v>
      </c>
    </row>
    <row r="1902" spans="1:8" ht="28.5" x14ac:dyDescent="0.2">
      <c r="A1902" s="89" t="s">
        <v>680</v>
      </c>
      <c r="B1902" s="3" t="s">
        <v>38</v>
      </c>
      <c r="C1902" s="3" t="s">
        <v>8</v>
      </c>
      <c r="D1902" s="3" t="s">
        <v>1625</v>
      </c>
      <c r="E1902" s="3" t="s">
        <v>681</v>
      </c>
      <c r="F1902" s="31">
        <v>314</v>
      </c>
      <c r="G1902" s="31">
        <v>114</v>
      </c>
      <c r="H1902" s="31">
        <f t="shared" si="29"/>
        <v>36.30573248407643</v>
      </c>
    </row>
    <row r="1903" spans="1:8" ht="28.5" x14ac:dyDescent="0.2">
      <c r="A1903" s="89" t="s">
        <v>1626</v>
      </c>
      <c r="B1903" s="3" t="s">
        <v>38</v>
      </c>
      <c r="C1903" s="3" t="s">
        <v>8</v>
      </c>
      <c r="D1903" s="3" t="s">
        <v>1627</v>
      </c>
      <c r="E1903" s="3" t="s">
        <v>0</v>
      </c>
      <c r="F1903" s="31">
        <v>25998.9</v>
      </c>
      <c r="G1903" s="31">
        <v>25918.7</v>
      </c>
      <c r="H1903" s="31">
        <f t="shared" si="29"/>
        <v>99.691525410690446</v>
      </c>
    </row>
    <row r="1904" spans="1:8" ht="28.5" x14ac:dyDescent="0.2">
      <c r="A1904" s="89" t="s">
        <v>655</v>
      </c>
      <c r="B1904" s="3" t="s">
        <v>38</v>
      </c>
      <c r="C1904" s="3" t="s">
        <v>8</v>
      </c>
      <c r="D1904" s="3" t="s">
        <v>1628</v>
      </c>
      <c r="E1904" s="3" t="s">
        <v>0</v>
      </c>
      <c r="F1904" s="31">
        <v>7413.4</v>
      </c>
      <c r="G1904" s="31">
        <v>7333.3</v>
      </c>
      <c r="H1904" s="31">
        <f t="shared" si="29"/>
        <v>98.91952410499907</v>
      </c>
    </row>
    <row r="1905" spans="1:8" ht="28.5" x14ac:dyDescent="0.2">
      <c r="A1905" s="89" t="s">
        <v>601</v>
      </c>
      <c r="B1905" s="3" t="s">
        <v>38</v>
      </c>
      <c r="C1905" s="3" t="s">
        <v>8</v>
      </c>
      <c r="D1905" s="3" t="s">
        <v>1628</v>
      </c>
      <c r="E1905" s="3" t="s">
        <v>602</v>
      </c>
      <c r="F1905" s="31">
        <v>7413.4</v>
      </c>
      <c r="G1905" s="31">
        <v>7333.3</v>
      </c>
      <c r="H1905" s="31">
        <f t="shared" si="29"/>
        <v>98.91952410499907</v>
      </c>
    </row>
    <row r="1906" spans="1:8" ht="57" x14ac:dyDescent="0.2">
      <c r="A1906" s="89" t="s">
        <v>1629</v>
      </c>
      <c r="B1906" s="3" t="s">
        <v>38</v>
      </c>
      <c r="C1906" s="3" t="s">
        <v>8</v>
      </c>
      <c r="D1906" s="3" t="s">
        <v>1630</v>
      </c>
      <c r="E1906" s="3" t="s">
        <v>0</v>
      </c>
      <c r="F1906" s="31">
        <v>6738.4</v>
      </c>
      <c r="G1906" s="31">
        <v>6738.3</v>
      </c>
      <c r="H1906" s="31">
        <f t="shared" si="29"/>
        <v>99.99851596818236</v>
      </c>
    </row>
    <row r="1907" spans="1:8" ht="28.5" x14ac:dyDescent="0.2">
      <c r="A1907" s="89" t="s">
        <v>680</v>
      </c>
      <c r="B1907" s="3" t="s">
        <v>38</v>
      </c>
      <c r="C1907" s="3" t="s">
        <v>8</v>
      </c>
      <c r="D1907" s="3" t="s">
        <v>1630</v>
      </c>
      <c r="E1907" s="3" t="s">
        <v>681</v>
      </c>
      <c r="F1907" s="31">
        <v>6738.4</v>
      </c>
      <c r="G1907" s="31">
        <v>6738.3</v>
      </c>
      <c r="H1907" s="31">
        <f t="shared" si="29"/>
        <v>99.99851596818236</v>
      </c>
    </row>
    <row r="1908" spans="1:8" ht="28.5" x14ac:dyDescent="0.2">
      <c r="A1908" s="89" t="s">
        <v>754</v>
      </c>
      <c r="B1908" s="3" t="s">
        <v>38</v>
      </c>
      <c r="C1908" s="3" t="s">
        <v>8</v>
      </c>
      <c r="D1908" s="3" t="s">
        <v>1631</v>
      </c>
      <c r="E1908" s="3" t="s">
        <v>0</v>
      </c>
      <c r="F1908" s="31">
        <v>11847.1</v>
      </c>
      <c r="G1908" s="31">
        <v>11847.1</v>
      </c>
      <c r="H1908" s="31">
        <f t="shared" si="29"/>
        <v>100</v>
      </c>
    </row>
    <row r="1909" spans="1:8" ht="28.5" x14ac:dyDescent="0.2">
      <c r="A1909" s="89" t="s">
        <v>680</v>
      </c>
      <c r="B1909" s="3" t="s">
        <v>38</v>
      </c>
      <c r="C1909" s="3" t="s">
        <v>8</v>
      </c>
      <c r="D1909" s="3" t="s">
        <v>1631</v>
      </c>
      <c r="E1909" s="3" t="s">
        <v>681</v>
      </c>
      <c r="F1909" s="31">
        <v>11847.1</v>
      </c>
      <c r="G1909" s="31">
        <v>11847.1</v>
      </c>
      <c r="H1909" s="31">
        <f t="shared" si="29"/>
        <v>100</v>
      </c>
    </row>
    <row r="1910" spans="1:8" ht="28.5" x14ac:dyDescent="0.2">
      <c r="A1910" s="89" t="s">
        <v>1632</v>
      </c>
      <c r="B1910" s="3" t="s">
        <v>38</v>
      </c>
      <c r="C1910" s="3" t="s">
        <v>8</v>
      </c>
      <c r="D1910" s="3" t="s">
        <v>1633</v>
      </c>
      <c r="E1910" s="3" t="s">
        <v>0</v>
      </c>
      <c r="F1910" s="31">
        <v>685</v>
      </c>
      <c r="G1910" s="31">
        <v>684.8</v>
      </c>
      <c r="H1910" s="31">
        <f t="shared" si="29"/>
        <v>99.970802919708021</v>
      </c>
    </row>
    <row r="1911" spans="1:8" ht="28.5" x14ac:dyDescent="0.2">
      <c r="A1911" s="89" t="s">
        <v>655</v>
      </c>
      <c r="B1911" s="3" t="s">
        <v>38</v>
      </c>
      <c r="C1911" s="3" t="s">
        <v>8</v>
      </c>
      <c r="D1911" s="3" t="s">
        <v>1634</v>
      </c>
      <c r="E1911" s="3" t="s">
        <v>0</v>
      </c>
      <c r="F1911" s="31">
        <v>685</v>
      </c>
      <c r="G1911" s="31">
        <v>684.8</v>
      </c>
      <c r="H1911" s="31">
        <f t="shared" si="29"/>
        <v>99.970802919708021</v>
      </c>
    </row>
    <row r="1912" spans="1:8" ht="71.25" x14ac:dyDescent="0.2">
      <c r="A1912" s="89" t="s">
        <v>590</v>
      </c>
      <c r="B1912" s="3" t="s">
        <v>38</v>
      </c>
      <c r="C1912" s="3" t="s">
        <v>8</v>
      </c>
      <c r="D1912" s="3" t="s">
        <v>1634</v>
      </c>
      <c r="E1912" s="3" t="s">
        <v>585</v>
      </c>
      <c r="F1912" s="31">
        <v>12.8</v>
      </c>
      <c r="G1912" s="31">
        <v>12.8</v>
      </c>
      <c r="H1912" s="31">
        <f t="shared" si="29"/>
        <v>100</v>
      </c>
    </row>
    <row r="1913" spans="1:8" ht="28.5" x14ac:dyDescent="0.2">
      <c r="A1913" s="89" t="s">
        <v>601</v>
      </c>
      <c r="B1913" s="3" t="s">
        <v>38</v>
      </c>
      <c r="C1913" s="3" t="s">
        <v>8</v>
      </c>
      <c r="D1913" s="3" t="s">
        <v>1634</v>
      </c>
      <c r="E1913" s="3" t="s">
        <v>602</v>
      </c>
      <c r="F1913" s="31">
        <v>672.2</v>
      </c>
      <c r="G1913" s="31">
        <v>672</v>
      </c>
      <c r="H1913" s="31">
        <f t="shared" si="29"/>
        <v>99.970246950312401</v>
      </c>
    </row>
    <row r="1914" spans="1:8" ht="42.75" x14ac:dyDescent="0.2">
      <c r="A1914" s="89" t="s">
        <v>1635</v>
      </c>
      <c r="B1914" s="3" t="s">
        <v>38</v>
      </c>
      <c r="C1914" s="3" t="s">
        <v>8</v>
      </c>
      <c r="D1914" s="3" t="s">
        <v>1636</v>
      </c>
      <c r="E1914" s="3" t="s">
        <v>0</v>
      </c>
      <c r="F1914" s="31">
        <v>129031.1</v>
      </c>
      <c r="G1914" s="31">
        <v>128335.3</v>
      </c>
      <c r="H1914" s="31">
        <f t="shared" si="29"/>
        <v>99.460750160232678</v>
      </c>
    </row>
    <row r="1915" spans="1:8" ht="28.5" x14ac:dyDescent="0.2">
      <c r="A1915" s="89" t="s">
        <v>754</v>
      </c>
      <c r="B1915" s="3" t="s">
        <v>38</v>
      </c>
      <c r="C1915" s="3" t="s">
        <v>8</v>
      </c>
      <c r="D1915" s="3" t="s">
        <v>1637</v>
      </c>
      <c r="E1915" s="3" t="s">
        <v>0</v>
      </c>
      <c r="F1915" s="31">
        <v>116999.8</v>
      </c>
      <c r="G1915" s="31">
        <v>116304</v>
      </c>
      <c r="H1915" s="31">
        <f t="shared" si="29"/>
        <v>99.405298128714747</v>
      </c>
    </row>
    <row r="1916" spans="1:8" ht="28.5" x14ac:dyDescent="0.2">
      <c r="A1916" s="89" t="s">
        <v>680</v>
      </c>
      <c r="B1916" s="3" t="s">
        <v>38</v>
      </c>
      <c r="C1916" s="3" t="s">
        <v>8</v>
      </c>
      <c r="D1916" s="3" t="s">
        <v>1637</v>
      </c>
      <c r="E1916" s="3" t="s">
        <v>681</v>
      </c>
      <c r="F1916" s="31">
        <v>116999.8</v>
      </c>
      <c r="G1916" s="31">
        <v>116304</v>
      </c>
      <c r="H1916" s="31">
        <f t="shared" si="29"/>
        <v>99.405298128714747</v>
      </c>
    </row>
    <row r="1917" spans="1:8" x14ac:dyDescent="0.2">
      <c r="A1917" s="89" t="s">
        <v>1198</v>
      </c>
      <c r="B1917" s="3" t="s">
        <v>38</v>
      </c>
      <c r="C1917" s="3" t="s">
        <v>8</v>
      </c>
      <c r="D1917" s="3" t="s">
        <v>1638</v>
      </c>
      <c r="E1917" s="3" t="s">
        <v>0</v>
      </c>
      <c r="F1917" s="31">
        <v>12031.3</v>
      </c>
      <c r="G1917" s="31">
        <v>12031.3</v>
      </c>
      <c r="H1917" s="31">
        <f t="shared" si="29"/>
        <v>100</v>
      </c>
    </row>
    <row r="1918" spans="1:8" ht="28.5" x14ac:dyDescent="0.2">
      <c r="A1918" s="89" t="s">
        <v>680</v>
      </c>
      <c r="B1918" s="3" t="s">
        <v>38</v>
      </c>
      <c r="C1918" s="3" t="s">
        <v>8</v>
      </c>
      <c r="D1918" s="3" t="s">
        <v>1638</v>
      </c>
      <c r="E1918" s="3" t="s">
        <v>681</v>
      </c>
      <c r="F1918" s="31">
        <v>12031.3</v>
      </c>
      <c r="G1918" s="31">
        <v>12031.3</v>
      </c>
      <c r="H1918" s="31">
        <f t="shared" si="29"/>
        <v>100</v>
      </c>
    </row>
    <row r="1919" spans="1:8" ht="71.25" x14ac:dyDescent="0.2">
      <c r="A1919" s="89" t="s">
        <v>657</v>
      </c>
      <c r="B1919" s="3" t="s">
        <v>38</v>
      </c>
      <c r="C1919" s="3" t="s">
        <v>8</v>
      </c>
      <c r="D1919" s="3" t="s">
        <v>658</v>
      </c>
      <c r="E1919" s="19" t="s">
        <v>0</v>
      </c>
      <c r="F1919" s="31">
        <v>92.4</v>
      </c>
      <c r="G1919" s="31">
        <v>92.4</v>
      </c>
      <c r="H1919" s="31">
        <f t="shared" si="29"/>
        <v>100</v>
      </c>
    </row>
    <row r="1920" spans="1:8" ht="57" x14ac:dyDescent="0.2">
      <c r="A1920" s="89" t="s">
        <v>1211</v>
      </c>
      <c r="B1920" s="3" t="s">
        <v>38</v>
      </c>
      <c r="C1920" s="3" t="s">
        <v>8</v>
      </c>
      <c r="D1920" s="3" t="s">
        <v>1212</v>
      </c>
      <c r="E1920" s="3" t="s">
        <v>0</v>
      </c>
      <c r="F1920" s="31">
        <v>92.4</v>
      </c>
      <c r="G1920" s="31">
        <v>92.4</v>
      </c>
      <c r="H1920" s="31">
        <f t="shared" si="29"/>
        <v>100</v>
      </c>
    </row>
    <row r="1921" spans="1:8" ht="28.5" x14ac:dyDescent="0.2">
      <c r="A1921" s="89" t="s">
        <v>907</v>
      </c>
      <c r="B1921" s="3" t="s">
        <v>38</v>
      </c>
      <c r="C1921" s="3" t="s">
        <v>8</v>
      </c>
      <c r="D1921" s="3" t="s">
        <v>1213</v>
      </c>
      <c r="E1921" s="3" t="s">
        <v>0</v>
      </c>
      <c r="F1921" s="31">
        <v>92.4</v>
      </c>
      <c r="G1921" s="31">
        <v>92.4</v>
      </c>
      <c r="H1921" s="31">
        <f t="shared" si="29"/>
        <v>100</v>
      </c>
    </row>
    <row r="1922" spans="1:8" ht="28.5" x14ac:dyDescent="0.2">
      <c r="A1922" s="89" t="s">
        <v>680</v>
      </c>
      <c r="B1922" s="3" t="s">
        <v>38</v>
      </c>
      <c r="C1922" s="3" t="s">
        <v>8</v>
      </c>
      <c r="D1922" s="3" t="s">
        <v>1213</v>
      </c>
      <c r="E1922" s="3" t="s">
        <v>681</v>
      </c>
      <c r="F1922" s="31">
        <v>92.4</v>
      </c>
      <c r="G1922" s="31">
        <v>92.4</v>
      </c>
      <c r="H1922" s="31">
        <f t="shared" si="29"/>
        <v>100</v>
      </c>
    </row>
    <row r="1923" spans="1:8" ht="42.75" x14ac:dyDescent="0.2">
      <c r="A1923" s="89" t="s">
        <v>696</v>
      </c>
      <c r="B1923" s="3" t="s">
        <v>38</v>
      </c>
      <c r="C1923" s="3" t="s">
        <v>8</v>
      </c>
      <c r="D1923" s="3" t="s">
        <v>697</v>
      </c>
      <c r="E1923" s="19" t="s">
        <v>0</v>
      </c>
      <c r="F1923" s="31">
        <v>4000</v>
      </c>
      <c r="G1923" s="31">
        <v>4000</v>
      </c>
      <c r="H1923" s="31">
        <f t="shared" si="29"/>
        <v>100</v>
      </c>
    </row>
    <row r="1924" spans="1:8" ht="42.75" x14ac:dyDescent="0.2">
      <c r="A1924" s="89" t="s">
        <v>708</v>
      </c>
      <c r="B1924" s="3" t="s">
        <v>38</v>
      </c>
      <c r="C1924" s="3" t="s">
        <v>8</v>
      </c>
      <c r="D1924" s="3" t="s">
        <v>709</v>
      </c>
      <c r="E1924" s="3" t="s">
        <v>0</v>
      </c>
      <c r="F1924" s="31">
        <v>4000</v>
      </c>
      <c r="G1924" s="31">
        <v>4000</v>
      </c>
      <c r="H1924" s="31">
        <f t="shared" si="29"/>
        <v>100</v>
      </c>
    </row>
    <row r="1925" spans="1:8" ht="28.5" x14ac:dyDescent="0.2">
      <c r="A1925" s="89" t="s">
        <v>907</v>
      </c>
      <c r="B1925" s="3" t="s">
        <v>38</v>
      </c>
      <c r="C1925" s="3" t="s">
        <v>8</v>
      </c>
      <c r="D1925" s="3" t="s">
        <v>1639</v>
      </c>
      <c r="E1925" s="3" t="s">
        <v>0</v>
      </c>
      <c r="F1925" s="31">
        <v>4000</v>
      </c>
      <c r="G1925" s="31">
        <v>4000</v>
      </c>
      <c r="H1925" s="31">
        <f t="shared" si="29"/>
        <v>100</v>
      </c>
    </row>
    <row r="1926" spans="1:8" ht="28.5" x14ac:dyDescent="0.2">
      <c r="A1926" s="89" t="s">
        <v>680</v>
      </c>
      <c r="B1926" s="3" t="s">
        <v>38</v>
      </c>
      <c r="C1926" s="3" t="s">
        <v>8</v>
      </c>
      <c r="D1926" s="3" t="s">
        <v>1639</v>
      </c>
      <c r="E1926" s="3" t="s">
        <v>681</v>
      </c>
      <c r="F1926" s="31">
        <v>4000</v>
      </c>
      <c r="G1926" s="31">
        <v>4000</v>
      </c>
      <c r="H1926" s="31">
        <f t="shared" si="29"/>
        <v>100</v>
      </c>
    </row>
    <row r="1927" spans="1:8" ht="42.75" x14ac:dyDescent="0.2">
      <c r="A1927" s="89" t="s">
        <v>793</v>
      </c>
      <c r="B1927" s="3" t="s">
        <v>38</v>
      </c>
      <c r="C1927" s="3" t="s">
        <v>8</v>
      </c>
      <c r="D1927" s="3" t="s">
        <v>794</v>
      </c>
      <c r="E1927" s="19" t="s">
        <v>0</v>
      </c>
      <c r="F1927" s="31">
        <v>9100</v>
      </c>
      <c r="G1927" s="31">
        <v>9099.7999999999993</v>
      </c>
      <c r="H1927" s="31">
        <f t="shared" si="29"/>
        <v>99.997802197802187</v>
      </c>
    </row>
    <row r="1928" spans="1:8" ht="42.75" x14ac:dyDescent="0.2">
      <c r="A1928" s="89" t="s">
        <v>1169</v>
      </c>
      <c r="B1928" s="3" t="s">
        <v>38</v>
      </c>
      <c r="C1928" s="3" t="s">
        <v>8</v>
      </c>
      <c r="D1928" s="3" t="s">
        <v>1170</v>
      </c>
      <c r="E1928" s="3" t="s">
        <v>0</v>
      </c>
      <c r="F1928" s="31">
        <v>9100</v>
      </c>
      <c r="G1928" s="31">
        <v>9099.7999999999993</v>
      </c>
      <c r="H1928" s="31">
        <f t="shared" ref="H1928:H1991" si="30">G1928/F1928*100</f>
        <v>99.997802197802187</v>
      </c>
    </row>
    <row r="1929" spans="1:8" ht="28.5" x14ac:dyDescent="0.2">
      <c r="A1929" s="89" t="s">
        <v>907</v>
      </c>
      <c r="B1929" s="3" t="s">
        <v>38</v>
      </c>
      <c r="C1929" s="3" t="s">
        <v>8</v>
      </c>
      <c r="D1929" s="3" t="s">
        <v>1640</v>
      </c>
      <c r="E1929" s="3" t="s">
        <v>0</v>
      </c>
      <c r="F1929" s="31">
        <v>9100</v>
      </c>
      <c r="G1929" s="31">
        <v>9099.7999999999993</v>
      </c>
      <c r="H1929" s="31">
        <f t="shared" si="30"/>
        <v>99.997802197802187</v>
      </c>
    </row>
    <row r="1930" spans="1:8" ht="28.5" x14ac:dyDescent="0.2">
      <c r="A1930" s="89" t="s">
        <v>680</v>
      </c>
      <c r="B1930" s="3" t="s">
        <v>38</v>
      </c>
      <c r="C1930" s="3" t="s">
        <v>8</v>
      </c>
      <c r="D1930" s="3" t="s">
        <v>1640</v>
      </c>
      <c r="E1930" s="3" t="s">
        <v>681</v>
      </c>
      <c r="F1930" s="31">
        <v>9100</v>
      </c>
      <c r="G1930" s="31">
        <v>9099.7999999999993</v>
      </c>
      <c r="H1930" s="31">
        <f t="shared" si="30"/>
        <v>99.997802197802187</v>
      </c>
    </row>
    <row r="1931" spans="1:8" x14ac:dyDescent="0.2">
      <c r="A1931" s="89" t="s">
        <v>620</v>
      </c>
      <c r="B1931" s="3" t="s">
        <v>38</v>
      </c>
      <c r="C1931" s="3" t="s">
        <v>8</v>
      </c>
      <c r="D1931" s="3" t="s">
        <v>621</v>
      </c>
      <c r="E1931" s="19" t="s">
        <v>0</v>
      </c>
      <c r="F1931" s="31">
        <v>3659.7</v>
      </c>
      <c r="G1931" s="31">
        <v>3259.2</v>
      </c>
      <c r="H1931" s="31">
        <f t="shared" si="30"/>
        <v>89.056480039347491</v>
      </c>
    </row>
    <row r="1932" spans="1:8" ht="28.5" x14ac:dyDescent="0.2">
      <c r="A1932" s="89" t="s">
        <v>727</v>
      </c>
      <c r="B1932" s="3" t="s">
        <v>38</v>
      </c>
      <c r="C1932" s="3" t="s">
        <v>8</v>
      </c>
      <c r="D1932" s="3" t="s">
        <v>728</v>
      </c>
      <c r="E1932" s="3" t="s">
        <v>0</v>
      </c>
      <c r="F1932" s="31">
        <v>2260</v>
      </c>
      <c r="G1932" s="31">
        <v>1859.5</v>
      </c>
      <c r="H1932" s="31">
        <f t="shared" si="30"/>
        <v>82.278761061946909</v>
      </c>
    </row>
    <row r="1933" spans="1:8" ht="42.75" x14ac:dyDescent="0.2">
      <c r="A1933" s="89" t="s">
        <v>729</v>
      </c>
      <c r="B1933" s="3" t="s">
        <v>38</v>
      </c>
      <c r="C1933" s="3" t="s">
        <v>8</v>
      </c>
      <c r="D1933" s="3" t="s">
        <v>730</v>
      </c>
      <c r="E1933" s="3" t="s">
        <v>0</v>
      </c>
      <c r="F1933" s="31">
        <v>2260</v>
      </c>
      <c r="G1933" s="31">
        <v>1859.5</v>
      </c>
      <c r="H1933" s="31">
        <f t="shared" si="30"/>
        <v>82.278761061946909</v>
      </c>
    </row>
    <row r="1934" spans="1:8" ht="99.75" x14ac:dyDescent="0.2">
      <c r="A1934" s="89" t="s">
        <v>731</v>
      </c>
      <c r="B1934" s="3" t="s">
        <v>38</v>
      </c>
      <c r="C1934" s="3" t="s">
        <v>8</v>
      </c>
      <c r="D1934" s="3" t="s">
        <v>732</v>
      </c>
      <c r="E1934" s="3" t="s">
        <v>0</v>
      </c>
      <c r="F1934" s="31">
        <v>2260</v>
      </c>
      <c r="G1934" s="31">
        <v>1859.5</v>
      </c>
      <c r="H1934" s="31">
        <f t="shared" si="30"/>
        <v>82.278761061946909</v>
      </c>
    </row>
    <row r="1935" spans="1:8" ht="28.5" x14ac:dyDescent="0.2">
      <c r="A1935" s="89" t="s">
        <v>680</v>
      </c>
      <c r="B1935" s="3" t="s">
        <v>38</v>
      </c>
      <c r="C1935" s="3" t="s">
        <v>8</v>
      </c>
      <c r="D1935" s="3" t="s">
        <v>732</v>
      </c>
      <c r="E1935" s="3" t="s">
        <v>681</v>
      </c>
      <c r="F1935" s="31">
        <v>2260</v>
      </c>
      <c r="G1935" s="31">
        <v>1859.5</v>
      </c>
      <c r="H1935" s="31">
        <f t="shared" si="30"/>
        <v>82.278761061946909</v>
      </c>
    </row>
    <row r="1936" spans="1:8" ht="28.5" x14ac:dyDescent="0.2">
      <c r="A1936" s="89" t="s">
        <v>622</v>
      </c>
      <c r="B1936" s="3" t="s">
        <v>38</v>
      </c>
      <c r="C1936" s="3" t="s">
        <v>8</v>
      </c>
      <c r="D1936" s="3" t="s">
        <v>623</v>
      </c>
      <c r="E1936" s="3" t="s">
        <v>0</v>
      </c>
      <c r="F1936" s="31">
        <v>1399.7</v>
      </c>
      <c r="G1936" s="31">
        <v>1399.7</v>
      </c>
      <c r="H1936" s="31">
        <f t="shared" si="30"/>
        <v>100</v>
      </c>
    </row>
    <row r="1937" spans="1:8" x14ac:dyDescent="0.2">
      <c r="A1937" s="89" t="s">
        <v>624</v>
      </c>
      <c r="B1937" s="3" t="s">
        <v>38</v>
      </c>
      <c r="C1937" s="3" t="s">
        <v>8</v>
      </c>
      <c r="D1937" s="3" t="s">
        <v>625</v>
      </c>
      <c r="E1937" s="3" t="s">
        <v>0</v>
      </c>
      <c r="F1937" s="31">
        <v>1399.7</v>
      </c>
      <c r="G1937" s="31">
        <v>1399.7</v>
      </c>
      <c r="H1937" s="31">
        <f t="shared" si="30"/>
        <v>100</v>
      </c>
    </row>
    <row r="1938" spans="1:8" ht="28.5" x14ac:dyDescent="0.2">
      <c r="A1938" s="89" t="s">
        <v>601</v>
      </c>
      <c r="B1938" s="3" t="s">
        <v>38</v>
      </c>
      <c r="C1938" s="3" t="s">
        <v>8</v>
      </c>
      <c r="D1938" s="3" t="s">
        <v>625</v>
      </c>
      <c r="E1938" s="3" t="s">
        <v>602</v>
      </c>
      <c r="F1938" s="31">
        <v>1399.7</v>
      </c>
      <c r="G1938" s="31">
        <v>1399.7</v>
      </c>
      <c r="H1938" s="31">
        <f t="shared" si="30"/>
        <v>100</v>
      </c>
    </row>
    <row r="1939" spans="1:8" s="28" customFormat="1" ht="15" x14ac:dyDescent="0.25">
      <c r="A1939" s="91" t="s">
        <v>67</v>
      </c>
      <c r="B1939" s="4" t="s">
        <v>19</v>
      </c>
      <c r="C1939" s="4" t="s">
        <v>0</v>
      </c>
      <c r="D1939" s="4" t="s">
        <v>0</v>
      </c>
      <c r="E1939" s="4" t="s">
        <v>0</v>
      </c>
      <c r="F1939" s="35">
        <v>44732.2</v>
      </c>
      <c r="G1939" s="35">
        <v>44625</v>
      </c>
      <c r="H1939" s="31">
        <f t="shared" si="30"/>
        <v>99.760351603542858</v>
      </c>
    </row>
    <row r="1940" spans="1:8" s="28" customFormat="1" ht="15" x14ac:dyDescent="0.25">
      <c r="A1940" s="89" t="s">
        <v>68</v>
      </c>
      <c r="B1940" s="3" t="s">
        <v>19</v>
      </c>
      <c r="C1940" s="3" t="s">
        <v>9</v>
      </c>
      <c r="D1940" s="3" t="s">
        <v>0</v>
      </c>
      <c r="E1940" s="3" t="s">
        <v>0</v>
      </c>
      <c r="F1940" s="31">
        <v>44732.2</v>
      </c>
      <c r="G1940" s="31">
        <v>44625</v>
      </c>
      <c r="H1940" s="31">
        <f t="shared" si="30"/>
        <v>99.760351603542858</v>
      </c>
    </row>
    <row r="1941" spans="1:8" x14ac:dyDescent="0.2">
      <c r="A1941" s="89" t="s">
        <v>620</v>
      </c>
      <c r="B1941" s="3" t="s">
        <v>19</v>
      </c>
      <c r="C1941" s="3" t="s">
        <v>9</v>
      </c>
      <c r="D1941" s="3" t="s">
        <v>621</v>
      </c>
      <c r="E1941" s="19" t="s">
        <v>0</v>
      </c>
      <c r="F1941" s="31">
        <v>44732.2</v>
      </c>
      <c r="G1941" s="31">
        <v>44625</v>
      </c>
      <c r="H1941" s="31">
        <f t="shared" si="30"/>
        <v>99.760351603542858</v>
      </c>
    </row>
    <row r="1942" spans="1:8" ht="42.75" x14ac:dyDescent="0.2">
      <c r="A1942" s="89" t="s">
        <v>719</v>
      </c>
      <c r="B1942" s="3" t="s">
        <v>19</v>
      </c>
      <c r="C1942" s="3" t="s">
        <v>9</v>
      </c>
      <c r="D1942" s="3" t="s">
        <v>720</v>
      </c>
      <c r="E1942" s="3" t="s">
        <v>0</v>
      </c>
      <c r="F1942" s="31">
        <v>43760.2</v>
      </c>
      <c r="G1942" s="31">
        <v>43760.2</v>
      </c>
      <c r="H1942" s="31">
        <f t="shared" si="30"/>
        <v>100</v>
      </c>
    </row>
    <row r="1943" spans="1:8" ht="42.75" x14ac:dyDescent="0.2">
      <c r="A1943" s="89" t="s">
        <v>723</v>
      </c>
      <c r="B1943" s="3" t="s">
        <v>19</v>
      </c>
      <c r="C1943" s="3" t="s">
        <v>9</v>
      </c>
      <c r="D1943" s="3" t="s">
        <v>724</v>
      </c>
      <c r="E1943" s="3" t="s">
        <v>0</v>
      </c>
      <c r="F1943" s="31">
        <v>43509.2</v>
      </c>
      <c r="G1943" s="31">
        <v>43509.2</v>
      </c>
      <c r="H1943" s="31">
        <f t="shared" si="30"/>
        <v>100</v>
      </c>
    </row>
    <row r="1944" spans="1:8" ht="28.5" x14ac:dyDescent="0.2">
      <c r="A1944" s="89" t="s">
        <v>680</v>
      </c>
      <c r="B1944" s="3" t="s">
        <v>19</v>
      </c>
      <c r="C1944" s="3" t="s">
        <v>9</v>
      </c>
      <c r="D1944" s="3" t="s">
        <v>724</v>
      </c>
      <c r="E1944" s="3" t="s">
        <v>681</v>
      </c>
      <c r="F1944" s="31">
        <v>43509.2</v>
      </c>
      <c r="G1944" s="31">
        <v>43509.2</v>
      </c>
      <c r="H1944" s="31">
        <f t="shared" si="30"/>
        <v>100</v>
      </c>
    </row>
    <row r="1945" spans="1:8" x14ac:dyDescent="0.2">
      <c r="A1945" s="89" t="s">
        <v>725</v>
      </c>
      <c r="B1945" s="3" t="s">
        <v>19</v>
      </c>
      <c r="C1945" s="3" t="s">
        <v>9</v>
      </c>
      <c r="D1945" s="3" t="s">
        <v>726</v>
      </c>
      <c r="E1945" s="3" t="s">
        <v>0</v>
      </c>
      <c r="F1945" s="31">
        <v>251</v>
      </c>
      <c r="G1945" s="31">
        <v>251</v>
      </c>
      <c r="H1945" s="31">
        <f t="shared" si="30"/>
        <v>100</v>
      </c>
    </row>
    <row r="1946" spans="1:8" ht="28.5" x14ac:dyDescent="0.2">
      <c r="A1946" s="89" t="s">
        <v>680</v>
      </c>
      <c r="B1946" s="3" t="s">
        <v>19</v>
      </c>
      <c r="C1946" s="3" t="s">
        <v>9</v>
      </c>
      <c r="D1946" s="3" t="s">
        <v>726</v>
      </c>
      <c r="E1946" s="3" t="s">
        <v>681</v>
      </c>
      <c r="F1946" s="31">
        <v>251</v>
      </c>
      <c r="G1946" s="31">
        <v>251</v>
      </c>
      <c r="H1946" s="31">
        <f t="shared" si="30"/>
        <v>100</v>
      </c>
    </row>
    <row r="1947" spans="1:8" ht="28.5" x14ac:dyDescent="0.2">
      <c r="A1947" s="89" t="s">
        <v>727</v>
      </c>
      <c r="B1947" s="3" t="s">
        <v>19</v>
      </c>
      <c r="C1947" s="3" t="s">
        <v>9</v>
      </c>
      <c r="D1947" s="3" t="s">
        <v>728</v>
      </c>
      <c r="E1947" s="3" t="s">
        <v>0</v>
      </c>
      <c r="F1947" s="31">
        <v>972</v>
      </c>
      <c r="G1947" s="31">
        <v>864.8</v>
      </c>
      <c r="H1947" s="31">
        <f t="shared" si="30"/>
        <v>88.971193415637856</v>
      </c>
    </row>
    <row r="1948" spans="1:8" ht="42.75" x14ac:dyDescent="0.2">
      <c r="A1948" s="89" t="s">
        <v>729</v>
      </c>
      <c r="B1948" s="3" t="s">
        <v>19</v>
      </c>
      <c r="C1948" s="3" t="s">
        <v>9</v>
      </c>
      <c r="D1948" s="3" t="s">
        <v>730</v>
      </c>
      <c r="E1948" s="3" t="s">
        <v>0</v>
      </c>
      <c r="F1948" s="31">
        <v>972</v>
      </c>
      <c r="G1948" s="31">
        <v>864.8</v>
      </c>
      <c r="H1948" s="31">
        <f t="shared" si="30"/>
        <v>88.971193415637856</v>
      </c>
    </row>
    <row r="1949" spans="1:8" ht="99.75" x14ac:dyDescent="0.2">
      <c r="A1949" s="89" t="s">
        <v>731</v>
      </c>
      <c r="B1949" s="3" t="s">
        <v>19</v>
      </c>
      <c r="C1949" s="3" t="s">
        <v>9</v>
      </c>
      <c r="D1949" s="3" t="s">
        <v>732</v>
      </c>
      <c r="E1949" s="3" t="s">
        <v>0</v>
      </c>
      <c r="F1949" s="31">
        <v>972</v>
      </c>
      <c r="G1949" s="31">
        <v>864.8</v>
      </c>
      <c r="H1949" s="31">
        <f t="shared" si="30"/>
        <v>88.971193415637856</v>
      </c>
    </row>
    <row r="1950" spans="1:8" ht="28.5" x14ac:dyDescent="0.2">
      <c r="A1950" s="89" t="s">
        <v>680</v>
      </c>
      <c r="B1950" s="3" t="s">
        <v>19</v>
      </c>
      <c r="C1950" s="3" t="s">
        <v>9</v>
      </c>
      <c r="D1950" s="3" t="s">
        <v>732</v>
      </c>
      <c r="E1950" s="3" t="s">
        <v>681</v>
      </c>
      <c r="F1950" s="31">
        <v>972</v>
      </c>
      <c r="G1950" s="31">
        <v>864.8</v>
      </c>
      <c r="H1950" s="31">
        <f t="shared" si="30"/>
        <v>88.971193415637856</v>
      </c>
    </row>
    <row r="1951" spans="1:8" s="28" customFormat="1" ht="30" x14ac:dyDescent="0.25">
      <c r="A1951" s="91" t="s">
        <v>42</v>
      </c>
      <c r="B1951" s="4" t="s">
        <v>16</v>
      </c>
      <c r="C1951" s="4" t="s">
        <v>0</v>
      </c>
      <c r="D1951" s="4" t="s">
        <v>0</v>
      </c>
      <c r="E1951" s="4" t="s">
        <v>0</v>
      </c>
      <c r="F1951" s="35">
        <v>274961.5</v>
      </c>
      <c r="G1951" s="35">
        <v>259397.1</v>
      </c>
      <c r="H1951" s="35">
        <f t="shared" si="30"/>
        <v>94.339425701416374</v>
      </c>
    </row>
    <row r="1952" spans="1:8" s="28" customFormat="1" ht="28.5" x14ac:dyDescent="0.25">
      <c r="A1952" s="89" t="s">
        <v>43</v>
      </c>
      <c r="B1952" s="3" t="s">
        <v>16</v>
      </c>
      <c r="C1952" s="3" t="s">
        <v>8</v>
      </c>
      <c r="D1952" s="3" t="s">
        <v>0</v>
      </c>
      <c r="E1952" s="3" t="s">
        <v>0</v>
      </c>
      <c r="F1952" s="31">
        <v>274961.5</v>
      </c>
      <c r="G1952" s="31">
        <v>259397.1</v>
      </c>
      <c r="H1952" s="31">
        <f t="shared" si="30"/>
        <v>94.339425701416374</v>
      </c>
    </row>
    <row r="1953" spans="1:8" x14ac:dyDescent="0.2">
      <c r="A1953" s="89" t="s">
        <v>620</v>
      </c>
      <c r="B1953" s="3" t="s">
        <v>16</v>
      </c>
      <c r="C1953" s="3" t="s">
        <v>8</v>
      </c>
      <c r="D1953" s="3" t="s">
        <v>621</v>
      </c>
      <c r="E1953" s="19" t="s">
        <v>0</v>
      </c>
      <c r="F1953" s="31">
        <v>274961.5</v>
      </c>
      <c r="G1953" s="31">
        <v>259397.1</v>
      </c>
      <c r="H1953" s="31">
        <f t="shared" si="30"/>
        <v>94.339425701416374</v>
      </c>
    </row>
    <row r="1954" spans="1:8" x14ac:dyDescent="0.2">
      <c r="A1954" s="89" t="s">
        <v>44</v>
      </c>
      <c r="B1954" s="3" t="s">
        <v>16</v>
      </c>
      <c r="C1954" s="3" t="s">
        <v>8</v>
      </c>
      <c r="D1954" s="3" t="s">
        <v>1641</v>
      </c>
      <c r="E1954" s="3" t="s">
        <v>0</v>
      </c>
      <c r="F1954" s="31">
        <v>274961.5</v>
      </c>
      <c r="G1954" s="31">
        <v>259397.1</v>
      </c>
      <c r="H1954" s="31">
        <f t="shared" si="30"/>
        <v>94.339425701416374</v>
      </c>
    </row>
    <row r="1955" spans="1:8" ht="28.5" x14ac:dyDescent="0.2">
      <c r="A1955" s="89" t="s">
        <v>45</v>
      </c>
      <c r="B1955" s="3" t="s">
        <v>16</v>
      </c>
      <c r="C1955" s="3" t="s">
        <v>8</v>
      </c>
      <c r="D1955" s="3" t="s">
        <v>1642</v>
      </c>
      <c r="E1955" s="3" t="s">
        <v>0</v>
      </c>
      <c r="F1955" s="31">
        <v>274961.5</v>
      </c>
      <c r="G1955" s="31">
        <v>259397.1</v>
      </c>
      <c r="H1955" s="31">
        <f t="shared" si="30"/>
        <v>94.339425701416374</v>
      </c>
    </row>
    <row r="1956" spans="1:8" ht="28.5" x14ac:dyDescent="0.2">
      <c r="A1956" s="89" t="s">
        <v>1643</v>
      </c>
      <c r="B1956" s="3" t="s">
        <v>16</v>
      </c>
      <c r="C1956" s="3" t="s">
        <v>8</v>
      </c>
      <c r="D1956" s="3" t="s">
        <v>1642</v>
      </c>
      <c r="E1956" s="3" t="s">
        <v>1644</v>
      </c>
      <c r="F1956" s="31">
        <v>274961.5</v>
      </c>
      <c r="G1956" s="31">
        <v>259397.1</v>
      </c>
      <c r="H1956" s="31">
        <f t="shared" si="30"/>
        <v>94.339425701416374</v>
      </c>
    </row>
    <row r="1957" spans="1:8" s="28" customFormat="1" ht="45" x14ac:dyDescent="0.25">
      <c r="A1957" s="91" t="s">
        <v>581</v>
      </c>
      <c r="B1957" s="4" t="s">
        <v>46</v>
      </c>
      <c r="C1957" s="4" t="s">
        <v>0</v>
      </c>
      <c r="D1957" s="4" t="s">
        <v>0</v>
      </c>
      <c r="E1957" s="4" t="s">
        <v>0</v>
      </c>
      <c r="F1957" s="35">
        <v>3050448.3</v>
      </c>
      <c r="G1957" s="35">
        <v>3021485.9</v>
      </c>
      <c r="H1957" s="35">
        <f t="shared" si="30"/>
        <v>99.050552667947201</v>
      </c>
    </row>
    <row r="1958" spans="1:8" s="28" customFormat="1" ht="42.75" x14ac:dyDescent="0.25">
      <c r="A1958" s="89" t="s">
        <v>47</v>
      </c>
      <c r="B1958" s="3" t="s">
        <v>46</v>
      </c>
      <c r="C1958" s="3" t="s">
        <v>8</v>
      </c>
      <c r="D1958" s="3" t="s">
        <v>0</v>
      </c>
      <c r="E1958" s="3" t="s">
        <v>0</v>
      </c>
      <c r="F1958" s="31">
        <v>629963</v>
      </c>
      <c r="G1958" s="31">
        <v>629963</v>
      </c>
      <c r="H1958" s="31">
        <f t="shared" si="30"/>
        <v>100</v>
      </c>
    </row>
    <row r="1959" spans="1:8" x14ac:dyDescent="0.2">
      <c r="A1959" s="89" t="s">
        <v>620</v>
      </c>
      <c r="B1959" s="3" t="s">
        <v>46</v>
      </c>
      <c r="C1959" s="3" t="s">
        <v>8</v>
      </c>
      <c r="D1959" s="3" t="s">
        <v>621</v>
      </c>
      <c r="E1959" s="19" t="s">
        <v>0</v>
      </c>
      <c r="F1959" s="31">
        <v>629963</v>
      </c>
      <c r="G1959" s="31">
        <v>629963</v>
      </c>
      <c r="H1959" s="31">
        <f t="shared" si="30"/>
        <v>100</v>
      </c>
    </row>
    <row r="1960" spans="1:8" x14ac:dyDescent="0.2">
      <c r="A1960" s="89" t="s">
        <v>58</v>
      </c>
      <c r="B1960" s="3" t="s">
        <v>46</v>
      </c>
      <c r="C1960" s="3" t="s">
        <v>8</v>
      </c>
      <c r="D1960" s="3" t="s">
        <v>739</v>
      </c>
      <c r="E1960" s="3" t="s">
        <v>0</v>
      </c>
      <c r="F1960" s="31">
        <v>629963</v>
      </c>
      <c r="G1960" s="31">
        <v>629963</v>
      </c>
      <c r="H1960" s="31">
        <f t="shared" si="30"/>
        <v>100</v>
      </c>
    </row>
    <row r="1961" spans="1:8" x14ac:dyDescent="0.2">
      <c r="A1961" s="89" t="s">
        <v>48</v>
      </c>
      <c r="B1961" s="3" t="s">
        <v>46</v>
      </c>
      <c r="C1961" s="3" t="s">
        <v>8</v>
      </c>
      <c r="D1961" s="3" t="s">
        <v>1645</v>
      </c>
      <c r="E1961" s="3" t="s">
        <v>0</v>
      </c>
      <c r="F1961" s="31">
        <v>629963</v>
      </c>
      <c r="G1961" s="31">
        <v>629963</v>
      </c>
      <c r="H1961" s="31">
        <f t="shared" si="30"/>
        <v>100</v>
      </c>
    </row>
    <row r="1962" spans="1:8" ht="28.5" x14ac:dyDescent="0.2">
      <c r="A1962" s="89" t="s">
        <v>49</v>
      </c>
      <c r="B1962" s="3" t="s">
        <v>46</v>
      </c>
      <c r="C1962" s="3" t="s">
        <v>8</v>
      </c>
      <c r="D1962" s="3" t="s">
        <v>1646</v>
      </c>
      <c r="E1962" s="3" t="s">
        <v>0</v>
      </c>
      <c r="F1962" s="31">
        <v>66963</v>
      </c>
      <c r="G1962" s="31">
        <v>66963</v>
      </c>
      <c r="H1962" s="31">
        <f t="shared" si="30"/>
        <v>100</v>
      </c>
    </row>
    <row r="1963" spans="1:8" x14ac:dyDescent="0.2">
      <c r="A1963" s="89" t="s">
        <v>58</v>
      </c>
      <c r="B1963" s="3" t="s">
        <v>46</v>
      </c>
      <c r="C1963" s="3" t="s">
        <v>8</v>
      </c>
      <c r="D1963" s="3" t="s">
        <v>1646</v>
      </c>
      <c r="E1963" s="3" t="s">
        <v>672</v>
      </c>
      <c r="F1963" s="31">
        <v>66963</v>
      </c>
      <c r="G1963" s="31">
        <v>66963</v>
      </c>
      <c r="H1963" s="31">
        <f t="shared" si="30"/>
        <v>100</v>
      </c>
    </row>
    <row r="1964" spans="1:8" ht="42.75" x14ac:dyDescent="0.2">
      <c r="A1964" s="89" t="s">
        <v>50</v>
      </c>
      <c r="B1964" s="3" t="s">
        <v>46</v>
      </c>
      <c r="C1964" s="3" t="s">
        <v>8</v>
      </c>
      <c r="D1964" s="3" t="s">
        <v>1647</v>
      </c>
      <c r="E1964" s="3" t="s">
        <v>0</v>
      </c>
      <c r="F1964" s="31">
        <v>563000</v>
      </c>
      <c r="G1964" s="31">
        <v>563000</v>
      </c>
      <c r="H1964" s="31">
        <f t="shared" si="30"/>
        <v>100</v>
      </c>
    </row>
    <row r="1965" spans="1:8" x14ac:dyDescent="0.2">
      <c r="A1965" s="89" t="s">
        <v>58</v>
      </c>
      <c r="B1965" s="3" t="s">
        <v>46</v>
      </c>
      <c r="C1965" s="3" t="s">
        <v>8</v>
      </c>
      <c r="D1965" s="3" t="s">
        <v>1647</v>
      </c>
      <c r="E1965" s="3" t="s">
        <v>672</v>
      </c>
      <c r="F1965" s="31">
        <v>563000</v>
      </c>
      <c r="G1965" s="31">
        <v>563000</v>
      </c>
      <c r="H1965" s="31">
        <f t="shared" si="30"/>
        <v>100</v>
      </c>
    </row>
    <row r="1966" spans="1:8" x14ac:dyDescent="0.2">
      <c r="A1966" s="89" t="s">
        <v>51</v>
      </c>
      <c r="B1966" s="3" t="s">
        <v>46</v>
      </c>
      <c r="C1966" s="3" t="s">
        <v>9</v>
      </c>
      <c r="D1966" s="3" t="s">
        <v>0</v>
      </c>
      <c r="E1966" s="3" t="s">
        <v>0</v>
      </c>
      <c r="F1966" s="31">
        <v>314450</v>
      </c>
      <c r="G1966" s="31">
        <v>286173.40000000002</v>
      </c>
      <c r="H1966" s="31">
        <f t="shared" si="30"/>
        <v>91.007600572428061</v>
      </c>
    </row>
    <row r="1967" spans="1:8" x14ac:dyDescent="0.2">
      <c r="A1967" s="89" t="s">
        <v>620</v>
      </c>
      <c r="B1967" s="3" t="s">
        <v>46</v>
      </c>
      <c r="C1967" s="3" t="s">
        <v>9</v>
      </c>
      <c r="D1967" s="3" t="s">
        <v>621</v>
      </c>
      <c r="E1967" s="19" t="s">
        <v>0</v>
      </c>
      <c r="F1967" s="31">
        <v>314450</v>
      </c>
      <c r="G1967" s="31">
        <v>286173.40000000002</v>
      </c>
      <c r="H1967" s="31">
        <f t="shared" si="30"/>
        <v>91.007600572428061</v>
      </c>
    </row>
    <row r="1968" spans="1:8" x14ac:dyDescent="0.2">
      <c r="A1968" s="89" t="s">
        <v>58</v>
      </c>
      <c r="B1968" s="3" t="s">
        <v>46</v>
      </c>
      <c r="C1968" s="3" t="s">
        <v>9</v>
      </c>
      <c r="D1968" s="3" t="s">
        <v>739</v>
      </c>
      <c r="E1968" s="3" t="s">
        <v>0</v>
      </c>
      <c r="F1968" s="31">
        <v>314450</v>
      </c>
      <c r="G1968" s="31">
        <v>286173.40000000002</v>
      </c>
      <c r="H1968" s="31">
        <f t="shared" si="30"/>
        <v>91.007600572428061</v>
      </c>
    </row>
    <row r="1969" spans="1:8" x14ac:dyDescent="0.2">
      <c r="A1969" s="89" t="s">
        <v>52</v>
      </c>
      <c r="B1969" s="3" t="s">
        <v>46</v>
      </c>
      <c r="C1969" s="3" t="s">
        <v>9</v>
      </c>
      <c r="D1969" s="3" t="s">
        <v>1648</v>
      </c>
      <c r="E1969" s="3" t="s">
        <v>0</v>
      </c>
      <c r="F1969" s="31">
        <v>314450</v>
      </c>
      <c r="G1969" s="31">
        <v>286173.40000000002</v>
      </c>
      <c r="H1969" s="31">
        <f t="shared" si="30"/>
        <v>91.007600572428061</v>
      </c>
    </row>
    <row r="1970" spans="1:8" ht="28.5" x14ac:dyDescent="0.2">
      <c r="A1970" s="89" t="s">
        <v>53</v>
      </c>
      <c r="B1970" s="3" t="s">
        <v>46</v>
      </c>
      <c r="C1970" s="3" t="s">
        <v>9</v>
      </c>
      <c r="D1970" s="3" t="s">
        <v>1649</v>
      </c>
      <c r="E1970" s="3" t="s">
        <v>0</v>
      </c>
      <c r="F1970" s="31">
        <v>304450</v>
      </c>
      <c r="G1970" s="31">
        <v>276173.40000000002</v>
      </c>
      <c r="H1970" s="31">
        <f t="shared" si="30"/>
        <v>90.712235178190184</v>
      </c>
    </row>
    <row r="1971" spans="1:8" x14ac:dyDescent="0.2">
      <c r="A1971" s="89" t="s">
        <v>58</v>
      </c>
      <c r="B1971" s="3" t="s">
        <v>46</v>
      </c>
      <c r="C1971" s="3" t="s">
        <v>9</v>
      </c>
      <c r="D1971" s="3" t="s">
        <v>1649</v>
      </c>
      <c r="E1971" s="3" t="s">
        <v>672</v>
      </c>
      <c r="F1971" s="31">
        <v>304450</v>
      </c>
      <c r="G1971" s="31">
        <v>276173.40000000002</v>
      </c>
      <c r="H1971" s="31">
        <f t="shared" si="30"/>
        <v>90.712235178190184</v>
      </c>
    </row>
    <row r="1972" spans="1:8" ht="57" x14ac:dyDescent="0.2">
      <c r="A1972" s="89" t="s">
        <v>54</v>
      </c>
      <c r="B1972" s="3" t="s">
        <v>46</v>
      </c>
      <c r="C1972" s="3" t="s">
        <v>9</v>
      </c>
      <c r="D1972" s="3" t="s">
        <v>1650</v>
      </c>
      <c r="E1972" s="3" t="s">
        <v>0</v>
      </c>
      <c r="F1972" s="31">
        <v>10000</v>
      </c>
      <c r="G1972" s="31">
        <v>10000</v>
      </c>
      <c r="H1972" s="31">
        <f t="shared" si="30"/>
        <v>100</v>
      </c>
    </row>
    <row r="1973" spans="1:8" x14ac:dyDescent="0.2">
      <c r="A1973" s="89" t="s">
        <v>58</v>
      </c>
      <c r="B1973" s="3" t="s">
        <v>46</v>
      </c>
      <c r="C1973" s="3" t="s">
        <v>9</v>
      </c>
      <c r="D1973" s="3" t="s">
        <v>1650</v>
      </c>
      <c r="E1973" s="3" t="s">
        <v>672</v>
      </c>
      <c r="F1973" s="31">
        <v>10000</v>
      </c>
      <c r="G1973" s="31">
        <v>10000</v>
      </c>
      <c r="H1973" s="31">
        <f t="shared" si="30"/>
        <v>100</v>
      </c>
    </row>
    <row r="1974" spans="1:8" x14ac:dyDescent="0.2">
      <c r="A1974" s="89" t="s">
        <v>55</v>
      </c>
      <c r="B1974" s="3" t="s">
        <v>46</v>
      </c>
      <c r="C1974" s="3" t="s">
        <v>11</v>
      </c>
      <c r="D1974" s="3" t="s">
        <v>0</v>
      </c>
      <c r="E1974" s="3" t="s">
        <v>0</v>
      </c>
      <c r="F1974" s="31">
        <v>2106035.2999999998</v>
      </c>
      <c r="G1974" s="31">
        <v>2105349.5</v>
      </c>
      <c r="H1974" s="31">
        <f t="shared" si="30"/>
        <v>99.967436443254314</v>
      </c>
    </row>
    <row r="1975" spans="1:8" x14ac:dyDescent="0.2">
      <c r="A1975" s="89" t="s">
        <v>620</v>
      </c>
      <c r="B1975" s="3" t="s">
        <v>46</v>
      </c>
      <c r="C1975" s="3" t="s">
        <v>11</v>
      </c>
      <c r="D1975" s="3" t="s">
        <v>621</v>
      </c>
      <c r="E1975" s="19" t="s">
        <v>0</v>
      </c>
      <c r="F1975" s="31">
        <v>2106035.2999999998</v>
      </c>
      <c r="G1975" s="31">
        <v>2105349.5</v>
      </c>
      <c r="H1975" s="31">
        <f t="shared" si="30"/>
        <v>99.967436443254314</v>
      </c>
    </row>
    <row r="1976" spans="1:8" x14ac:dyDescent="0.2">
      <c r="A1976" s="89" t="s">
        <v>58</v>
      </c>
      <c r="B1976" s="3" t="s">
        <v>46</v>
      </c>
      <c r="C1976" s="3" t="s">
        <v>11</v>
      </c>
      <c r="D1976" s="3" t="s">
        <v>739</v>
      </c>
      <c r="E1976" s="3" t="s">
        <v>0</v>
      </c>
      <c r="F1976" s="31">
        <v>2106035.2999999998</v>
      </c>
      <c r="G1976" s="31">
        <v>2105349.5</v>
      </c>
      <c r="H1976" s="31">
        <f t="shared" si="30"/>
        <v>99.967436443254314</v>
      </c>
    </row>
    <row r="1977" spans="1:8" ht="28.5" x14ac:dyDescent="0.2">
      <c r="A1977" s="89" t="s">
        <v>57</v>
      </c>
      <c r="B1977" s="3" t="s">
        <v>46</v>
      </c>
      <c r="C1977" s="3" t="s">
        <v>11</v>
      </c>
      <c r="D1977" s="3" t="s">
        <v>1651</v>
      </c>
      <c r="E1977" s="3" t="s">
        <v>0</v>
      </c>
      <c r="F1977" s="31">
        <v>4842.6000000000004</v>
      </c>
      <c r="G1977" s="31">
        <v>4612.2</v>
      </c>
      <c r="H1977" s="31">
        <f t="shared" si="30"/>
        <v>95.242225250898272</v>
      </c>
    </row>
    <row r="1978" spans="1:8" x14ac:dyDescent="0.2">
      <c r="A1978" s="89" t="s">
        <v>58</v>
      </c>
      <c r="B1978" s="3" t="s">
        <v>46</v>
      </c>
      <c r="C1978" s="3" t="s">
        <v>11</v>
      </c>
      <c r="D1978" s="3" t="s">
        <v>1651</v>
      </c>
      <c r="E1978" s="3" t="s">
        <v>672</v>
      </c>
      <c r="F1978" s="31">
        <v>4842.6000000000004</v>
      </c>
      <c r="G1978" s="31">
        <v>4612.2</v>
      </c>
      <c r="H1978" s="31">
        <f t="shared" si="30"/>
        <v>95.242225250898272</v>
      </c>
    </row>
    <row r="1979" spans="1:8" ht="42.75" x14ac:dyDescent="0.2">
      <c r="A1979" s="89" t="s">
        <v>1652</v>
      </c>
      <c r="B1979" s="3" t="s">
        <v>46</v>
      </c>
      <c r="C1979" s="3" t="s">
        <v>11</v>
      </c>
      <c r="D1979" s="3" t="s">
        <v>1653</v>
      </c>
      <c r="E1979" s="3" t="s">
        <v>0</v>
      </c>
      <c r="F1979" s="31">
        <v>438.1</v>
      </c>
      <c r="G1979" s="31">
        <v>329.3</v>
      </c>
      <c r="H1979" s="31">
        <f t="shared" si="30"/>
        <v>75.165487331659449</v>
      </c>
    </row>
    <row r="1980" spans="1:8" x14ac:dyDescent="0.2">
      <c r="A1980" s="89" t="s">
        <v>58</v>
      </c>
      <c r="B1980" s="3" t="s">
        <v>46</v>
      </c>
      <c r="C1980" s="3" t="s">
        <v>11</v>
      </c>
      <c r="D1980" s="3" t="s">
        <v>1653</v>
      </c>
      <c r="E1980" s="3" t="s">
        <v>672</v>
      </c>
      <c r="F1980" s="31">
        <v>438.1</v>
      </c>
      <c r="G1980" s="31">
        <v>329.3</v>
      </c>
      <c r="H1980" s="31">
        <f t="shared" si="30"/>
        <v>75.165487331659449</v>
      </c>
    </row>
    <row r="1981" spans="1:8" ht="71.25" x14ac:dyDescent="0.2">
      <c r="A1981" s="89" t="s">
        <v>59</v>
      </c>
      <c r="B1981" s="3" t="s">
        <v>46</v>
      </c>
      <c r="C1981" s="3" t="s">
        <v>11</v>
      </c>
      <c r="D1981" s="3" t="s">
        <v>1654</v>
      </c>
      <c r="E1981" s="3" t="s">
        <v>0</v>
      </c>
      <c r="F1981" s="31">
        <v>1983000</v>
      </c>
      <c r="G1981" s="31">
        <v>1983000</v>
      </c>
      <c r="H1981" s="31">
        <f t="shared" si="30"/>
        <v>100</v>
      </c>
    </row>
    <row r="1982" spans="1:8" ht="85.5" x14ac:dyDescent="0.2">
      <c r="A1982" s="89" t="s">
        <v>60</v>
      </c>
      <c r="B1982" s="3" t="s">
        <v>46</v>
      </c>
      <c r="C1982" s="3" t="s">
        <v>11</v>
      </c>
      <c r="D1982" s="3" t="s">
        <v>1655</v>
      </c>
      <c r="E1982" s="3" t="s">
        <v>0</v>
      </c>
      <c r="F1982" s="31">
        <v>730000</v>
      </c>
      <c r="G1982" s="31">
        <v>730000</v>
      </c>
      <c r="H1982" s="31">
        <f t="shared" si="30"/>
        <v>100</v>
      </c>
    </row>
    <row r="1983" spans="1:8" x14ac:dyDescent="0.2">
      <c r="A1983" s="89" t="s">
        <v>58</v>
      </c>
      <c r="B1983" s="3" t="s">
        <v>46</v>
      </c>
      <c r="C1983" s="3" t="s">
        <v>11</v>
      </c>
      <c r="D1983" s="3" t="s">
        <v>1655</v>
      </c>
      <c r="E1983" s="3" t="s">
        <v>672</v>
      </c>
      <c r="F1983" s="31">
        <v>730000</v>
      </c>
      <c r="G1983" s="31">
        <v>730000</v>
      </c>
      <c r="H1983" s="31">
        <f t="shared" si="30"/>
        <v>100</v>
      </c>
    </row>
    <row r="1984" spans="1:8" ht="99.75" x14ac:dyDescent="0.2">
      <c r="A1984" s="89" t="s">
        <v>61</v>
      </c>
      <c r="B1984" s="3" t="s">
        <v>46</v>
      </c>
      <c r="C1984" s="3" t="s">
        <v>11</v>
      </c>
      <c r="D1984" s="3" t="s">
        <v>1656</v>
      </c>
      <c r="E1984" s="3" t="s">
        <v>0</v>
      </c>
      <c r="F1984" s="31">
        <v>1253000</v>
      </c>
      <c r="G1984" s="31">
        <v>1253000</v>
      </c>
      <c r="H1984" s="31">
        <f t="shared" si="30"/>
        <v>100</v>
      </c>
    </row>
    <row r="1985" spans="1:8" x14ac:dyDescent="0.2">
      <c r="A1985" s="89" t="s">
        <v>58</v>
      </c>
      <c r="B1985" s="3" t="s">
        <v>46</v>
      </c>
      <c r="C1985" s="3" t="s">
        <v>11</v>
      </c>
      <c r="D1985" s="3" t="s">
        <v>1656</v>
      </c>
      <c r="E1985" s="3" t="s">
        <v>672</v>
      </c>
      <c r="F1985" s="31">
        <v>1253000</v>
      </c>
      <c r="G1985" s="31">
        <v>1253000</v>
      </c>
      <c r="H1985" s="31">
        <f t="shared" si="30"/>
        <v>100</v>
      </c>
    </row>
    <row r="1986" spans="1:8" ht="114" x14ac:dyDescent="0.2">
      <c r="A1986" s="89" t="s">
        <v>62</v>
      </c>
      <c r="B1986" s="3" t="s">
        <v>46</v>
      </c>
      <c r="C1986" s="3" t="s">
        <v>11</v>
      </c>
      <c r="D1986" s="3" t="s">
        <v>1002</v>
      </c>
      <c r="E1986" s="3" t="s">
        <v>0</v>
      </c>
      <c r="F1986" s="31">
        <v>59137.3</v>
      </c>
      <c r="G1986" s="31">
        <v>58822.2</v>
      </c>
      <c r="H1986" s="31">
        <f t="shared" si="30"/>
        <v>99.46717215699735</v>
      </c>
    </row>
    <row r="1987" spans="1:8" ht="57" x14ac:dyDescent="0.2">
      <c r="A1987" s="89" t="s">
        <v>63</v>
      </c>
      <c r="B1987" s="3" t="s">
        <v>46</v>
      </c>
      <c r="C1987" s="3" t="s">
        <v>11</v>
      </c>
      <c r="D1987" s="3" t="s">
        <v>1657</v>
      </c>
      <c r="E1987" s="3" t="s">
        <v>0</v>
      </c>
      <c r="F1987" s="31">
        <v>33037</v>
      </c>
      <c r="G1987" s="31">
        <v>33037</v>
      </c>
      <c r="H1987" s="31">
        <f t="shared" si="30"/>
        <v>100</v>
      </c>
    </row>
    <row r="1988" spans="1:8" x14ac:dyDescent="0.2">
      <c r="A1988" s="89" t="s">
        <v>58</v>
      </c>
      <c r="B1988" s="3" t="s">
        <v>46</v>
      </c>
      <c r="C1988" s="3" t="s">
        <v>11</v>
      </c>
      <c r="D1988" s="3" t="s">
        <v>1657</v>
      </c>
      <c r="E1988" s="3" t="s">
        <v>672</v>
      </c>
      <c r="F1988" s="31">
        <v>33037</v>
      </c>
      <c r="G1988" s="31">
        <v>33037</v>
      </c>
      <c r="H1988" s="31">
        <f t="shared" si="30"/>
        <v>100</v>
      </c>
    </row>
    <row r="1989" spans="1:8" ht="57" x14ac:dyDescent="0.2">
      <c r="A1989" s="89" t="s">
        <v>64</v>
      </c>
      <c r="B1989" s="3" t="s">
        <v>46</v>
      </c>
      <c r="C1989" s="3" t="s">
        <v>11</v>
      </c>
      <c r="D1989" s="3" t="s">
        <v>1658</v>
      </c>
      <c r="E1989" s="3" t="s">
        <v>0</v>
      </c>
      <c r="F1989" s="31">
        <v>16273</v>
      </c>
      <c r="G1989" s="31">
        <v>16273</v>
      </c>
      <c r="H1989" s="31">
        <f t="shared" si="30"/>
        <v>100</v>
      </c>
    </row>
    <row r="1990" spans="1:8" x14ac:dyDescent="0.2">
      <c r="A1990" s="89" t="s">
        <v>58</v>
      </c>
      <c r="B1990" s="3" t="s">
        <v>46</v>
      </c>
      <c r="C1990" s="3" t="s">
        <v>11</v>
      </c>
      <c r="D1990" s="3" t="s">
        <v>1658</v>
      </c>
      <c r="E1990" s="3" t="s">
        <v>672</v>
      </c>
      <c r="F1990" s="31">
        <v>16273</v>
      </c>
      <c r="G1990" s="31">
        <v>16273</v>
      </c>
      <c r="H1990" s="31">
        <f t="shared" si="30"/>
        <v>100</v>
      </c>
    </row>
    <row r="1991" spans="1:8" ht="42.75" x14ac:dyDescent="0.2">
      <c r="A1991" s="89" t="s">
        <v>65</v>
      </c>
      <c r="B1991" s="3" t="s">
        <v>46</v>
      </c>
      <c r="C1991" s="3" t="s">
        <v>11</v>
      </c>
      <c r="D1991" s="3" t="s">
        <v>1659</v>
      </c>
      <c r="E1991" s="3" t="s">
        <v>0</v>
      </c>
      <c r="F1991" s="31">
        <v>9827.2999999999993</v>
      </c>
      <c r="G1991" s="31">
        <v>9512.2000000000007</v>
      </c>
      <c r="H1991" s="31">
        <f t="shared" si="30"/>
        <v>96.793625919632063</v>
      </c>
    </row>
    <row r="1992" spans="1:8" x14ac:dyDescent="0.2">
      <c r="A1992" s="89" t="s">
        <v>58</v>
      </c>
      <c r="B1992" s="3" t="s">
        <v>46</v>
      </c>
      <c r="C1992" s="3" t="s">
        <v>11</v>
      </c>
      <c r="D1992" s="3" t="s">
        <v>1659</v>
      </c>
      <c r="E1992" s="3" t="s">
        <v>672</v>
      </c>
      <c r="F1992" s="31">
        <v>9827.2999999999993</v>
      </c>
      <c r="G1992" s="31">
        <v>9512.2000000000007</v>
      </c>
      <c r="H1992" s="31">
        <f t="shared" ref="H1992:H1996" si="31">G1992/F1992*100</f>
        <v>96.793625919632063</v>
      </c>
    </row>
    <row r="1993" spans="1:8" ht="28.5" x14ac:dyDescent="0.2">
      <c r="A1993" s="89" t="s">
        <v>66</v>
      </c>
      <c r="B1993" s="3" t="s">
        <v>46</v>
      </c>
      <c r="C1993" s="3" t="s">
        <v>11</v>
      </c>
      <c r="D1993" s="3" t="s">
        <v>1180</v>
      </c>
      <c r="E1993" s="3" t="s">
        <v>0</v>
      </c>
      <c r="F1993" s="31">
        <v>58617.3</v>
      </c>
      <c r="G1993" s="31">
        <v>58585.8</v>
      </c>
      <c r="H1993" s="31">
        <f t="shared" si="31"/>
        <v>99.946261598538314</v>
      </c>
    </row>
    <row r="1994" spans="1:8" ht="99.75" x14ac:dyDescent="0.2">
      <c r="A1994" s="89" t="s">
        <v>1660</v>
      </c>
      <c r="B1994" s="3" t="s">
        <v>46</v>
      </c>
      <c r="C1994" s="3" t="s">
        <v>11</v>
      </c>
      <c r="D1994" s="3" t="s">
        <v>1661</v>
      </c>
      <c r="E1994" s="3" t="s">
        <v>0</v>
      </c>
      <c r="F1994" s="31">
        <v>58617.3</v>
      </c>
      <c r="G1994" s="31">
        <v>58585.8</v>
      </c>
      <c r="H1994" s="31">
        <f t="shared" si="31"/>
        <v>99.946261598538314</v>
      </c>
    </row>
    <row r="1995" spans="1:8" x14ac:dyDescent="0.2">
      <c r="A1995" s="207" t="s">
        <v>58</v>
      </c>
      <c r="B1995" s="128" t="s">
        <v>46</v>
      </c>
      <c r="C1995" s="128" t="s">
        <v>11</v>
      </c>
      <c r="D1995" s="128" t="s">
        <v>1661</v>
      </c>
      <c r="E1995" s="128" t="s">
        <v>672</v>
      </c>
      <c r="F1995" s="129">
        <v>58617.3</v>
      </c>
      <c r="G1995" s="31">
        <v>58585.8</v>
      </c>
      <c r="H1995" s="31">
        <f t="shared" si="31"/>
        <v>99.946261598538314</v>
      </c>
    </row>
    <row r="1996" spans="1:8" ht="15" x14ac:dyDescent="0.2">
      <c r="A1996" s="225" t="s">
        <v>128</v>
      </c>
      <c r="B1996" s="226"/>
      <c r="C1996" s="226"/>
      <c r="D1996" s="226"/>
      <c r="E1996" s="227"/>
      <c r="F1996" s="130">
        <f>F7+F187+F228+F554+F690+F723+F1088+F1282+F1549+F1857+F1939+F1951+F1957</f>
        <v>30226987.499999996</v>
      </c>
      <c r="G1996" s="130">
        <f>G7+G187+G228+G554+G690+G723+G1088+G1282+G1549+G1857+G1939+G1951+G1957</f>
        <v>27236432.400000002</v>
      </c>
      <c r="H1996" s="35">
        <f t="shared" si="31"/>
        <v>90.10634089817917</v>
      </c>
    </row>
  </sheetData>
  <mergeCells count="14">
    <mergeCell ref="A1996:E1996"/>
    <mergeCell ref="B1:E1"/>
    <mergeCell ref="F1:H1"/>
    <mergeCell ref="A2:H2"/>
    <mergeCell ref="B3:E3"/>
    <mergeCell ref="F3:H3"/>
    <mergeCell ref="G4:G6"/>
    <mergeCell ref="H4:H6"/>
    <mergeCell ref="A4:A6"/>
    <mergeCell ref="B4:B6"/>
    <mergeCell ref="C4:C6"/>
    <mergeCell ref="D4:D6"/>
    <mergeCell ref="E4:E6"/>
    <mergeCell ref="F4:F6"/>
  </mergeCells>
  <pageMargins left="0.78740157480314965" right="0.39370078740157483" top="0.78740157480314965" bottom="0.78740157480314965" header="0.31496062992125984" footer="0.31496062992125984"/>
  <pageSetup paperSize="9" scale="65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55"/>
  <sheetViews>
    <sheetView topLeftCell="A2342" workbookViewId="0">
      <selection activeCell="Q2350" sqref="Q2350"/>
    </sheetView>
  </sheetViews>
  <sheetFormatPr defaultRowHeight="14.25" x14ac:dyDescent="0.2"/>
  <cols>
    <col min="1" max="1" width="62" style="38" customWidth="1"/>
    <col min="2" max="2" width="6.1640625" style="33" customWidth="1"/>
    <col min="3" max="3" width="4.83203125" style="33" customWidth="1"/>
    <col min="4" max="4" width="5" style="33" customWidth="1"/>
    <col min="5" max="5" width="16.33203125" style="33" customWidth="1"/>
    <col min="6" max="6" width="6.1640625" style="33" customWidth="1"/>
    <col min="7" max="7" width="17.1640625" style="33" customWidth="1"/>
    <col min="8" max="8" width="17" style="33" customWidth="1"/>
    <col min="9" max="9" width="10.33203125" style="33" customWidth="1"/>
    <col min="10" max="10" width="9.33203125" style="32"/>
    <col min="11" max="11" width="17.1640625" style="32" bestFit="1" customWidth="1"/>
    <col min="12" max="16384" width="9.33203125" style="32"/>
  </cols>
  <sheetData>
    <row r="1" spans="1:9" ht="51.75" customHeight="1" x14ac:dyDescent="0.25">
      <c r="A1" s="235" t="s">
        <v>1662</v>
      </c>
      <c r="B1" s="235"/>
      <c r="C1" s="235"/>
      <c r="D1" s="235"/>
      <c r="E1" s="235"/>
      <c r="F1" s="235"/>
      <c r="G1" s="235"/>
      <c r="H1" s="235"/>
      <c r="I1" s="235"/>
    </row>
    <row r="4" spans="1:9" x14ac:dyDescent="0.2">
      <c r="A4" s="38" t="s">
        <v>0</v>
      </c>
      <c r="H4" s="236" t="s">
        <v>250</v>
      </c>
      <c r="I4" s="236"/>
    </row>
    <row r="5" spans="1:9" ht="37.5" customHeight="1" x14ac:dyDescent="0.2">
      <c r="A5" s="34" t="s">
        <v>1</v>
      </c>
      <c r="B5" s="34" t="s">
        <v>2</v>
      </c>
      <c r="C5" s="34" t="s">
        <v>3</v>
      </c>
      <c r="D5" s="34" t="s">
        <v>4</v>
      </c>
      <c r="E5" s="34" t="s">
        <v>5</v>
      </c>
      <c r="F5" s="34" t="s">
        <v>6</v>
      </c>
      <c r="G5" s="34" t="s">
        <v>127</v>
      </c>
      <c r="H5" s="34" t="s">
        <v>132</v>
      </c>
      <c r="I5" s="34" t="s">
        <v>253</v>
      </c>
    </row>
    <row r="6" spans="1:9" s="36" customFormat="1" ht="15.75" x14ac:dyDescent="0.25">
      <c r="A6" s="117" t="s">
        <v>330</v>
      </c>
      <c r="B6" s="98" t="s">
        <v>1663</v>
      </c>
      <c r="C6" s="98" t="s">
        <v>0</v>
      </c>
      <c r="D6" s="98" t="s">
        <v>0</v>
      </c>
      <c r="E6" s="98" t="s">
        <v>0</v>
      </c>
      <c r="F6" s="98" t="s">
        <v>0</v>
      </c>
      <c r="G6" s="99">
        <v>256411</v>
      </c>
      <c r="H6" s="99">
        <v>252370.7</v>
      </c>
      <c r="I6" s="99">
        <f>H6/G6*100</f>
        <v>98.424287569566047</v>
      </c>
    </row>
    <row r="7" spans="1:9" ht="15" x14ac:dyDescent="0.2">
      <c r="A7" s="41" t="s">
        <v>7</v>
      </c>
      <c r="B7" s="6" t="s">
        <v>1663</v>
      </c>
      <c r="C7" s="6" t="s">
        <v>8</v>
      </c>
      <c r="D7" s="6" t="s">
        <v>0</v>
      </c>
      <c r="E7" s="6" t="s">
        <v>0</v>
      </c>
      <c r="F7" s="6" t="s">
        <v>0</v>
      </c>
      <c r="G7" s="100">
        <v>250605.5</v>
      </c>
      <c r="H7" s="100">
        <v>246565.3</v>
      </c>
      <c r="I7" s="100">
        <f t="shared" ref="I7:I70" si="0">H7/G7*100</f>
        <v>98.387824688604198</v>
      </c>
    </row>
    <row r="8" spans="1:9" ht="45" x14ac:dyDescent="0.2">
      <c r="A8" s="41" t="s">
        <v>577</v>
      </c>
      <c r="B8" s="6" t="s">
        <v>1663</v>
      </c>
      <c r="C8" s="6" t="s">
        <v>8</v>
      </c>
      <c r="D8" s="6" t="s">
        <v>9</v>
      </c>
      <c r="E8" s="6" t="s">
        <v>0</v>
      </c>
      <c r="F8" s="6" t="s">
        <v>0</v>
      </c>
      <c r="G8" s="100">
        <v>6333</v>
      </c>
      <c r="H8" s="100">
        <v>6310.5</v>
      </c>
      <c r="I8" s="100">
        <f t="shared" si="0"/>
        <v>99.64471814306016</v>
      </c>
    </row>
    <row r="9" spans="1:9" ht="60" x14ac:dyDescent="0.2">
      <c r="A9" s="41" t="s">
        <v>583</v>
      </c>
      <c r="B9" s="6" t="s">
        <v>1663</v>
      </c>
      <c r="C9" s="6" t="s">
        <v>8</v>
      </c>
      <c r="D9" s="6" t="s">
        <v>9</v>
      </c>
      <c r="E9" s="6" t="s">
        <v>584</v>
      </c>
      <c r="F9" s="101" t="s">
        <v>0</v>
      </c>
      <c r="G9" s="100">
        <v>6333</v>
      </c>
      <c r="H9" s="100">
        <v>6310.5</v>
      </c>
      <c r="I9" s="100">
        <f t="shared" si="0"/>
        <v>99.64471814306016</v>
      </c>
    </row>
    <row r="10" spans="1:9" ht="30" x14ac:dyDescent="0.2">
      <c r="A10" s="41" t="s">
        <v>586</v>
      </c>
      <c r="B10" s="6" t="s">
        <v>1663</v>
      </c>
      <c r="C10" s="6" t="s">
        <v>8</v>
      </c>
      <c r="D10" s="6" t="s">
        <v>9</v>
      </c>
      <c r="E10" s="6" t="s">
        <v>587</v>
      </c>
      <c r="F10" s="6" t="s">
        <v>0</v>
      </c>
      <c r="G10" s="100">
        <v>6333</v>
      </c>
      <c r="H10" s="100">
        <v>6310.5</v>
      </c>
      <c r="I10" s="100">
        <f t="shared" si="0"/>
        <v>99.64471814306016</v>
      </c>
    </row>
    <row r="11" spans="1:9" ht="45" x14ac:dyDescent="0.2">
      <c r="A11" s="41" t="s">
        <v>588</v>
      </c>
      <c r="B11" s="6" t="s">
        <v>1663</v>
      </c>
      <c r="C11" s="6" t="s">
        <v>8</v>
      </c>
      <c r="D11" s="6" t="s">
        <v>9</v>
      </c>
      <c r="E11" s="6" t="s">
        <v>589</v>
      </c>
      <c r="F11" s="6" t="s">
        <v>0</v>
      </c>
      <c r="G11" s="100">
        <v>6333</v>
      </c>
      <c r="H11" s="100">
        <v>6310.5</v>
      </c>
      <c r="I11" s="100">
        <f t="shared" si="0"/>
        <v>99.64471814306016</v>
      </c>
    </row>
    <row r="12" spans="1:9" ht="90" x14ac:dyDescent="0.2">
      <c r="A12" s="41" t="s">
        <v>590</v>
      </c>
      <c r="B12" s="6" t="s">
        <v>1663</v>
      </c>
      <c r="C12" s="6" t="s">
        <v>8</v>
      </c>
      <c r="D12" s="6" t="s">
        <v>9</v>
      </c>
      <c r="E12" s="6" t="s">
        <v>589</v>
      </c>
      <c r="F12" s="6" t="s">
        <v>585</v>
      </c>
      <c r="G12" s="100">
        <v>6333</v>
      </c>
      <c r="H12" s="100">
        <v>6310.5</v>
      </c>
      <c r="I12" s="100">
        <f t="shared" si="0"/>
        <v>99.64471814306016</v>
      </c>
    </row>
    <row r="13" spans="1:9" ht="60" x14ac:dyDescent="0.2">
      <c r="A13" s="41" t="s">
        <v>10</v>
      </c>
      <c r="B13" s="6" t="s">
        <v>1663</v>
      </c>
      <c r="C13" s="6" t="s">
        <v>8</v>
      </c>
      <c r="D13" s="6" t="s">
        <v>11</v>
      </c>
      <c r="E13" s="6" t="s">
        <v>0</v>
      </c>
      <c r="F13" s="6" t="s">
        <v>0</v>
      </c>
      <c r="G13" s="100">
        <v>4025.9</v>
      </c>
      <c r="H13" s="100">
        <v>3670</v>
      </c>
      <c r="I13" s="100">
        <f t="shared" si="0"/>
        <v>91.159740679102811</v>
      </c>
    </row>
    <row r="14" spans="1:9" ht="60" x14ac:dyDescent="0.2">
      <c r="A14" s="41" t="s">
        <v>583</v>
      </c>
      <c r="B14" s="6" t="s">
        <v>1663</v>
      </c>
      <c r="C14" s="6" t="s">
        <v>8</v>
      </c>
      <c r="D14" s="6" t="s">
        <v>11</v>
      </c>
      <c r="E14" s="6" t="s">
        <v>584</v>
      </c>
      <c r="F14" s="101" t="s">
        <v>0</v>
      </c>
      <c r="G14" s="100">
        <v>4025.9</v>
      </c>
      <c r="H14" s="100">
        <v>3670</v>
      </c>
      <c r="I14" s="100">
        <f t="shared" si="0"/>
        <v>91.159740679102811</v>
      </c>
    </row>
    <row r="15" spans="1:9" ht="45" x14ac:dyDescent="0.2">
      <c r="A15" s="41" t="s">
        <v>609</v>
      </c>
      <c r="B15" s="6" t="s">
        <v>1663</v>
      </c>
      <c r="C15" s="6" t="s">
        <v>8</v>
      </c>
      <c r="D15" s="6" t="s">
        <v>11</v>
      </c>
      <c r="E15" s="6" t="s">
        <v>610</v>
      </c>
      <c r="F15" s="6" t="s">
        <v>0</v>
      </c>
      <c r="G15" s="100">
        <v>1279</v>
      </c>
      <c r="H15" s="100">
        <v>1253.4000000000001</v>
      </c>
      <c r="I15" s="100">
        <f t="shared" si="0"/>
        <v>97.998436278342467</v>
      </c>
    </row>
    <row r="16" spans="1:9" ht="60" x14ac:dyDescent="0.2">
      <c r="A16" s="41" t="s">
        <v>611</v>
      </c>
      <c r="B16" s="6" t="s">
        <v>1663</v>
      </c>
      <c r="C16" s="6" t="s">
        <v>8</v>
      </c>
      <c r="D16" s="6" t="s">
        <v>11</v>
      </c>
      <c r="E16" s="6" t="s">
        <v>612</v>
      </c>
      <c r="F16" s="6" t="s">
        <v>0</v>
      </c>
      <c r="G16" s="100">
        <v>1279</v>
      </c>
      <c r="H16" s="100">
        <v>1253.4000000000001</v>
      </c>
      <c r="I16" s="100">
        <f t="shared" si="0"/>
        <v>97.998436278342467</v>
      </c>
    </row>
    <row r="17" spans="1:9" ht="90" x14ac:dyDescent="0.2">
      <c r="A17" s="41" t="s">
        <v>590</v>
      </c>
      <c r="B17" s="6" t="s">
        <v>1663</v>
      </c>
      <c r="C17" s="6" t="s">
        <v>8</v>
      </c>
      <c r="D17" s="6" t="s">
        <v>11</v>
      </c>
      <c r="E17" s="6" t="s">
        <v>612</v>
      </c>
      <c r="F17" s="6" t="s">
        <v>585</v>
      </c>
      <c r="G17" s="100">
        <v>1259</v>
      </c>
      <c r="H17" s="100">
        <v>1238.3</v>
      </c>
      <c r="I17" s="100">
        <f t="shared" si="0"/>
        <v>98.355837966640195</v>
      </c>
    </row>
    <row r="18" spans="1:9" ht="30" x14ac:dyDescent="0.2">
      <c r="A18" s="41" t="s">
        <v>601</v>
      </c>
      <c r="B18" s="6" t="s">
        <v>1663</v>
      </c>
      <c r="C18" s="6" t="s">
        <v>8</v>
      </c>
      <c r="D18" s="6" t="s">
        <v>11</v>
      </c>
      <c r="E18" s="6" t="s">
        <v>612</v>
      </c>
      <c r="F18" s="6" t="s">
        <v>602</v>
      </c>
      <c r="G18" s="100">
        <v>20</v>
      </c>
      <c r="H18" s="100">
        <v>15.1</v>
      </c>
      <c r="I18" s="100">
        <f t="shared" si="0"/>
        <v>75.5</v>
      </c>
    </row>
    <row r="19" spans="1:9" ht="30" x14ac:dyDescent="0.2">
      <c r="A19" s="41" t="s">
        <v>613</v>
      </c>
      <c r="B19" s="6" t="s">
        <v>1663</v>
      </c>
      <c r="C19" s="6" t="s">
        <v>8</v>
      </c>
      <c r="D19" s="6" t="s">
        <v>11</v>
      </c>
      <c r="E19" s="6" t="s">
        <v>614</v>
      </c>
      <c r="F19" s="6" t="s">
        <v>0</v>
      </c>
      <c r="G19" s="100">
        <v>2746.9</v>
      </c>
      <c r="H19" s="100">
        <v>2416.6</v>
      </c>
      <c r="I19" s="100">
        <f t="shared" si="0"/>
        <v>87.975536058829945</v>
      </c>
    </row>
    <row r="20" spans="1:9" ht="45" x14ac:dyDescent="0.2">
      <c r="A20" s="41" t="s">
        <v>615</v>
      </c>
      <c r="B20" s="6" t="s">
        <v>1663</v>
      </c>
      <c r="C20" s="6" t="s">
        <v>8</v>
      </c>
      <c r="D20" s="6" t="s">
        <v>11</v>
      </c>
      <c r="E20" s="6" t="s">
        <v>616</v>
      </c>
      <c r="F20" s="6" t="s">
        <v>0</v>
      </c>
      <c r="G20" s="100">
        <v>2746.9</v>
      </c>
      <c r="H20" s="100">
        <v>2416.6</v>
      </c>
      <c r="I20" s="100">
        <f t="shared" si="0"/>
        <v>87.975536058829945</v>
      </c>
    </row>
    <row r="21" spans="1:9" ht="90" x14ac:dyDescent="0.2">
      <c r="A21" s="41" t="s">
        <v>590</v>
      </c>
      <c r="B21" s="6" t="s">
        <v>1663</v>
      </c>
      <c r="C21" s="6" t="s">
        <v>8</v>
      </c>
      <c r="D21" s="6" t="s">
        <v>11</v>
      </c>
      <c r="E21" s="6" t="s">
        <v>616</v>
      </c>
      <c r="F21" s="6" t="s">
        <v>585</v>
      </c>
      <c r="G21" s="100">
        <v>2495</v>
      </c>
      <c r="H21" s="100">
        <v>2176.5</v>
      </c>
      <c r="I21" s="100">
        <f t="shared" si="0"/>
        <v>87.234468937875747</v>
      </c>
    </row>
    <row r="22" spans="1:9" ht="30" x14ac:dyDescent="0.2">
      <c r="A22" s="41" t="s">
        <v>601</v>
      </c>
      <c r="B22" s="6" t="s">
        <v>1663</v>
      </c>
      <c r="C22" s="6" t="s">
        <v>8</v>
      </c>
      <c r="D22" s="6" t="s">
        <v>11</v>
      </c>
      <c r="E22" s="6" t="s">
        <v>616</v>
      </c>
      <c r="F22" s="6" t="s">
        <v>602</v>
      </c>
      <c r="G22" s="100">
        <v>251.9</v>
      </c>
      <c r="H22" s="100">
        <v>240.1</v>
      </c>
      <c r="I22" s="100">
        <f t="shared" si="0"/>
        <v>95.315601429138539</v>
      </c>
    </row>
    <row r="23" spans="1:9" ht="60" x14ac:dyDescent="0.2">
      <c r="A23" s="41" t="s">
        <v>12</v>
      </c>
      <c r="B23" s="6" t="s">
        <v>1663</v>
      </c>
      <c r="C23" s="6" t="s">
        <v>8</v>
      </c>
      <c r="D23" s="6" t="s">
        <v>13</v>
      </c>
      <c r="E23" s="6" t="s">
        <v>0</v>
      </c>
      <c r="F23" s="6" t="s">
        <v>0</v>
      </c>
      <c r="G23" s="100">
        <v>214218.2</v>
      </c>
      <c r="H23" s="100">
        <v>210901.2</v>
      </c>
      <c r="I23" s="100">
        <f t="shared" si="0"/>
        <v>98.451578810763976</v>
      </c>
    </row>
    <row r="24" spans="1:9" ht="60" x14ac:dyDescent="0.2">
      <c r="A24" s="41" t="s">
        <v>583</v>
      </c>
      <c r="B24" s="6" t="s">
        <v>1663</v>
      </c>
      <c r="C24" s="6" t="s">
        <v>8</v>
      </c>
      <c r="D24" s="6" t="s">
        <v>13</v>
      </c>
      <c r="E24" s="6" t="s">
        <v>584</v>
      </c>
      <c r="F24" s="101" t="s">
        <v>0</v>
      </c>
      <c r="G24" s="100">
        <v>214218.2</v>
      </c>
      <c r="H24" s="100">
        <v>210901.2</v>
      </c>
      <c r="I24" s="100">
        <f t="shared" si="0"/>
        <v>98.451578810763976</v>
      </c>
    </row>
    <row r="25" spans="1:9" ht="15" x14ac:dyDescent="0.2">
      <c r="A25" s="41" t="s">
        <v>14</v>
      </c>
      <c r="B25" s="6" t="s">
        <v>1663</v>
      </c>
      <c r="C25" s="6" t="s">
        <v>8</v>
      </c>
      <c r="D25" s="6" t="s">
        <v>13</v>
      </c>
      <c r="E25" s="6" t="s">
        <v>617</v>
      </c>
      <c r="F25" s="6" t="s">
        <v>0</v>
      </c>
      <c r="G25" s="100">
        <v>214218.2</v>
      </c>
      <c r="H25" s="100">
        <v>210901.2</v>
      </c>
      <c r="I25" s="100">
        <f t="shared" si="0"/>
        <v>98.451578810763976</v>
      </c>
    </row>
    <row r="26" spans="1:9" ht="45" x14ac:dyDescent="0.2">
      <c r="A26" s="41" t="s">
        <v>588</v>
      </c>
      <c r="B26" s="6" t="s">
        <v>1663</v>
      </c>
      <c r="C26" s="6" t="s">
        <v>8</v>
      </c>
      <c r="D26" s="6" t="s">
        <v>13</v>
      </c>
      <c r="E26" s="6" t="s">
        <v>618</v>
      </c>
      <c r="F26" s="6" t="s">
        <v>0</v>
      </c>
      <c r="G26" s="100">
        <v>187534.8</v>
      </c>
      <c r="H26" s="100">
        <v>186155.6</v>
      </c>
      <c r="I26" s="100">
        <f t="shared" si="0"/>
        <v>99.264563163743475</v>
      </c>
    </row>
    <row r="27" spans="1:9" ht="90" x14ac:dyDescent="0.2">
      <c r="A27" s="41" t="s">
        <v>590</v>
      </c>
      <c r="B27" s="6" t="s">
        <v>1663</v>
      </c>
      <c r="C27" s="6" t="s">
        <v>8</v>
      </c>
      <c r="D27" s="6" t="s">
        <v>13</v>
      </c>
      <c r="E27" s="6" t="s">
        <v>618</v>
      </c>
      <c r="F27" s="6" t="s">
        <v>585</v>
      </c>
      <c r="G27" s="100">
        <v>187534.8</v>
      </c>
      <c r="H27" s="100">
        <v>186155.6</v>
      </c>
      <c r="I27" s="100">
        <f t="shared" si="0"/>
        <v>99.264563163743475</v>
      </c>
    </row>
    <row r="28" spans="1:9" ht="45" x14ac:dyDescent="0.2">
      <c r="A28" s="41" t="s">
        <v>599</v>
      </c>
      <c r="B28" s="6" t="s">
        <v>1663</v>
      </c>
      <c r="C28" s="6" t="s">
        <v>8</v>
      </c>
      <c r="D28" s="6" t="s">
        <v>13</v>
      </c>
      <c r="E28" s="6" t="s">
        <v>619</v>
      </c>
      <c r="F28" s="6" t="s">
        <v>0</v>
      </c>
      <c r="G28" s="100">
        <v>26683.4</v>
      </c>
      <c r="H28" s="100">
        <v>24745.599999999999</v>
      </c>
      <c r="I28" s="100">
        <f t="shared" si="0"/>
        <v>92.737807026091119</v>
      </c>
    </row>
    <row r="29" spans="1:9" ht="30" x14ac:dyDescent="0.2">
      <c r="A29" s="41" t="s">
        <v>601</v>
      </c>
      <c r="B29" s="6" t="s">
        <v>1663</v>
      </c>
      <c r="C29" s="6" t="s">
        <v>8</v>
      </c>
      <c r="D29" s="6" t="s">
        <v>13</v>
      </c>
      <c r="E29" s="6" t="s">
        <v>619</v>
      </c>
      <c r="F29" s="6" t="s">
        <v>602</v>
      </c>
      <c r="G29" s="100">
        <v>26643.4</v>
      </c>
      <c r="H29" s="100">
        <v>24728.3</v>
      </c>
      <c r="I29" s="100">
        <f t="shared" si="0"/>
        <v>92.812103560356405</v>
      </c>
    </row>
    <row r="30" spans="1:9" ht="15" x14ac:dyDescent="0.2">
      <c r="A30" s="41" t="s">
        <v>603</v>
      </c>
      <c r="B30" s="6" t="s">
        <v>1663</v>
      </c>
      <c r="C30" s="6" t="s">
        <v>8</v>
      </c>
      <c r="D30" s="6" t="s">
        <v>13</v>
      </c>
      <c r="E30" s="6" t="s">
        <v>619</v>
      </c>
      <c r="F30" s="6" t="s">
        <v>604</v>
      </c>
      <c r="G30" s="100">
        <v>40</v>
      </c>
      <c r="H30" s="100">
        <v>17.3</v>
      </c>
      <c r="I30" s="100">
        <f t="shared" si="0"/>
        <v>43.25</v>
      </c>
    </row>
    <row r="31" spans="1:9" ht="15" x14ac:dyDescent="0.2">
      <c r="A31" s="41" t="s">
        <v>15</v>
      </c>
      <c r="B31" s="6" t="s">
        <v>1663</v>
      </c>
      <c r="C31" s="6" t="s">
        <v>8</v>
      </c>
      <c r="D31" s="6" t="s">
        <v>16</v>
      </c>
      <c r="E31" s="6" t="s">
        <v>0</v>
      </c>
      <c r="F31" s="6" t="s">
        <v>0</v>
      </c>
      <c r="G31" s="100">
        <v>26028.400000000001</v>
      </c>
      <c r="H31" s="100">
        <v>25683.599999999999</v>
      </c>
      <c r="I31" s="100">
        <f t="shared" si="0"/>
        <v>98.675293141337917</v>
      </c>
    </row>
    <row r="32" spans="1:9" ht="90" x14ac:dyDescent="0.2">
      <c r="A32" s="41" t="s">
        <v>657</v>
      </c>
      <c r="B32" s="6" t="s">
        <v>1663</v>
      </c>
      <c r="C32" s="6" t="s">
        <v>8</v>
      </c>
      <c r="D32" s="6" t="s">
        <v>16</v>
      </c>
      <c r="E32" s="6" t="s">
        <v>658</v>
      </c>
      <c r="F32" s="101" t="s">
        <v>0</v>
      </c>
      <c r="G32" s="100">
        <v>491.7</v>
      </c>
      <c r="H32" s="100">
        <v>462.1</v>
      </c>
      <c r="I32" s="100">
        <f t="shared" si="0"/>
        <v>93.980069147854394</v>
      </c>
    </row>
    <row r="33" spans="1:9" ht="45" x14ac:dyDescent="0.2">
      <c r="A33" s="41" t="s">
        <v>659</v>
      </c>
      <c r="B33" s="6" t="s">
        <v>1663</v>
      </c>
      <c r="C33" s="6" t="s">
        <v>8</v>
      </c>
      <c r="D33" s="6" t="s">
        <v>16</v>
      </c>
      <c r="E33" s="6" t="s">
        <v>660</v>
      </c>
      <c r="F33" s="6" t="s">
        <v>0</v>
      </c>
      <c r="G33" s="100">
        <v>14.1</v>
      </c>
      <c r="H33" s="100">
        <v>14</v>
      </c>
      <c r="I33" s="100">
        <f t="shared" si="0"/>
        <v>99.290780141843967</v>
      </c>
    </row>
    <row r="34" spans="1:9" ht="45" x14ac:dyDescent="0.2">
      <c r="A34" s="41" t="s">
        <v>655</v>
      </c>
      <c r="B34" s="6" t="s">
        <v>1663</v>
      </c>
      <c r="C34" s="6" t="s">
        <v>8</v>
      </c>
      <c r="D34" s="6" t="s">
        <v>16</v>
      </c>
      <c r="E34" s="6" t="s">
        <v>661</v>
      </c>
      <c r="F34" s="6" t="s">
        <v>0</v>
      </c>
      <c r="G34" s="100">
        <v>14.1</v>
      </c>
      <c r="H34" s="100">
        <v>14</v>
      </c>
      <c r="I34" s="100">
        <f t="shared" si="0"/>
        <v>99.290780141843967</v>
      </c>
    </row>
    <row r="35" spans="1:9" ht="30" x14ac:dyDescent="0.2">
      <c r="A35" s="41" t="s">
        <v>601</v>
      </c>
      <c r="B35" s="6" t="s">
        <v>1663</v>
      </c>
      <c r="C35" s="6" t="s">
        <v>8</v>
      </c>
      <c r="D35" s="6" t="s">
        <v>16</v>
      </c>
      <c r="E35" s="6" t="s">
        <v>661</v>
      </c>
      <c r="F35" s="6" t="s">
        <v>602</v>
      </c>
      <c r="G35" s="100">
        <v>14.1</v>
      </c>
      <c r="H35" s="100">
        <v>14</v>
      </c>
      <c r="I35" s="100">
        <f t="shared" si="0"/>
        <v>99.290780141843967</v>
      </c>
    </row>
    <row r="36" spans="1:9" ht="30" x14ac:dyDescent="0.2">
      <c r="A36" s="41" t="s">
        <v>662</v>
      </c>
      <c r="B36" s="6" t="s">
        <v>1663</v>
      </c>
      <c r="C36" s="6" t="s">
        <v>8</v>
      </c>
      <c r="D36" s="6" t="s">
        <v>16</v>
      </c>
      <c r="E36" s="6" t="s">
        <v>663</v>
      </c>
      <c r="F36" s="6" t="s">
        <v>0</v>
      </c>
      <c r="G36" s="100">
        <v>477.6</v>
      </c>
      <c r="H36" s="100">
        <v>448.1</v>
      </c>
      <c r="I36" s="100">
        <f t="shared" si="0"/>
        <v>93.82328308207704</v>
      </c>
    </row>
    <row r="37" spans="1:9" ht="45" x14ac:dyDescent="0.2">
      <c r="A37" s="41" t="s">
        <v>655</v>
      </c>
      <c r="B37" s="6" t="s">
        <v>1663</v>
      </c>
      <c r="C37" s="6" t="s">
        <v>8</v>
      </c>
      <c r="D37" s="6" t="s">
        <v>16</v>
      </c>
      <c r="E37" s="6" t="s">
        <v>664</v>
      </c>
      <c r="F37" s="6" t="s">
        <v>0</v>
      </c>
      <c r="G37" s="100">
        <v>477.6</v>
      </c>
      <c r="H37" s="100">
        <v>448.1</v>
      </c>
      <c r="I37" s="100">
        <f t="shared" si="0"/>
        <v>93.82328308207704</v>
      </c>
    </row>
    <row r="38" spans="1:9" ht="30" x14ac:dyDescent="0.2">
      <c r="A38" s="41" t="s">
        <v>601</v>
      </c>
      <c r="B38" s="6" t="s">
        <v>1663</v>
      </c>
      <c r="C38" s="6" t="s">
        <v>8</v>
      </c>
      <c r="D38" s="6" t="s">
        <v>16</v>
      </c>
      <c r="E38" s="6" t="s">
        <v>664</v>
      </c>
      <c r="F38" s="6" t="s">
        <v>602</v>
      </c>
      <c r="G38" s="100">
        <v>477.6</v>
      </c>
      <c r="H38" s="100">
        <v>448.1</v>
      </c>
      <c r="I38" s="100">
        <f t="shared" si="0"/>
        <v>93.82328308207704</v>
      </c>
    </row>
    <row r="39" spans="1:9" ht="60" x14ac:dyDescent="0.2">
      <c r="A39" s="41" t="s">
        <v>665</v>
      </c>
      <c r="B39" s="6" t="s">
        <v>1663</v>
      </c>
      <c r="C39" s="6" t="s">
        <v>8</v>
      </c>
      <c r="D39" s="6" t="s">
        <v>16</v>
      </c>
      <c r="E39" s="6" t="s">
        <v>666</v>
      </c>
      <c r="F39" s="101" t="s">
        <v>0</v>
      </c>
      <c r="G39" s="100">
        <v>2382.1999999999998</v>
      </c>
      <c r="H39" s="100">
        <v>2218.1</v>
      </c>
      <c r="I39" s="100">
        <f t="shared" si="0"/>
        <v>93.111409621358405</v>
      </c>
    </row>
    <row r="40" spans="1:9" ht="45" x14ac:dyDescent="0.2">
      <c r="A40" s="41" t="s">
        <v>667</v>
      </c>
      <c r="B40" s="6" t="s">
        <v>1663</v>
      </c>
      <c r="C40" s="6" t="s">
        <v>8</v>
      </c>
      <c r="D40" s="6" t="s">
        <v>16</v>
      </c>
      <c r="E40" s="6" t="s">
        <v>668</v>
      </c>
      <c r="F40" s="6" t="s">
        <v>0</v>
      </c>
      <c r="G40" s="100">
        <v>2065.1999999999998</v>
      </c>
      <c r="H40" s="100">
        <v>1984.7</v>
      </c>
      <c r="I40" s="100">
        <f t="shared" si="0"/>
        <v>96.102072438504763</v>
      </c>
    </row>
    <row r="41" spans="1:9" ht="45" x14ac:dyDescent="0.2">
      <c r="A41" s="41" t="s">
        <v>655</v>
      </c>
      <c r="B41" s="6" t="s">
        <v>1663</v>
      </c>
      <c r="C41" s="6" t="s">
        <v>8</v>
      </c>
      <c r="D41" s="6" t="s">
        <v>16</v>
      </c>
      <c r="E41" s="6" t="s">
        <v>669</v>
      </c>
      <c r="F41" s="6" t="s">
        <v>0</v>
      </c>
      <c r="G41" s="100">
        <v>1834.3</v>
      </c>
      <c r="H41" s="100">
        <v>1755.3</v>
      </c>
      <c r="I41" s="100">
        <f t="shared" si="0"/>
        <v>95.693179959657641</v>
      </c>
    </row>
    <row r="42" spans="1:9" ht="30" x14ac:dyDescent="0.2">
      <c r="A42" s="41" t="s">
        <v>601</v>
      </c>
      <c r="B42" s="6" t="s">
        <v>1663</v>
      </c>
      <c r="C42" s="6" t="s">
        <v>8</v>
      </c>
      <c r="D42" s="6" t="s">
        <v>16</v>
      </c>
      <c r="E42" s="6" t="s">
        <v>669</v>
      </c>
      <c r="F42" s="6" t="s">
        <v>602</v>
      </c>
      <c r="G42" s="100">
        <v>1834.3</v>
      </c>
      <c r="H42" s="100">
        <v>1755.3</v>
      </c>
      <c r="I42" s="100">
        <f t="shared" si="0"/>
        <v>95.693179959657641</v>
      </c>
    </row>
    <row r="43" spans="1:9" ht="105" x14ac:dyDescent="0.2">
      <c r="A43" s="41" t="s">
        <v>670</v>
      </c>
      <c r="B43" s="6" t="s">
        <v>1663</v>
      </c>
      <c r="C43" s="6" t="s">
        <v>8</v>
      </c>
      <c r="D43" s="6" t="s">
        <v>16</v>
      </c>
      <c r="E43" s="6" t="s">
        <v>671</v>
      </c>
      <c r="F43" s="6" t="s">
        <v>0</v>
      </c>
      <c r="G43" s="100">
        <v>230.9</v>
      </c>
      <c r="H43" s="100">
        <v>229.4</v>
      </c>
      <c r="I43" s="100">
        <f t="shared" si="0"/>
        <v>99.350368124729314</v>
      </c>
    </row>
    <row r="44" spans="1:9" ht="15" x14ac:dyDescent="0.2">
      <c r="A44" s="41" t="s">
        <v>58</v>
      </c>
      <c r="B44" s="6" t="s">
        <v>1663</v>
      </c>
      <c r="C44" s="6" t="s">
        <v>8</v>
      </c>
      <c r="D44" s="6" t="s">
        <v>16</v>
      </c>
      <c r="E44" s="6" t="s">
        <v>671</v>
      </c>
      <c r="F44" s="6" t="s">
        <v>672</v>
      </c>
      <c r="G44" s="100">
        <v>230.9</v>
      </c>
      <c r="H44" s="100">
        <v>229.4</v>
      </c>
      <c r="I44" s="100">
        <f t="shared" si="0"/>
        <v>99.350368124729314</v>
      </c>
    </row>
    <row r="45" spans="1:9" ht="45" x14ac:dyDescent="0.2">
      <c r="A45" s="41" t="s">
        <v>673</v>
      </c>
      <c r="B45" s="6" t="s">
        <v>1663</v>
      </c>
      <c r="C45" s="6" t="s">
        <v>8</v>
      </c>
      <c r="D45" s="6" t="s">
        <v>16</v>
      </c>
      <c r="E45" s="6" t="s">
        <v>674</v>
      </c>
      <c r="F45" s="6" t="s">
        <v>0</v>
      </c>
      <c r="G45" s="100">
        <v>99.5</v>
      </c>
      <c r="H45" s="100">
        <v>64.5</v>
      </c>
      <c r="I45" s="100">
        <f t="shared" si="0"/>
        <v>64.824120603015075</v>
      </c>
    </row>
    <row r="46" spans="1:9" ht="60" x14ac:dyDescent="0.2">
      <c r="A46" s="41" t="s">
        <v>675</v>
      </c>
      <c r="B46" s="6" t="s">
        <v>1663</v>
      </c>
      <c r="C46" s="6" t="s">
        <v>8</v>
      </c>
      <c r="D46" s="6" t="s">
        <v>16</v>
      </c>
      <c r="E46" s="6" t="s">
        <v>676</v>
      </c>
      <c r="F46" s="6" t="s">
        <v>0</v>
      </c>
      <c r="G46" s="100">
        <v>99.5</v>
      </c>
      <c r="H46" s="100">
        <v>64.5</v>
      </c>
      <c r="I46" s="100">
        <f t="shared" si="0"/>
        <v>64.824120603015075</v>
      </c>
    </row>
    <row r="47" spans="1:9" ht="15" x14ac:dyDescent="0.2">
      <c r="A47" s="41" t="s">
        <v>58</v>
      </c>
      <c r="B47" s="6" t="s">
        <v>1663</v>
      </c>
      <c r="C47" s="6" t="s">
        <v>8</v>
      </c>
      <c r="D47" s="6" t="s">
        <v>16</v>
      </c>
      <c r="E47" s="6" t="s">
        <v>676</v>
      </c>
      <c r="F47" s="6" t="s">
        <v>672</v>
      </c>
      <c r="G47" s="100">
        <v>99.5</v>
      </c>
      <c r="H47" s="100">
        <v>64.5</v>
      </c>
      <c r="I47" s="100">
        <f t="shared" si="0"/>
        <v>64.824120603015075</v>
      </c>
    </row>
    <row r="48" spans="1:9" ht="45" x14ac:dyDescent="0.2">
      <c r="A48" s="41" t="s">
        <v>677</v>
      </c>
      <c r="B48" s="6" t="s">
        <v>1663</v>
      </c>
      <c r="C48" s="6" t="s">
        <v>8</v>
      </c>
      <c r="D48" s="6" t="s">
        <v>16</v>
      </c>
      <c r="E48" s="6" t="s">
        <v>678</v>
      </c>
      <c r="F48" s="6" t="s">
        <v>0</v>
      </c>
      <c r="G48" s="100">
        <v>217.5</v>
      </c>
      <c r="H48" s="100">
        <v>168.9</v>
      </c>
      <c r="I48" s="100">
        <f t="shared" si="0"/>
        <v>77.65517241379311</v>
      </c>
    </row>
    <row r="49" spans="1:9" ht="45" x14ac:dyDescent="0.2">
      <c r="A49" s="41" t="s">
        <v>655</v>
      </c>
      <c r="B49" s="6" t="s">
        <v>1663</v>
      </c>
      <c r="C49" s="6" t="s">
        <v>8</v>
      </c>
      <c r="D49" s="6" t="s">
        <v>16</v>
      </c>
      <c r="E49" s="6" t="s">
        <v>679</v>
      </c>
      <c r="F49" s="6" t="s">
        <v>0</v>
      </c>
      <c r="G49" s="100">
        <v>95.6</v>
      </c>
      <c r="H49" s="100">
        <v>47</v>
      </c>
      <c r="I49" s="100">
        <f t="shared" si="0"/>
        <v>49.163179916317993</v>
      </c>
    </row>
    <row r="50" spans="1:9" ht="45" x14ac:dyDescent="0.2">
      <c r="A50" s="41" t="s">
        <v>680</v>
      </c>
      <c r="B50" s="6" t="s">
        <v>1663</v>
      </c>
      <c r="C50" s="6" t="s">
        <v>8</v>
      </c>
      <c r="D50" s="6" t="s">
        <v>16</v>
      </c>
      <c r="E50" s="6" t="s">
        <v>679</v>
      </c>
      <c r="F50" s="6" t="s">
        <v>681</v>
      </c>
      <c r="G50" s="100">
        <v>95.6</v>
      </c>
      <c r="H50" s="100">
        <v>47</v>
      </c>
      <c r="I50" s="100">
        <f t="shared" si="0"/>
        <v>49.163179916317993</v>
      </c>
    </row>
    <row r="51" spans="1:9" ht="45" x14ac:dyDescent="0.2">
      <c r="A51" s="41" t="s">
        <v>682</v>
      </c>
      <c r="B51" s="6" t="s">
        <v>1663</v>
      </c>
      <c r="C51" s="6" t="s">
        <v>8</v>
      </c>
      <c r="D51" s="6" t="s">
        <v>16</v>
      </c>
      <c r="E51" s="6" t="s">
        <v>683</v>
      </c>
      <c r="F51" s="6" t="s">
        <v>0</v>
      </c>
      <c r="G51" s="100">
        <v>121.9</v>
      </c>
      <c r="H51" s="100">
        <v>121.9</v>
      </c>
      <c r="I51" s="100">
        <f t="shared" si="0"/>
        <v>100</v>
      </c>
    </row>
    <row r="52" spans="1:9" ht="15" x14ac:dyDescent="0.2">
      <c r="A52" s="41" t="s">
        <v>58</v>
      </c>
      <c r="B52" s="6" t="s">
        <v>1663</v>
      </c>
      <c r="C52" s="6" t="s">
        <v>8</v>
      </c>
      <c r="D52" s="6" t="s">
        <v>16</v>
      </c>
      <c r="E52" s="6" t="s">
        <v>683</v>
      </c>
      <c r="F52" s="6" t="s">
        <v>672</v>
      </c>
      <c r="G52" s="100">
        <v>121.9</v>
      </c>
      <c r="H52" s="100">
        <v>121.9</v>
      </c>
      <c r="I52" s="100">
        <f t="shared" si="0"/>
        <v>100</v>
      </c>
    </row>
    <row r="53" spans="1:9" ht="75" x14ac:dyDescent="0.2">
      <c r="A53" s="41" t="s">
        <v>684</v>
      </c>
      <c r="B53" s="6" t="s">
        <v>1663</v>
      </c>
      <c r="C53" s="6" t="s">
        <v>8</v>
      </c>
      <c r="D53" s="6" t="s">
        <v>16</v>
      </c>
      <c r="E53" s="6" t="s">
        <v>685</v>
      </c>
      <c r="F53" s="101" t="s">
        <v>0</v>
      </c>
      <c r="G53" s="100">
        <v>22733.5</v>
      </c>
      <c r="H53" s="100">
        <v>22590.400000000001</v>
      </c>
      <c r="I53" s="100">
        <f t="shared" si="0"/>
        <v>99.370532474102106</v>
      </c>
    </row>
    <row r="54" spans="1:9" ht="45" x14ac:dyDescent="0.2">
      <c r="A54" s="41" t="s">
        <v>686</v>
      </c>
      <c r="B54" s="6" t="s">
        <v>1663</v>
      </c>
      <c r="C54" s="6" t="s">
        <v>8</v>
      </c>
      <c r="D54" s="6" t="s">
        <v>16</v>
      </c>
      <c r="E54" s="6" t="s">
        <v>687</v>
      </c>
      <c r="F54" s="6" t="s">
        <v>0</v>
      </c>
      <c r="G54" s="100">
        <v>9007</v>
      </c>
      <c r="H54" s="100">
        <v>8875.2999999999993</v>
      </c>
      <c r="I54" s="100">
        <f t="shared" si="0"/>
        <v>98.537803930276453</v>
      </c>
    </row>
    <row r="55" spans="1:9" ht="45" x14ac:dyDescent="0.2">
      <c r="A55" s="41" t="s">
        <v>655</v>
      </c>
      <c r="B55" s="6" t="s">
        <v>1663</v>
      </c>
      <c r="C55" s="6" t="s">
        <v>8</v>
      </c>
      <c r="D55" s="6" t="s">
        <v>16</v>
      </c>
      <c r="E55" s="6" t="s">
        <v>688</v>
      </c>
      <c r="F55" s="6" t="s">
        <v>0</v>
      </c>
      <c r="G55" s="100">
        <v>8757</v>
      </c>
      <c r="H55" s="100">
        <v>8625.2999999999993</v>
      </c>
      <c r="I55" s="100">
        <f t="shared" si="0"/>
        <v>98.496060294621429</v>
      </c>
    </row>
    <row r="56" spans="1:9" ht="30" x14ac:dyDescent="0.2">
      <c r="A56" s="41" t="s">
        <v>601</v>
      </c>
      <c r="B56" s="6" t="s">
        <v>1663</v>
      </c>
      <c r="C56" s="6" t="s">
        <v>8</v>
      </c>
      <c r="D56" s="6" t="s">
        <v>16</v>
      </c>
      <c r="E56" s="6" t="s">
        <v>688</v>
      </c>
      <c r="F56" s="6" t="s">
        <v>602</v>
      </c>
      <c r="G56" s="100">
        <v>450</v>
      </c>
      <c r="H56" s="100">
        <v>445.3</v>
      </c>
      <c r="I56" s="100">
        <f t="shared" si="0"/>
        <v>98.955555555555563</v>
      </c>
    </row>
    <row r="57" spans="1:9" ht="45" x14ac:dyDescent="0.2">
      <c r="A57" s="41" t="s">
        <v>680</v>
      </c>
      <c r="B57" s="6" t="s">
        <v>1663</v>
      </c>
      <c r="C57" s="6" t="s">
        <v>8</v>
      </c>
      <c r="D57" s="6" t="s">
        <v>16</v>
      </c>
      <c r="E57" s="6" t="s">
        <v>688</v>
      </c>
      <c r="F57" s="6" t="s">
        <v>681</v>
      </c>
      <c r="G57" s="100">
        <v>8307</v>
      </c>
      <c r="H57" s="100">
        <v>8180</v>
      </c>
      <c r="I57" s="100">
        <f t="shared" si="0"/>
        <v>98.471168893704103</v>
      </c>
    </row>
    <row r="58" spans="1:9" ht="60" x14ac:dyDescent="0.2">
      <c r="A58" s="41" t="s">
        <v>689</v>
      </c>
      <c r="B58" s="6" t="s">
        <v>1663</v>
      </c>
      <c r="C58" s="6" t="s">
        <v>8</v>
      </c>
      <c r="D58" s="6" t="s">
        <v>16</v>
      </c>
      <c r="E58" s="6" t="s">
        <v>690</v>
      </c>
      <c r="F58" s="6" t="s">
        <v>0</v>
      </c>
      <c r="G58" s="100">
        <v>250</v>
      </c>
      <c r="H58" s="100">
        <v>250</v>
      </c>
      <c r="I58" s="100">
        <f t="shared" si="0"/>
        <v>100</v>
      </c>
    </row>
    <row r="59" spans="1:9" s="36" customFormat="1" ht="15" x14ac:dyDescent="0.2">
      <c r="A59" s="41" t="s">
        <v>58</v>
      </c>
      <c r="B59" s="6" t="s">
        <v>1663</v>
      </c>
      <c r="C59" s="6" t="s">
        <v>8</v>
      </c>
      <c r="D59" s="6" t="s">
        <v>16</v>
      </c>
      <c r="E59" s="6" t="s">
        <v>690</v>
      </c>
      <c r="F59" s="6" t="s">
        <v>672</v>
      </c>
      <c r="G59" s="100">
        <v>250</v>
      </c>
      <c r="H59" s="100">
        <v>250</v>
      </c>
      <c r="I59" s="100">
        <f t="shared" si="0"/>
        <v>100</v>
      </c>
    </row>
    <row r="60" spans="1:9" ht="45" x14ac:dyDescent="0.2">
      <c r="A60" s="41" t="s">
        <v>691</v>
      </c>
      <c r="B60" s="6" t="s">
        <v>1663</v>
      </c>
      <c r="C60" s="6" t="s">
        <v>8</v>
      </c>
      <c r="D60" s="6" t="s">
        <v>16</v>
      </c>
      <c r="E60" s="6" t="s">
        <v>692</v>
      </c>
      <c r="F60" s="6" t="s">
        <v>0</v>
      </c>
      <c r="G60" s="100">
        <v>13726.5</v>
      </c>
      <c r="H60" s="100">
        <v>13715.1</v>
      </c>
      <c r="I60" s="100">
        <f t="shared" si="0"/>
        <v>99.916948967325979</v>
      </c>
    </row>
    <row r="61" spans="1:9" ht="45" x14ac:dyDescent="0.2">
      <c r="A61" s="41" t="s">
        <v>655</v>
      </c>
      <c r="B61" s="6" t="s">
        <v>1663</v>
      </c>
      <c r="C61" s="6" t="s">
        <v>8</v>
      </c>
      <c r="D61" s="6" t="s">
        <v>16</v>
      </c>
      <c r="E61" s="6" t="s">
        <v>693</v>
      </c>
      <c r="F61" s="6" t="s">
        <v>0</v>
      </c>
      <c r="G61" s="100">
        <v>201</v>
      </c>
      <c r="H61" s="100">
        <v>189.6</v>
      </c>
      <c r="I61" s="100">
        <f t="shared" si="0"/>
        <v>94.328358208955223</v>
      </c>
    </row>
    <row r="62" spans="1:9" ht="30" x14ac:dyDescent="0.2">
      <c r="A62" s="41" t="s">
        <v>601</v>
      </c>
      <c r="B62" s="6" t="s">
        <v>1663</v>
      </c>
      <c r="C62" s="6" t="s">
        <v>8</v>
      </c>
      <c r="D62" s="6" t="s">
        <v>16</v>
      </c>
      <c r="E62" s="6" t="s">
        <v>693</v>
      </c>
      <c r="F62" s="6" t="s">
        <v>602</v>
      </c>
      <c r="G62" s="100">
        <v>201</v>
      </c>
      <c r="H62" s="100">
        <v>189.6</v>
      </c>
      <c r="I62" s="100">
        <f t="shared" si="0"/>
        <v>94.328358208955223</v>
      </c>
    </row>
    <row r="63" spans="1:9" ht="90" x14ac:dyDescent="0.2">
      <c r="A63" s="41" t="s">
        <v>694</v>
      </c>
      <c r="B63" s="6" t="s">
        <v>1663</v>
      </c>
      <c r="C63" s="6" t="s">
        <v>8</v>
      </c>
      <c r="D63" s="6" t="s">
        <v>16</v>
      </c>
      <c r="E63" s="6" t="s">
        <v>695</v>
      </c>
      <c r="F63" s="6" t="s">
        <v>0</v>
      </c>
      <c r="G63" s="100">
        <v>13525.5</v>
      </c>
      <c r="H63" s="100">
        <v>13525.5</v>
      </c>
      <c r="I63" s="100">
        <f t="shared" si="0"/>
        <v>100</v>
      </c>
    </row>
    <row r="64" spans="1:9" ht="15" x14ac:dyDescent="0.2">
      <c r="A64" s="41" t="s">
        <v>58</v>
      </c>
      <c r="B64" s="6" t="s">
        <v>1663</v>
      </c>
      <c r="C64" s="6" t="s">
        <v>8</v>
      </c>
      <c r="D64" s="6" t="s">
        <v>16</v>
      </c>
      <c r="E64" s="6" t="s">
        <v>695</v>
      </c>
      <c r="F64" s="6" t="s">
        <v>672</v>
      </c>
      <c r="G64" s="100">
        <v>13525.5</v>
      </c>
      <c r="H64" s="100">
        <v>13525.5</v>
      </c>
      <c r="I64" s="100">
        <f t="shared" si="0"/>
        <v>100</v>
      </c>
    </row>
    <row r="65" spans="1:9" ht="15" x14ac:dyDescent="0.2">
      <c r="A65" s="41" t="s">
        <v>620</v>
      </c>
      <c r="B65" s="6" t="s">
        <v>1663</v>
      </c>
      <c r="C65" s="6" t="s">
        <v>8</v>
      </c>
      <c r="D65" s="6" t="s">
        <v>16</v>
      </c>
      <c r="E65" s="6" t="s">
        <v>621</v>
      </c>
      <c r="F65" s="101" t="s">
        <v>0</v>
      </c>
      <c r="G65" s="100">
        <v>421</v>
      </c>
      <c r="H65" s="100">
        <v>413</v>
      </c>
      <c r="I65" s="100">
        <f t="shared" si="0"/>
        <v>98.099762470308789</v>
      </c>
    </row>
    <row r="66" spans="1:9" ht="30" x14ac:dyDescent="0.2">
      <c r="A66" s="41" t="s">
        <v>622</v>
      </c>
      <c r="B66" s="6" t="s">
        <v>1663</v>
      </c>
      <c r="C66" s="6" t="s">
        <v>8</v>
      </c>
      <c r="D66" s="6" t="s">
        <v>16</v>
      </c>
      <c r="E66" s="6" t="s">
        <v>623</v>
      </c>
      <c r="F66" s="6" t="s">
        <v>0</v>
      </c>
      <c r="G66" s="100">
        <v>421</v>
      </c>
      <c r="H66" s="100">
        <v>413</v>
      </c>
      <c r="I66" s="100">
        <f t="shared" si="0"/>
        <v>98.099762470308789</v>
      </c>
    </row>
    <row r="67" spans="1:9" ht="15" x14ac:dyDescent="0.2">
      <c r="A67" s="41" t="s">
        <v>624</v>
      </c>
      <c r="B67" s="6" t="s">
        <v>1663</v>
      </c>
      <c r="C67" s="6" t="s">
        <v>8</v>
      </c>
      <c r="D67" s="6" t="s">
        <v>16</v>
      </c>
      <c r="E67" s="6" t="s">
        <v>625</v>
      </c>
      <c r="F67" s="6" t="s">
        <v>0</v>
      </c>
      <c r="G67" s="100">
        <v>421</v>
      </c>
      <c r="H67" s="100">
        <v>413</v>
      </c>
      <c r="I67" s="100">
        <f t="shared" si="0"/>
        <v>98.099762470308789</v>
      </c>
    </row>
    <row r="68" spans="1:9" ht="30" x14ac:dyDescent="0.2">
      <c r="A68" s="41" t="s">
        <v>601</v>
      </c>
      <c r="B68" s="6" t="s">
        <v>1663</v>
      </c>
      <c r="C68" s="6" t="s">
        <v>8</v>
      </c>
      <c r="D68" s="6" t="s">
        <v>16</v>
      </c>
      <c r="E68" s="6" t="s">
        <v>625</v>
      </c>
      <c r="F68" s="6" t="s">
        <v>602</v>
      </c>
      <c r="G68" s="100">
        <v>421</v>
      </c>
      <c r="H68" s="100">
        <v>413</v>
      </c>
      <c r="I68" s="100">
        <f t="shared" si="0"/>
        <v>98.099762470308789</v>
      </c>
    </row>
    <row r="69" spans="1:9" ht="15" x14ac:dyDescent="0.2">
      <c r="A69" s="41" t="s">
        <v>17</v>
      </c>
      <c r="B69" s="6" t="s">
        <v>1663</v>
      </c>
      <c r="C69" s="6" t="s">
        <v>13</v>
      </c>
      <c r="D69" s="6" t="s">
        <v>0</v>
      </c>
      <c r="E69" s="6" t="s">
        <v>0</v>
      </c>
      <c r="F69" s="6" t="s">
        <v>0</v>
      </c>
      <c r="G69" s="100">
        <v>5805.5</v>
      </c>
      <c r="H69" s="100">
        <v>5805.4</v>
      </c>
      <c r="I69" s="100">
        <f t="shared" si="0"/>
        <v>99.998277495478419</v>
      </c>
    </row>
    <row r="70" spans="1:9" ht="30" x14ac:dyDescent="0.2">
      <c r="A70" s="41" t="s">
        <v>18</v>
      </c>
      <c r="B70" s="6" t="s">
        <v>1663</v>
      </c>
      <c r="C70" s="6" t="s">
        <v>13</v>
      </c>
      <c r="D70" s="6" t="s">
        <v>19</v>
      </c>
      <c r="E70" s="6" t="s">
        <v>0</v>
      </c>
      <c r="F70" s="6" t="s">
        <v>0</v>
      </c>
      <c r="G70" s="100">
        <v>5805.5</v>
      </c>
      <c r="H70" s="100">
        <v>5805.4</v>
      </c>
      <c r="I70" s="100">
        <f t="shared" si="0"/>
        <v>99.998277495478419</v>
      </c>
    </row>
    <row r="71" spans="1:9" ht="75" x14ac:dyDescent="0.2">
      <c r="A71" s="41" t="s">
        <v>992</v>
      </c>
      <c r="B71" s="6" t="s">
        <v>1663</v>
      </c>
      <c r="C71" s="6" t="s">
        <v>13</v>
      </c>
      <c r="D71" s="6" t="s">
        <v>19</v>
      </c>
      <c r="E71" s="6" t="s">
        <v>993</v>
      </c>
      <c r="F71" s="101" t="s">
        <v>0</v>
      </c>
      <c r="G71" s="100">
        <v>5805.5</v>
      </c>
      <c r="H71" s="100">
        <v>5805.4</v>
      </c>
      <c r="I71" s="100">
        <f t="shared" ref="I71:I134" si="1">H71/G71*100</f>
        <v>99.998277495478419</v>
      </c>
    </row>
    <row r="72" spans="1:9" ht="60" x14ac:dyDescent="0.2">
      <c r="A72" s="41" t="s">
        <v>994</v>
      </c>
      <c r="B72" s="6" t="s">
        <v>1663</v>
      </c>
      <c r="C72" s="6" t="s">
        <v>13</v>
      </c>
      <c r="D72" s="6" t="s">
        <v>19</v>
      </c>
      <c r="E72" s="6" t="s">
        <v>995</v>
      </c>
      <c r="F72" s="6" t="s">
        <v>0</v>
      </c>
      <c r="G72" s="100">
        <v>4000</v>
      </c>
      <c r="H72" s="100">
        <v>4000</v>
      </c>
      <c r="I72" s="100">
        <f t="shared" si="1"/>
        <v>100</v>
      </c>
    </row>
    <row r="73" spans="1:9" ht="90" x14ac:dyDescent="0.2">
      <c r="A73" s="41" t="s">
        <v>997</v>
      </c>
      <c r="B73" s="6" t="s">
        <v>1663</v>
      </c>
      <c r="C73" s="6" t="s">
        <v>13</v>
      </c>
      <c r="D73" s="6" t="s">
        <v>19</v>
      </c>
      <c r="E73" s="6" t="s">
        <v>998</v>
      </c>
      <c r="F73" s="6" t="s">
        <v>0</v>
      </c>
      <c r="G73" s="100">
        <v>4000</v>
      </c>
      <c r="H73" s="100">
        <v>4000</v>
      </c>
      <c r="I73" s="100">
        <f t="shared" si="1"/>
        <v>100</v>
      </c>
    </row>
    <row r="74" spans="1:9" ht="15" x14ac:dyDescent="0.2">
      <c r="A74" s="41" t="s">
        <v>58</v>
      </c>
      <c r="B74" s="6" t="s">
        <v>1663</v>
      </c>
      <c r="C74" s="6" t="s">
        <v>13</v>
      </c>
      <c r="D74" s="6" t="s">
        <v>19</v>
      </c>
      <c r="E74" s="6" t="s">
        <v>998</v>
      </c>
      <c r="F74" s="6" t="s">
        <v>672</v>
      </c>
      <c r="G74" s="100">
        <v>4000</v>
      </c>
      <c r="H74" s="100">
        <v>4000</v>
      </c>
      <c r="I74" s="100">
        <f t="shared" si="1"/>
        <v>100</v>
      </c>
    </row>
    <row r="75" spans="1:9" ht="45" x14ac:dyDescent="0.2">
      <c r="A75" s="41" t="s">
        <v>999</v>
      </c>
      <c r="B75" s="6" t="s">
        <v>1663</v>
      </c>
      <c r="C75" s="6" t="s">
        <v>13</v>
      </c>
      <c r="D75" s="6" t="s">
        <v>19</v>
      </c>
      <c r="E75" s="6" t="s">
        <v>1000</v>
      </c>
      <c r="F75" s="6" t="s">
        <v>0</v>
      </c>
      <c r="G75" s="100">
        <v>1805.5</v>
      </c>
      <c r="H75" s="100">
        <v>1805.4</v>
      </c>
      <c r="I75" s="100">
        <f t="shared" si="1"/>
        <v>99.994461368042096</v>
      </c>
    </row>
    <row r="76" spans="1:9" ht="45" x14ac:dyDescent="0.2">
      <c r="A76" s="41" t="s">
        <v>700</v>
      </c>
      <c r="B76" s="6" t="s">
        <v>1663</v>
      </c>
      <c r="C76" s="6" t="s">
        <v>13</v>
      </c>
      <c r="D76" s="6" t="s">
        <v>19</v>
      </c>
      <c r="E76" s="6" t="s">
        <v>1001</v>
      </c>
      <c r="F76" s="6" t="s">
        <v>0</v>
      </c>
      <c r="G76" s="100">
        <v>1805.5</v>
      </c>
      <c r="H76" s="100">
        <v>1805.4</v>
      </c>
      <c r="I76" s="100">
        <f t="shared" si="1"/>
        <v>99.994461368042096</v>
      </c>
    </row>
    <row r="77" spans="1:9" ht="45" x14ac:dyDescent="0.2">
      <c r="A77" s="41" t="s">
        <v>680</v>
      </c>
      <c r="B77" s="6" t="s">
        <v>1663</v>
      </c>
      <c r="C77" s="6" t="s">
        <v>13</v>
      </c>
      <c r="D77" s="6" t="s">
        <v>19</v>
      </c>
      <c r="E77" s="6" t="s">
        <v>1001</v>
      </c>
      <c r="F77" s="6" t="s">
        <v>681</v>
      </c>
      <c r="G77" s="100">
        <v>1805.5</v>
      </c>
      <c r="H77" s="100">
        <v>1805.4</v>
      </c>
      <c r="I77" s="100">
        <f t="shared" si="1"/>
        <v>99.994461368042096</v>
      </c>
    </row>
    <row r="78" spans="1:9" s="36" customFormat="1" ht="15.75" x14ac:dyDescent="0.25">
      <c r="A78" s="117" t="s">
        <v>27</v>
      </c>
      <c r="B78" s="98" t="s">
        <v>1664</v>
      </c>
      <c r="C78" s="98" t="s">
        <v>0</v>
      </c>
      <c r="D78" s="98" t="s">
        <v>0</v>
      </c>
      <c r="E78" s="98" t="s">
        <v>0</v>
      </c>
      <c r="F78" s="98" t="s">
        <v>0</v>
      </c>
      <c r="G78" s="99">
        <v>120364.3</v>
      </c>
      <c r="H78" s="99">
        <v>114662.5</v>
      </c>
      <c r="I78" s="99">
        <f t="shared" si="1"/>
        <v>95.262881103450098</v>
      </c>
    </row>
    <row r="79" spans="1:9" s="36" customFormat="1" ht="15" x14ac:dyDescent="0.2">
      <c r="A79" s="41" t="s">
        <v>7</v>
      </c>
      <c r="B79" s="6" t="s">
        <v>1664</v>
      </c>
      <c r="C79" s="6" t="s">
        <v>8</v>
      </c>
      <c r="D79" s="6" t="s">
        <v>0</v>
      </c>
      <c r="E79" s="6" t="s">
        <v>0</v>
      </c>
      <c r="F79" s="6" t="s">
        <v>0</v>
      </c>
      <c r="G79" s="100">
        <v>120364.3</v>
      </c>
      <c r="H79" s="100">
        <v>114662.5</v>
      </c>
      <c r="I79" s="100">
        <f t="shared" si="1"/>
        <v>95.262881103450098</v>
      </c>
    </row>
    <row r="80" spans="1:9" ht="60" x14ac:dyDescent="0.2">
      <c r="A80" s="41" t="s">
        <v>10</v>
      </c>
      <c r="B80" s="6" t="s">
        <v>1664</v>
      </c>
      <c r="C80" s="6" t="s">
        <v>8</v>
      </c>
      <c r="D80" s="6" t="s">
        <v>11</v>
      </c>
      <c r="E80" s="6" t="s">
        <v>0</v>
      </c>
      <c r="F80" s="6" t="s">
        <v>0</v>
      </c>
      <c r="G80" s="100">
        <v>118065</v>
      </c>
      <c r="H80" s="100">
        <v>112624.4</v>
      </c>
      <c r="I80" s="100">
        <f t="shared" si="1"/>
        <v>95.391860415872614</v>
      </c>
    </row>
    <row r="81" spans="1:9" ht="45" x14ac:dyDescent="0.2">
      <c r="A81" s="41" t="s">
        <v>591</v>
      </c>
      <c r="B81" s="6" t="s">
        <v>1664</v>
      </c>
      <c r="C81" s="6" t="s">
        <v>8</v>
      </c>
      <c r="D81" s="6" t="s">
        <v>11</v>
      </c>
      <c r="E81" s="6" t="s">
        <v>592</v>
      </c>
      <c r="F81" s="101" t="s">
        <v>0</v>
      </c>
      <c r="G81" s="100">
        <v>118065</v>
      </c>
      <c r="H81" s="100">
        <v>112624.4</v>
      </c>
      <c r="I81" s="100">
        <f t="shared" si="1"/>
        <v>95.391860415872614</v>
      </c>
    </row>
    <row r="82" spans="1:9" ht="60" x14ac:dyDescent="0.2">
      <c r="A82" s="41" t="s">
        <v>593</v>
      </c>
      <c r="B82" s="6" t="s">
        <v>1664</v>
      </c>
      <c r="C82" s="6" t="s">
        <v>8</v>
      </c>
      <c r="D82" s="6" t="s">
        <v>11</v>
      </c>
      <c r="E82" s="6" t="s">
        <v>594</v>
      </c>
      <c r="F82" s="6" t="s">
        <v>0</v>
      </c>
      <c r="G82" s="100">
        <v>5589.8</v>
      </c>
      <c r="H82" s="100">
        <v>5556.6</v>
      </c>
      <c r="I82" s="100">
        <f t="shared" si="1"/>
        <v>99.406061039750981</v>
      </c>
    </row>
    <row r="83" spans="1:9" ht="45" x14ac:dyDescent="0.2">
      <c r="A83" s="41" t="s">
        <v>588</v>
      </c>
      <c r="B83" s="6" t="s">
        <v>1664</v>
      </c>
      <c r="C83" s="6" t="s">
        <v>8</v>
      </c>
      <c r="D83" s="6" t="s">
        <v>11</v>
      </c>
      <c r="E83" s="6" t="s">
        <v>595</v>
      </c>
      <c r="F83" s="6" t="s">
        <v>0</v>
      </c>
      <c r="G83" s="100">
        <v>5589.8</v>
      </c>
      <c r="H83" s="100">
        <v>5556.6</v>
      </c>
      <c r="I83" s="100">
        <f t="shared" si="1"/>
        <v>99.406061039750981</v>
      </c>
    </row>
    <row r="84" spans="1:9" ht="90" x14ac:dyDescent="0.2">
      <c r="A84" s="41" t="s">
        <v>590</v>
      </c>
      <c r="B84" s="6" t="s">
        <v>1664</v>
      </c>
      <c r="C84" s="6" t="s">
        <v>8</v>
      </c>
      <c r="D84" s="6" t="s">
        <v>11</v>
      </c>
      <c r="E84" s="6" t="s">
        <v>595</v>
      </c>
      <c r="F84" s="6" t="s">
        <v>585</v>
      </c>
      <c r="G84" s="100">
        <v>5589.8</v>
      </c>
      <c r="H84" s="100">
        <v>5556.6</v>
      </c>
      <c r="I84" s="100">
        <f t="shared" si="1"/>
        <v>99.406061039750981</v>
      </c>
    </row>
    <row r="85" spans="1:9" s="36" customFormat="1" ht="30" x14ac:dyDescent="0.2">
      <c r="A85" s="41" t="s">
        <v>596</v>
      </c>
      <c r="B85" s="6" t="s">
        <v>1664</v>
      </c>
      <c r="C85" s="6" t="s">
        <v>8</v>
      </c>
      <c r="D85" s="6" t="s">
        <v>11</v>
      </c>
      <c r="E85" s="6" t="s">
        <v>597</v>
      </c>
      <c r="F85" s="6" t="s">
        <v>0</v>
      </c>
      <c r="G85" s="100">
        <v>102234.6</v>
      </c>
      <c r="H85" s="100">
        <v>97045.7</v>
      </c>
      <c r="I85" s="100">
        <f t="shared" si="1"/>
        <v>94.924516748732813</v>
      </c>
    </row>
    <row r="86" spans="1:9" ht="45" x14ac:dyDescent="0.2">
      <c r="A86" s="41" t="s">
        <v>588</v>
      </c>
      <c r="B86" s="6" t="s">
        <v>1664</v>
      </c>
      <c r="C86" s="6" t="s">
        <v>8</v>
      </c>
      <c r="D86" s="6" t="s">
        <v>11</v>
      </c>
      <c r="E86" s="6" t="s">
        <v>598</v>
      </c>
      <c r="F86" s="6" t="s">
        <v>0</v>
      </c>
      <c r="G86" s="100">
        <v>68824</v>
      </c>
      <c r="H86" s="100">
        <v>67024.2</v>
      </c>
      <c r="I86" s="100">
        <f t="shared" si="1"/>
        <v>97.384923863768449</v>
      </c>
    </row>
    <row r="87" spans="1:9" ht="90" x14ac:dyDescent="0.2">
      <c r="A87" s="41" t="s">
        <v>590</v>
      </c>
      <c r="B87" s="6" t="s">
        <v>1664</v>
      </c>
      <c r="C87" s="6" t="s">
        <v>8</v>
      </c>
      <c r="D87" s="6" t="s">
        <v>11</v>
      </c>
      <c r="E87" s="6" t="s">
        <v>598</v>
      </c>
      <c r="F87" s="6" t="s">
        <v>585</v>
      </c>
      <c r="G87" s="100">
        <v>68824</v>
      </c>
      <c r="H87" s="100">
        <v>67024.2</v>
      </c>
      <c r="I87" s="100">
        <f t="shared" si="1"/>
        <v>97.384923863768449</v>
      </c>
    </row>
    <row r="88" spans="1:9" ht="45" x14ac:dyDescent="0.2">
      <c r="A88" s="41" t="s">
        <v>599</v>
      </c>
      <c r="B88" s="6" t="s">
        <v>1664</v>
      </c>
      <c r="C88" s="6" t="s">
        <v>8</v>
      </c>
      <c r="D88" s="6" t="s">
        <v>11</v>
      </c>
      <c r="E88" s="6" t="s">
        <v>600</v>
      </c>
      <c r="F88" s="6" t="s">
        <v>0</v>
      </c>
      <c r="G88" s="100">
        <v>33410.6</v>
      </c>
      <c r="H88" s="100">
        <v>30021.5</v>
      </c>
      <c r="I88" s="100">
        <f t="shared" si="1"/>
        <v>89.856213297576232</v>
      </c>
    </row>
    <row r="89" spans="1:9" ht="30" x14ac:dyDescent="0.2">
      <c r="A89" s="41" t="s">
        <v>601</v>
      </c>
      <c r="B89" s="6" t="s">
        <v>1664</v>
      </c>
      <c r="C89" s="6" t="s">
        <v>8</v>
      </c>
      <c r="D89" s="6" t="s">
        <v>11</v>
      </c>
      <c r="E89" s="6" t="s">
        <v>600</v>
      </c>
      <c r="F89" s="6" t="s">
        <v>602</v>
      </c>
      <c r="G89" s="100">
        <v>33379.1</v>
      </c>
      <c r="H89" s="100">
        <v>30013.4</v>
      </c>
      <c r="I89" s="100">
        <f t="shared" si="1"/>
        <v>89.916744310062285</v>
      </c>
    </row>
    <row r="90" spans="1:9" ht="15" x14ac:dyDescent="0.2">
      <c r="A90" s="41" t="s">
        <v>603</v>
      </c>
      <c r="B90" s="6" t="s">
        <v>1664</v>
      </c>
      <c r="C90" s="6" t="s">
        <v>8</v>
      </c>
      <c r="D90" s="6" t="s">
        <v>11</v>
      </c>
      <c r="E90" s="6" t="s">
        <v>600</v>
      </c>
      <c r="F90" s="6" t="s">
        <v>604</v>
      </c>
      <c r="G90" s="100">
        <v>31.5</v>
      </c>
      <c r="H90" s="100">
        <v>8.1</v>
      </c>
      <c r="I90" s="100">
        <f t="shared" si="1"/>
        <v>25.714285714285712</v>
      </c>
    </row>
    <row r="91" spans="1:9" ht="60" x14ac:dyDescent="0.2">
      <c r="A91" s="41" t="s">
        <v>605</v>
      </c>
      <c r="B91" s="6" t="s">
        <v>1664</v>
      </c>
      <c r="C91" s="6" t="s">
        <v>8</v>
      </c>
      <c r="D91" s="6" t="s">
        <v>11</v>
      </c>
      <c r="E91" s="6" t="s">
        <v>606</v>
      </c>
      <c r="F91" s="6" t="s">
        <v>0</v>
      </c>
      <c r="G91" s="100">
        <v>10240.6</v>
      </c>
      <c r="H91" s="100">
        <v>10022.1</v>
      </c>
      <c r="I91" s="100">
        <f t="shared" si="1"/>
        <v>97.866335956877521</v>
      </c>
    </row>
    <row r="92" spans="1:9" ht="45" x14ac:dyDescent="0.2">
      <c r="A92" s="41" t="s">
        <v>588</v>
      </c>
      <c r="B92" s="6" t="s">
        <v>1664</v>
      </c>
      <c r="C92" s="6" t="s">
        <v>8</v>
      </c>
      <c r="D92" s="6" t="s">
        <v>11</v>
      </c>
      <c r="E92" s="6" t="s">
        <v>607</v>
      </c>
      <c r="F92" s="6" t="s">
        <v>0</v>
      </c>
      <c r="G92" s="100">
        <v>9534.5</v>
      </c>
      <c r="H92" s="100">
        <v>9321.2000000000007</v>
      </c>
      <c r="I92" s="100">
        <f t="shared" si="1"/>
        <v>97.762861188316123</v>
      </c>
    </row>
    <row r="93" spans="1:9" ht="90" x14ac:dyDescent="0.2">
      <c r="A93" s="41" t="s">
        <v>590</v>
      </c>
      <c r="B93" s="6" t="s">
        <v>1664</v>
      </c>
      <c r="C93" s="6" t="s">
        <v>8</v>
      </c>
      <c r="D93" s="6" t="s">
        <v>11</v>
      </c>
      <c r="E93" s="6" t="s">
        <v>607</v>
      </c>
      <c r="F93" s="6" t="s">
        <v>585</v>
      </c>
      <c r="G93" s="100">
        <v>9534.5</v>
      </c>
      <c r="H93" s="100">
        <v>9321.2000000000007</v>
      </c>
      <c r="I93" s="100">
        <f t="shared" si="1"/>
        <v>97.762861188316123</v>
      </c>
    </row>
    <row r="94" spans="1:9" ht="45" x14ac:dyDescent="0.2">
      <c r="A94" s="41" t="s">
        <v>599</v>
      </c>
      <c r="B94" s="6" t="s">
        <v>1664</v>
      </c>
      <c r="C94" s="6" t="s">
        <v>8</v>
      </c>
      <c r="D94" s="6" t="s">
        <v>11</v>
      </c>
      <c r="E94" s="6" t="s">
        <v>608</v>
      </c>
      <c r="F94" s="6" t="s">
        <v>0</v>
      </c>
      <c r="G94" s="100">
        <v>706.1</v>
      </c>
      <c r="H94" s="100">
        <v>700.9</v>
      </c>
      <c r="I94" s="100">
        <f t="shared" si="1"/>
        <v>99.263560402209322</v>
      </c>
    </row>
    <row r="95" spans="1:9" ht="30" x14ac:dyDescent="0.2">
      <c r="A95" s="41" t="s">
        <v>601</v>
      </c>
      <c r="B95" s="6" t="s">
        <v>1664</v>
      </c>
      <c r="C95" s="6" t="s">
        <v>8</v>
      </c>
      <c r="D95" s="6" t="s">
        <v>11</v>
      </c>
      <c r="E95" s="6" t="s">
        <v>608</v>
      </c>
      <c r="F95" s="6" t="s">
        <v>602</v>
      </c>
      <c r="G95" s="100">
        <v>706.1</v>
      </c>
      <c r="H95" s="100">
        <v>700.9</v>
      </c>
      <c r="I95" s="100">
        <f t="shared" si="1"/>
        <v>99.263560402209322</v>
      </c>
    </row>
    <row r="96" spans="1:9" ht="15" x14ac:dyDescent="0.2">
      <c r="A96" s="41" t="s">
        <v>15</v>
      </c>
      <c r="B96" s="6" t="s">
        <v>1664</v>
      </c>
      <c r="C96" s="6" t="s">
        <v>8</v>
      </c>
      <c r="D96" s="6" t="s">
        <v>16</v>
      </c>
      <c r="E96" s="6" t="s">
        <v>0</v>
      </c>
      <c r="F96" s="6" t="s">
        <v>0</v>
      </c>
      <c r="G96" s="100">
        <v>2299.3000000000002</v>
      </c>
      <c r="H96" s="100">
        <v>2038.1</v>
      </c>
      <c r="I96" s="100">
        <f t="shared" si="1"/>
        <v>88.640020875918751</v>
      </c>
    </row>
    <row r="97" spans="1:9" ht="45" x14ac:dyDescent="0.2">
      <c r="A97" s="41" t="s">
        <v>711</v>
      </c>
      <c r="B97" s="6" t="s">
        <v>1664</v>
      </c>
      <c r="C97" s="6" t="s">
        <v>8</v>
      </c>
      <c r="D97" s="6" t="s">
        <v>16</v>
      </c>
      <c r="E97" s="6" t="s">
        <v>712</v>
      </c>
      <c r="F97" s="101" t="s">
        <v>0</v>
      </c>
      <c r="G97" s="100">
        <v>1445</v>
      </c>
      <c r="H97" s="100">
        <v>1187.3</v>
      </c>
      <c r="I97" s="100">
        <f t="shared" si="1"/>
        <v>82.16608996539793</v>
      </c>
    </row>
    <row r="98" spans="1:9" s="36" customFormat="1" ht="45" x14ac:dyDescent="0.2">
      <c r="A98" s="41" t="s">
        <v>655</v>
      </c>
      <c r="B98" s="6" t="s">
        <v>1664</v>
      </c>
      <c r="C98" s="6" t="s">
        <v>8</v>
      </c>
      <c r="D98" s="6" t="s">
        <v>16</v>
      </c>
      <c r="E98" s="6" t="s">
        <v>713</v>
      </c>
      <c r="F98" s="6" t="s">
        <v>0</v>
      </c>
      <c r="G98" s="100">
        <v>1445</v>
      </c>
      <c r="H98" s="100">
        <v>1187.3</v>
      </c>
      <c r="I98" s="100">
        <f t="shared" si="1"/>
        <v>82.16608996539793</v>
      </c>
    </row>
    <row r="99" spans="1:9" ht="30" x14ac:dyDescent="0.2">
      <c r="A99" s="41" t="s">
        <v>601</v>
      </c>
      <c r="B99" s="6" t="s">
        <v>1664</v>
      </c>
      <c r="C99" s="6" t="s">
        <v>8</v>
      </c>
      <c r="D99" s="6" t="s">
        <v>16</v>
      </c>
      <c r="E99" s="6" t="s">
        <v>713</v>
      </c>
      <c r="F99" s="6" t="s">
        <v>602</v>
      </c>
      <c r="G99" s="100">
        <v>1445</v>
      </c>
      <c r="H99" s="100">
        <v>1187.3</v>
      </c>
      <c r="I99" s="100">
        <f t="shared" si="1"/>
        <v>82.16608996539793</v>
      </c>
    </row>
    <row r="100" spans="1:9" ht="15" x14ac:dyDescent="0.2">
      <c r="A100" s="41" t="s">
        <v>620</v>
      </c>
      <c r="B100" s="6" t="s">
        <v>1664</v>
      </c>
      <c r="C100" s="6" t="s">
        <v>8</v>
      </c>
      <c r="D100" s="6" t="s">
        <v>16</v>
      </c>
      <c r="E100" s="6" t="s">
        <v>621</v>
      </c>
      <c r="F100" s="101" t="s">
        <v>0</v>
      </c>
      <c r="G100" s="100">
        <v>854.3</v>
      </c>
      <c r="H100" s="100">
        <v>850.8</v>
      </c>
      <c r="I100" s="100">
        <f t="shared" si="1"/>
        <v>99.59030785438371</v>
      </c>
    </row>
    <row r="101" spans="1:9" ht="30" x14ac:dyDescent="0.2">
      <c r="A101" s="41" t="s">
        <v>622</v>
      </c>
      <c r="B101" s="6" t="s">
        <v>1664</v>
      </c>
      <c r="C101" s="6" t="s">
        <v>8</v>
      </c>
      <c r="D101" s="6" t="s">
        <v>16</v>
      </c>
      <c r="E101" s="6" t="s">
        <v>623</v>
      </c>
      <c r="F101" s="6" t="s">
        <v>0</v>
      </c>
      <c r="G101" s="100">
        <v>854.3</v>
      </c>
      <c r="H101" s="100">
        <v>850.8</v>
      </c>
      <c r="I101" s="100">
        <f t="shared" si="1"/>
        <v>99.59030785438371</v>
      </c>
    </row>
    <row r="102" spans="1:9" ht="15" x14ac:dyDescent="0.2">
      <c r="A102" s="41" t="s">
        <v>624</v>
      </c>
      <c r="B102" s="6" t="s">
        <v>1664</v>
      </c>
      <c r="C102" s="6" t="s">
        <v>8</v>
      </c>
      <c r="D102" s="6" t="s">
        <v>16</v>
      </c>
      <c r="E102" s="6" t="s">
        <v>625</v>
      </c>
      <c r="F102" s="6" t="s">
        <v>0</v>
      </c>
      <c r="G102" s="100">
        <v>854.3</v>
      </c>
      <c r="H102" s="100">
        <v>850.8</v>
      </c>
      <c r="I102" s="100">
        <f t="shared" si="1"/>
        <v>99.59030785438371</v>
      </c>
    </row>
    <row r="103" spans="1:9" ht="30" x14ac:dyDescent="0.2">
      <c r="A103" s="41" t="s">
        <v>601</v>
      </c>
      <c r="B103" s="6" t="s">
        <v>1664</v>
      </c>
      <c r="C103" s="6" t="s">
        <v>8</v>
      </c>
      <c r="D103" s="6" t="s">
        <v>16</v>
      </c>
      <c r="E103" s="6" t="s">
        <v>625</v>
      </c>
      <c r="F103" s="6" t="s">
        <v>602</v>
      </c>
      <c r="G103" s="100">
        <v>766.6</v>
      </c>
      <c r="H103" s="100">
        <v>763.1</v>
      </c>
      <c r="I103" s="100">
        <f t="shared" si="1"/>
        <v>99.543438559874772</v>
      </c>
    </row>
    <row r="104" spans="1:9" ht="30" x14ac:dyDescent="0.2">
      <c r="A104" s="41" t="s">
        <v>646</v>
      </c>
      <c r="B104" s="6" t="s">
        <v>1664</v>
      </c>
      <c r="C104" s="6" t="s">
        <v>8</v>
      </c>
      <c r="D104" s="6" t="s">
        <v>16</v>
      </c>
      <c r="E104" s="6" t="s">
        <v>625</v>
      </c>
      <c r="F104" s="6" t="s">
        <v>647</v>
      </c>
      <c r="G104" s="100">
        <v>87.7</v>
      </c>
      <c r="H104" s="100">
        <v>87.7</v>
      </c>
      <c r="I104" s="100">
        <f t="shared" si="1"/>
        <v>100</v>
      </c>
    </row>
    <row r="105" spans="1:9" s="36" customFormat="1" ht="31.5" x14ac:dyDescent="0.25">
      <c r="A105" s="117" t="s">
        <v>30</v>
      </c>
      <c r="B105" s="98" t="s">
        <v>1665</v>
      </c>
      <c r="C105" s="98" t="s">
        <v>0</v>
      </c>
      <c r="D105" s="98" t="s">
        <v>0</v>
      </c>
      <c r="E105" s="98" t="s">
        <v>0</v>
      </c>
      <c r="F105" s="98" t="s">
        <v>0</v>
      </c>
      <c r="G105" s="99">
        <v>31729</v>
      </c>
      <c r="H105" s="99">
        <v>31164.6</v>
      </c>
      <c r="I105" s="99">
        <f t="shared" si="1"/>
        <v>98.221185666109861</v>
      </c>
    </row>
    <row r="106" spans="1:9" ht="15" x14ac:dyDescent="0.2">
      <c r="A106" s="41" t="s">
        <v>7</v>
      </c>
      <c r="B106" s="6" t="s">
        <v>1665</v>
      </c>
      <c r="C106" s="6" t="s">
        <v>8</v>
      </c>
      <c r="D106" s="6" t="s">
        <v>0</v>
      </c>
      <c r="E106" s="6" t="s">
        <v>0</v>
      </c>
      <c r="F106" s="6" t="s">
        <v>0</v>
      </c>
      <c r="G106" s="100">
        <v>31729</v>
      </c>
      <c r="H106" s="100">
        <v>31164.6</v>
      </c>
      <c r="I106" s="100">
        <f t="shared" si="1"/>
        <v>98.221185666109861</v>
      </c>
    </row>
    <row r="107" spans="1:9" ht="30" x14ac:dyDescent="0.2">
      <c r="A107" s="41" t="s">
        <v>31</v>
      </c>
      <c r="B107" s="6" t="s">
        <v>1665</v>
      </c>
      <c r="C107" s="6" t="s">
        <v>8</v>
      </c>
      <c r="D107" s="6" t="s">
        <v>21</v>
      </c>
      <c r="E107" s="6" t="s">
        <v>0</v>
      </c>
      <c r="F107" s="6" t="s">
        <v>0</v>
      </c>
      <c r="G107" s="100">
        <v>31729</v>
      </c>
      <c r="H107" s="100">
        <v>31164.6</v>
      </c>
      <c r="I107" s="100">
        <f t="shared" si="1"/>
        <v>98.221185666109861</v>
      </c>
    </row>
    <row r="108" spans="1:9" ht="45" x14ac:dyDescent="0.2">
      <c r="A108" s="41" t="s">
        <v>635</v>
      </c>
      <c r="B108" s="6" t="s">
        <v>1665</v>
      </c>
      <c r="C108" s="6" t="s">
        <v>8</v>
      </c>
      <c r="D108" s="6" t="s">
        <v>21</v>
      </c>
      <c r="E108" s="6" t="s">
        <v>636</v>
      </c>
      <c r="F108" s="101" t="s">
        <v>0</v>
      </c>
      <c r="G108" s="100">
        <v>31729</v>
      </c>
      <c r="H108" s="100">
        <v>31164.6</v>
      </c>
      <c r="I108" s="100">
        <f t="shared" si="1"/>
        <v>98.221185666109861</v>
      </c>
    </row>
    <row r="109" spans="1:9" ht="30" x14ac:dyDescent="0.2">
      <c r="A109" s="41" t="s">
        <v>637</v>
      </c>
      <c r="B109" s="6" t="s">
        <v>1665</v>
      </c>
      <c r="C109" s="6" t="s">
        <v>8</v>
      </c>
      <c r="D109" s="6" t="s">
        <v>21</v>
      </c>
      <c r="E109" s="6" t="s">
        <v>638</v>
      </c>
      <c r="F109" s="6" t="s">
        <v>0</v>
      </c>
      <c r="G109" s="100">
        <v>5866.1</v>
      </c>
      <c r="H109" s="100">
        <v>5724.7</v>
      </c>
      <c r="I109" s="100">
        <f t="shared" si="1"/>
        <v>97.589539898740213</v>
      </c>
    </row>
    <row r="110" spans="1:9" s="36" customFormat="1" ht="45" x14ac:dyDescent="0.2">
      <c r="A110" s="41" t="s">
        <v>588</v>
      </c>
      <c r="B110" s="6" t="s">
        <v>1665</v>
      </c>
      <c r="C110" s="6" t="s">
        <v>8</v>
      </c>
      <c r="D110" s="6" t="s">
        <v>21</v>
      </c>
      <c r="E110" s="6" t="s">
        <v>639</v>
      </c>
      <c r="F110" s="6" t="s">
        <v>0</v>
      </c>
      <c r="G110" s="100">
        <v>5866.1</v>
      </c>
      <c r="H110" s="100">
        <v>5724.7</v>
      </c>
      <c r="I110" s="100">
        <f t="shared" si="1"/>
        <v>97.589539898740213</v>
      </c>
    </row>
    <row r="111" spans="1:9" ht="90" x14ac:dyDescent="0.2">
      <c r="A111" s="41" t="s">
        <v>590</v>
      </c>
      <c r="B111" s="6" t="s">
        <v>1665</v>
      </c>
      <c r="C111" s="6" t="s">
        <v>8</v>
      </c>
      <c r="D111" s="6" t="s">
        <v>21</v>
      </c>
      <c r="E111" s="6" t="s">
        <v>639</v>
      </c>
      <c r="F111" s="6" t="s">
        <v>585</v>
      </c>
      <c r="G111" s="100">
        <v>5866.1</v>
      </c>
      <c r="H111" s="100">
        <v>5724.7</v>
      </c>
      <c r="I111" s="100">
        <f t="shared" si="1"/>
        <v>97.589539898740213</v>
      </c>
    </row>
    <row r="112" spans="1:9" ht="30" x14ac:dyDescent="0.2">
      <c r="A112" s="41" t="s">
        <v>640</v>
      </c>
      <c r="B112" s="6" t="s">
        <v>1665</v>
      </c>
      <c r="C112" s="6" t="s">
        <v>8</v>
      </c>
      <c r="D112" s="6" t="s">
        <v>21</v>
      </c>
      <c r="E112" s="6" t="s">
        <v>641</v>
      </c>
      <c r="F112" s="6" t="s">
        <v>0</v>
      </c>
      <c r="G112" s="100">
        <v>23737.1</v>
      </c>
      <c r="H112" s="100">
        <v>23315.1</v>
      </c>
      <c r="I112" s="100">
        <f t="shared" si="1"/>
        <v>98.222192264429935</v>
      </c>
    </row>
    <row r="113" spans="1:9" ht="45" x14ac:dyDescent="0.2">
      <c r="A113" s="41" t="s">
        <v>588</v>
      </c>
      <c r="B113" s="6" t="s">
        <v>1665</v>
      </c>
      <c r="C113" s="6" t="s">
        <v>8</v>
      </c>
      <c r="D113" s="6" t="s">
        <v>21</v>
      </c>
      <c r="E113" s="6" t="s">
        <v>642</v>
      </c>
      <c r="F113" s="6" t="s">
        <v>0</v>
      </c>
      <c r="G113" s="100">
        <v>22238.9</v>
      </c>
      <c r="H113" s="100">
        <v>21821</v>
      </c>
      <c r="I113" s="100">
        <f t="shared" si="1"/>
        <v>98.120860294349086</v>
      </c>
    </row>
    <row r="114" spans="1:9" ht="90" x14ac:dyDescent="0.2">
      <c r="A114" s="41" t="s">
        <v>590</v>
      </c>
      <c r="B114" s="6" t="s">
        <v>1665</v>
      </c>
      <c r="C114" s="6" t="s">
        <v>8</v>
      </c>
      <c r="D114" s="6" t="s">
        <v>21</v>
      </c>
      <c r="E114" s="6" t="s">
        <v>642</v>
      </c>
      <c r="F114" s="6" t="s">
        <v>585</v>
      </c>
      <c r="G114" s="100">
        <v>22238.9</v>
      </c>
      <c r="H114" s="100">
        <v>21821</v>
      </c>
      <c r="I114" s="100">
        <f t="shared" si="1"/>
        <v>98.120860294349086</v>
      </c>
    </row>
    <row r="115" spans="1:9" ht="45" x14ac:dyDescent="0.2">
      <c r="A115" s="41" t="s">
        <v>599</v>
      </c>
      <c r="B115" s="6" t="s">
        <v>1665</v>
      </c>
      <c r="C115" s="6" t="s">
        <v>8</v>
      </c>
      <c r="D115" s="6" t="s">
        <v>21</v>
      </c>
      <c r="E115" s="6" t="s">
        <v>643</v>
      </c>
      <c r="F115" s="6" t="s">
        <v>0</v>
      </c>
      <c r="G115" s="100">
        <v>1498.2</v>
      </c>
      <c r="H115" s="100">
        <v>1494.1</v>
      </c>
      <c r="I115" s="100">
        <f t="shared" si="1"/>
        <v>99.726338272593779</v>
      </c>
    </row>
    <row r="116" spans="1:9" ht="30" x14ac:dyDescent="0.2">
      <c r="A116" s="41" t="s">
        <v>601</v>
      </c>
      <c r="B116" s="6" t="s">
        <v>1665</v>
      </c>
      <c r="C116" s="6" t="s">
        <v>8</v>
      </c>
      <c r="D116" s="6" t="s">
        <v>21</v>
      </c>
      <c r="E116" s="6" t="s">
        <v>643</v>
      </c>
      <c r="F116" s="6" t="s">
        <v>602</v>
      </c>
      <c r="G116" s="100">
        <v>1494.2</v>
      </c>
      <c r="H116" s="100">
        <v>1493.2</v>
      </c>
      <c r="I116" s="100">
        <f t="shared" si="1"/>
        <v>99.93307455494579</v>
      </c>
    </row>
    <row r="117" spans="1:9" ht="15" x14ac:dyDescent="0.2">
      <c r="A117" s="41" t="s">
        <v>603</v>
      </c>
      <c r="B117" s="6" t="s">
        <v>1665</v>
      </c>
      <c r="C117" s="6" t="s">
        <v>8</v>
      </c>
      <c r="D117" s="6" t="s">
        <v>21</v>
      </c>
      <c r="E117" s="6" t="s">
        <v>643</v>
      </c>
      <c r="F117" s="6" t="s">
        <v>604</v>
      </c>
      <c r="G117" s="100">
        <v>4</v>
      </c>
      <c r="H117" s="100">
        <v>0.9</v>
      </c>
      <c r="I117" s="100">
        <f t="shared" si="1"/>
        <v>22.5</v>
      </c>
    </row>
    <row r="118" spans="1:9" ht="15" x14ac:dyDescent="0.2">
      <c r="A118" s="41" t="s">
        <v>32</v>
      </c>
      <c r="B118" s="6" t="s">
        <v>1665</v>
      </c>
      <c r="C118" s="6" t="s">
        <v>8</v>
      </c>
      <c r="D118" s="6" t="s">
        <v>21</v>
      </c>
      <c r="E118" s="6" t="s">
        <v>644</v>
      </c>
      <c r="F118" s="6" t="s">
        <v>0</v>
      </c>
      <c r="G118" s="100">
        <v>2125.8000000000002</v>
      </c>
      <c r="H118" s="100">
        <v>2124.8000000000002</v>
      </c>
      <c r="I118" s="100">
        <f t="shared" si="1"/>
        <v>99.952958886066426</v>
      </c>
    </row>
    <row r="119" spans="1:9" ht="60" x14ac:dyDescent="0.2">
      <c r="A119" s="41" t="s">
        <v>33</v>
      </c>
      <c r="B119" s="6" t="s">
        <v>1665</v>
      </c>
      <c r="C119" s="6" t="s">
        <v>8</v>
      </c>
      <c r="D119" s="6" t="s">
        <v>21</v>
      </c>
      <c r="E119" s="6" t="s">
        <v>645</v>
      </c>
      <c r="F119" s="6" t="s">
        <v>0</v>
      </c>
      <c r="G119" s="100">
        <v>2125.8000000000002</v>
      </c>
      <c r="H119" s="100">
        <v>2124.8000000000002</v>
      </c>
      <c r="I119" s="100">
        <f t="shared" si="1"/>
        <v>99.952958886066426</v>
      </c>
    </row>
    <row r="120" spans="1:9" ht="30" x14ac:dyDescent="0.2">
      <c r="A120" s="41" t="s">
        <v>601</v>
      </c>
      <c r="B120" s="6" t="s">
        <v>1665</v>
      </c>
      <c r="C120" s="6" t="s">
        <v>8</v>
      </c>
      <c r="D120" s="6" t="s">
        <v>21</v>
      </c>
      <c r="E120" s="6" t="s">
        <v>645</v>
      </c>
      <c r="F120" s="6" t="s">
        <v>602</v>
      </c>
      <c r="G120" s="100">
        <v>2053.8000000000002</v>
      </c>
      <c r="H120" s="100">
        <v>2052.9</v>
      </c>
      <c r="I120" s="100">
        <f t="shared" si="1"/>
        <v>99.956178790534608</v>
      </c>
    </row>
    <row r="121" spans="1:9" ht="30" x14ac:dyDescent="0.2">
      <c r="A121" s="41" t="s">
        <v>646</v>
      </c>
      <c r="B121" s="6" t="s">
        <v>1665</v>
      </c>
      <c r="C121" s="6" t="s">
        <v>8</v>
      </c>
      <c r="D121" s="6" t="s">
        <v>21</v>
      </c>
      <c r="E121" s="6" t="s">
        <v>645</v>
      </c>
      <c r="F121" s="6" t="s">
        <v>647</v>
      </c>
      <c r="G121" s="100">
        <v>72</v>
      </c>
      <c r="H121" s="100">
        <v>71.900000000000006</v>
      </c>
      <c r="I121" s="100">
        <f t="shared" si="1"/>
        <v>99.861111111111128</v>
      </c>
    </row>
    <row r="122" spans="1:9" s="36" customFormat="1" ht="31.5" x14ac:dyDescent="0.25">
      <c r="A122" s="117" t="s">
        <v>34</v>
      </c>
      <c r="B122" s="98" t="s">
        <v>1666</v>
      </c>
      <c r="C122" s="98" t="s">
        <v>0</v>
      </c>
      <c r="D122" s="98" t="s">
        <v>0</v>
      </c>
      <c r="E122" s="98" t="s">
        <v>0</v>
      </c>
      <c r="F122" s="98" t="s">
        <v>0</v>
      </c>
      <c r="G122" s="99">
        <v>33683.4</v>
      </c>
      <c r="H122" s="99">
        <v>33122.9</v>
      </c>
      <c r="I122" s="99">
        <f t="shared" si="1"/>
        <v>98.335975584412509</v>
      </c>
    </row>
    <row r="123" spans="1:9" ht="15" x14ac:dyDescent="0.2">
      <c r="A123" s="41" t="s">
        <v>7</v>
      </c>
      <c r="B123" s="6" t="s">
        <v>1666</v>
      </c>
      <c r="C123" s="6" t="s">
        <v>8</v>
      </c>
      <c r="D123" s="6" t="s">
        <v>0</v>
      </c>
      <c r="E123" s="6" t="s">
        <v>0</v>
      </c>
      <c r="F123" s="6" t="s">
        <v>0</v>
      </c>
      <c r="G123" s="100">
        <v>33683.4</v>
      </c>
      <c r="H123" s="100">
        <v>33122.9</v>
      </c>
      <c r="I123" s="100">
        <f t="shared" si="1"/>
        <v>98.335975584412509</v>
      </c>
    </row>
    <row r="124" spans="1:9" ht="45" x14ac:dyDescent="0.2">
      <c r="A124" s="41" t="s">
        <v>35</v>
      </c>
      <c r="B124" s="6" t="s">
        <v>1666</v>
      </c>
      <c r="C124" s="6" t="s">
        <v>8</v>
      </c>
      <c r="D124" s="6" t="s">
        <v>26</v>
      </c>
      <c r="E124" s="6" t="s">
        <v>0</v>
      </c>
      <c r="F124" s="6" t="s">
        <v>0</v>
      </c>
      <c r="G124" s="100">
        <v>33661</v>
      </c>
      <c r="H124" s="100">
        <v>33100.5</v>
      </c>
      <c r="I124" s="100">
        <f t="shared" si="1"/>
        <v>98.334868245150176</v>
      </c>
    </row>
    <row r="125" spans="1:9" s="36" customFormat="1" ht="45" x14ac:dyDescent="0.2">
      <c r="A125" s="41" t="s">
        <v>626</v>
      </c>
      <c r="B125" s="6" t="s">
        <v>1666</v>
      </c>
      <c r="C125" s="6" t="s">
        <v>8</v>
      </c>
      <c r="D125" s="6" t="s">
        <v>26</v>
      </c>
      <c r="E125" s="6" t="s">
        <v>627</v>
      </c>
      <c r="F125" s="101" t="s">
        <v>0</v>
      </c>
      <c r="G125" s="100">
        <v>33661</v>
      </c>
      <c r="H125" s="100">
        <v>33100.5</v>
      </c>
      <c r="I125" s="100">
        <f t="shared" si="1"/>
        <v>98.334868245150176</v>
      </c>
    </row>
    <row r="126" spans="1:9" ht="45" x14ac:dyDescent="0.2">
      <c r="A126" s="41" t="s">
        <v>628</v>
      </c>
      <c r="B126" s="6" t="s">
        <v>1666</v>
      </c>
      <c r="C126" s="6" t="s">
        <v>8</v>
      </c>
      <c r="D126" s="6" t="s">
        <v>26</v>
      </c>
      <c r="E126" s="6" t="s">
        <v>629</v>
      </c>
      <c r="F126" s="6" t="s">
        <v>0</v>
      </c>
      <c r="G126" s="100">
        <v>6986.1</v>
      </c>
      <c r="H126" s="100">
        <v>6907.4</v>
      </c>
      <c r="I126" s="100">
        <f t="shared" si="1"/>
        <v>98.873477333562349</v>
      </c>
    </row>
    <row r="127" spans="1:9" ht="45" x14ac:dyDescent="0.2">
      <c r="A127" s="41" t="s">
        <v>588</v>
      </c>
      <c r="B127" s="6" t="s">
        <v>1666</v>
      </c>
      <c r="C127" s="6" t="s">
        <v>8</v>
      </c>
      <c r="D127" s="6" t="s">
        <v>26</v>
      </c>
      <c r="E127" s="6" t="s">
        <v>630</v>
      </c>
      <c r="F127" s="6" t="s">
        <v>0</v>
      </c>
      <c r="G127" s="100">
        <v>6986.1</v>
      </c>
      <c r="H127" s="100">
        <v>6907.4</v>
      </c>
      <c r="I127" s="100">
        <f t="shared" si="1"/>
        <v>98.873477333562349</v>
      </c>
    </row>
    <row r="128" spans="1:9" ht="90" x14ac:dyDescent="0.2">
      <c r="A128" s="41" t="s">
        <v>590</v>
      </c>
      <c r="B128" s="6" t="s">
        <v>1666</v>
      </c>
      <c r="C128" s="6" t="s">
        <v>8</v>
      </c>
      <c r="D128" s="6" t="s">
        <v>26</v>
      </c>
      <c r="E128" s="6" t="s">
        <v>630</v>
      </c>
      <c r="F128" s="6" t="s">
        <v>585</v>
      </c>
      <c r="G128" s="100">
        <v>6986.1</v>
      </c>
      <c r="H128" s="100">
        <v>6907.4</v>
      </c>
      <c r="I128" s="100">
        <f t="shared" si="1"/>
        <v>98.873477333562349</v>
      </c>
    </row>
    <row r="129" spans="1:9" ht="45" x14ac:dyDescent="0.2">
      <c r="A129" s="41" t="s">
        <v>631</v>
      </c>
      <c r="B129" s="6" t="s">
        <v>1666</v>
      </c>
      <c r="C129" s="6" t="s">
        <v>8</v>
      </c>
      <c r="D129" s="6" t="s">
        <v>26</v>
      </c>
      <c r="E129" s="6" t="s">
        <v>632</v>
      </c>
      <c r="F129" s="6" t="s">
        <v>0</v>
      </c>
      <c r="G129" s="100">
        <v>26674.9</v>
      </c>
      <c r="H129" s="100">
        <v>26193.1</v>
      </c>
      <c r="I129" s="100">
        <f t="shared" si="1"/>
        <v>98.193807661884378</v>
      </c>
    </row>
    <row r="130" spans="1:9" ht="45" x14ac:dyDescent="0.2">
      <c r="A130" s="41" t="s">
        <v>588</v>
      </c>
      <c r="B130" s="6" t="s">
        <v>1666</v>
      </c>
      <c r="C130" s="6" t="s">
        <v>8</v>
      </c>
      <c r="D130" s="6" t="s">
        <v>26</v>
      </c>
      <c r="E130" s="6" t="s">
        <v>633</v>
      </c>
      <c r="F130" s="6" t="s">
        <v>0</v>
      </c>
      <c r="G130" s="100">
        <v>21777.599999999999</v>
      </c>
      <c r="H130" s="100">
        <v>21431</v>
      </c>
      <c r="I130" s="100">
        <f t="shared" si="1"/>
        <v>98.408456395562411</v>
      </c>
    </row>
    <row r="131" spans="1:9" ht="82.5" customHeight="1" x14ac:dyDescent="0.2">
      <c r="A131" s="41" t="s">
        <v>590</v>
      </c>
      <c r="B131" s="6" t="s">
        <v>1666</v>
      </c>
      <c r="C131" s="6" t="s">
        <v>8</v>
      </c>
      <c r="D131" s="6" t="s">
        <v>26</v>
      </c>
      <c r="E131" s="6" t="s">
        <v>633</v>
      </c>
      <c r="F131" s="6" t="s">
        <v>585</v>
      </c>
      <c r="G131" s="100">
        <v>21777.599999999999</v>
      </c>
      <c r="H131" s="100">
        <v>21431</v>
      </c>
      <c r="I131" s="100">
        <f t="shared" si="1"/>
        <v>98.408456395562411</v>
      </c>
    </row>
    <row r="132" spans="1:9" ht="45" x14ac:dyDescent="0.2">
      <c r="A132" s="41" t="s">
        <v>599</v>
      </c>
      <c r="B132" s="6" t="s">
        <v>1666</v>
      </c>
      <c r="C132" s="6" t="s">
        <v>8</v>
      </c>
      <c r="D132" s="6" t="s">
        <v>26</v>
      </c>
      <c r="E132" s="6" t="s">
        <v>634</v>
      </c>
      <c r="F132" s="6" t="s">
        <v>0</v>
      </c>
      <c r="G132" s="100">
        <v>4897.3</v>
      </c>
      <c r="H132" s="100">
        <v>4762.1000000000004</v>
      </c>
      <c r="I132" s="100">
        <f t="shared" si="1"/>
        <v>97.239295121801817</v>
      </c>
    </row>
    <row r="133" spans="1:9" ht="30" x14ac:dyDescent="0.2">
      <c r="A133" s="41" t="s">
        <v>601</v>
      </c>
      <c r="B133" s="6" t="s">
        <v>1666</v>
      </c>
      <c r="C133" s="6" t="s">
        <v>8</v>
      </c>
      <c r="D133" s="6" t="s">
        <v>26</v>
      </c>
      <c r="E133" s="6" t="s">
        <v>634</v>
      </c>
      <c r="F133" s="6" t="s">
        <v>602</v>
      </c>
      <c r="G133" s="100">
        <v>4839</v>
      </c>
      <c r="H133" s="100">
        <v>4718.7</v>
      </c>
      <c r="I133" s="100">
        <f t="shared" si="1"/>
        <v>97.513949163050214</v>
      </c>
    </row>
    <row r="134" spans="1:9" ht="15" x14ac:dyDescent="0.2">
      <c r="A134" s="41" t="s">
        <v>603</v>
      </c>
      <c r="B134" s="6" t="s">
        <v>1666</v>
      </c>
      <c r="C134" s="6" t="s">
        <v>8</v>
      </c>
      <c r="D134" s="6" t="s">
        <v>26</v>
      </c>
      <c r="E134" s="6" t="s">
        <v>634</v>
      </c>
      <c r="F134" s="6" t="s">
        <v>604</v>
      </c>
      <c r="G134" s="100">
        <v>58.3</v>
      </c>
      <c r="H134" s="100">
        <v>43.4</v>
      </c>
      <c r="I134" s="100">
        <f t="shared" si="1"/>
        <v>74.442538593481984</v>
      </c>
    </row>
    <row r="135" spans="1:9" ht="15" x14ac:dyDescent="0.2">
      <c r="A135" s="41" t="s">
        <v>15</v>
      </c>
      <c r="B135" s="6" t="s">
        <v>1666</v>
      </c>
      <c r="C135" s="6" t="s">
        <v>8</v>
      </c>
      <c r="D135" s="6" t="s">
        <v>16</v>
      </c>
      <c r="E135" s="6" t="s">
        <v>0</v>
      </c>
      <c r="F135" s="6" t="s">
        <v>0</v>
      </c>
      <c r="G135" s="100">
        <v>22.4</v>
      </c>
      <c r="H135" s="100">
        <v>22.4</v>
      </c>
      <c r="I135" s="100">
        <f t="shared" ref="I135:I198" si="2">H135/G135*100</f>
        <v>100</v>
      </c>
    </row>
    <row r="136" spans="1:9" ht="60" x14ac:dyDescent="0.2">
      <c r="A136" s="41" t="s">
        <v>665</v>
      </c>
      <c r="B136" s="6" t="s">
        <v>1666</v>
      </c>
      <c r="C136" s="6" t="s">
        <v>8</v>
      </c>
      <c r="D136" s="6" t="s">
        <v>16</v>
      </c>
      <c r="E136" s="6" t="s">
        <v>666</v>
      </c>
      <c r="F136" s="101" t="s">
        <v>0</v>
      </c>
      <c r="G136" s="100">
        <v>22.4</v>
      </c>
      <c r="H136" s="100">
        <v>22.4</v>
      </c>
      <c r="I136" s="100">
        <f t="shared" si="2"/>
        <v>100</v>
      </c>
    </row>
    <row r="137" spans="1:9" ht="45" x14ac:dyDescent="0.2">
      <c r="A137" s="41" t="s">
        <v>667</v>
      </c>
      <c r="B137" s="6" t="s">
        <v>1666</v>
      </c>
      <c r="C137" s="6" t="s">
        <v>8</v>
      </c>
      <c r="D137" s="6" t="s">
        <v>16</v>
      </c>
      <c r="E137" s="6" t="s">
        <v>668</v>
      </c>
      <c r="F137" s="6" t="s">
        <v>0</v>
      </c>
      <c r="G137" s="100">
        <v>22.4</v>
      </c>
      <c r="H137" s="100">
        <v>22.4</v>
      </c>
      <c r="I137" s="100">
        <f t="shared" si="2"/>
        <v>100</v>
      </c>
    </row>
    <row r="138" spans="1:9" ht="45" x14ac:dyDescent="0.2">
      <c r="A138" s="41" t="s">
        <v>655</v>
      </c>
      <c r="B138" s="6" t="s">
        <v>1666</v>
      </c>
      <c r="C138" s="6" t="s">
        <v>8</v>
      </c>
      <c r="D138" s="6" t="s">
        <v>16</v>
      </c>
      <c r="E138" s="6" t="s">
        <v>669</v>
      </c>
      <c r="F138" s="6" t="s">
        <v>0</v>
      </c>
      <c r="G138" s="100">
        <v>22.4</v>
      </c>
      <c r="H138" s="100">
        <v>22.4</v>
      </c>
      <c r="I138" s="100">
        <f t="shared" si="2"/>
        <v>100</v>
      </c>
    </row>
    <row r="139" spans="1:9" ht="30" x14ac:dyDescent="0.2">
      <c r="A139" s="41" t="s">
        <v>601</v>
      </c>
      <c r="B139" s="6" t="s">
        <v>1666</v>
      </c>
      <c r="C139" s="6" t="s">
        <v>8</v>
      </c>
      <c r="D139" s="6" t="s">
        <v>16</v>
      </c>
      <c r="E139" s="6" t="s">
        <v>669</v>
      </c>
      <c r="F139" s="6" t="s">
        <v>602</v>
      </c>
      <c r="G139" s="100">
        <v>22.4</v>
      </c>
      <c r="H139" s="100">
        <v>22.4</v>
      </c>
      <c r="I139" s="100">
        <f t="shared" si="2"/>
        <v>100</v>
      </c>
    </row>
    <row r="140" spans="1:9" s="36" customFormat="1" ht="47.25" x14ac:dyDescent="0.25">
      <c r="A140" s="117" t="s">
        <v>1667</v>
      </c>
      <c r="B140" s="98" t="s">
        <v>1668</v>
      </c>
      <c r="C140" s="98" t="s">
        <v>0</v>
      </c>
      <c r="D140" s="98" t="s">
        <v>0</v>
      </c>
      <c r="E140" s="98" t="s">
        <v>0</v>
      </c>
      <c r="F140" s="98" t="s">
        <v>0</v>
      </c>
      <c r="G140" s="99">
        <v>147035.29999999999</v>
      </c>
      <c r="H140" s="99">
        <v>137162.29999999999</v>
      </c>
      <c r="I140" s="99">
        <f t="shared" si="2"/>
        <v>93.285285914334864</v>
      </c>
    </row>
    <row r="141" spans="1:9" ht="15" x14ac:dyDescent="0.2">
      <c r="A141" s="41" t="s">
        <v>7</v>
      </c>
      <c r="B141" s="6" t="s">
        <v>1668</v>
      </c>
      <c r="C141" s="6" t="s">
        <v>8</v>
      </c>
      <c r="D141" s="6" t="s">
        <v>0</v>
      </c>
      <c r="E141" s="6" t="s">
        <v>0</v>
      </c>
      <c r="F141" s="6" t="s">
        <v>0</v>
      </c>
      <c r="G141" s="100">
        <v>4972.3</v>
      </c>
      <c r="H141" s="100">
        <v>3348.7</v>
      </c>
      <c r="I141" s="100">
        <f t="shared" si="2"/>
        <v>67.347102950344905</v>
      </c>
    </row>
    <row r="142" spans="1:9" ht="15" x14ac:dyDescent="0.2">
      <c r="A142" s="41" t="s">
        <v>15</v>
      </c>
      <c r="B142" s="6" t="s">
        <v>1668</v>
      </c>
      <c r="C142" s="6" t="s">
        <v>8</v>
      </c>
      <c r="D142" s="6" t="s">
        <v>16</v>
      </c>
      <c r="E142" s="6" t="s">
        <v>0</v>
      </c>
      <c r="F142" s="6" t="s">
        <v>0</v>
      </c>
      <c r="G142" s="100">
        <v>4972.3</v>
      </c>
      <c r="H142" s="100">
        <v>3348.7</v>
      </c>
      <c r="I142" s="100">
        <f t="shared" si="2"/>
        <v>67.347102950344905</v>
      </c>
    </row>
    <row r="143" spans="1:9" ht="60" x14ac:dyDescent="0.2">
      <c r="A143" s="41" t="s">
        <v>665</v>
      </c>
      <c r="B143" s="6" t="s">
        <v>1668</v>
      </c>
      <c r="C143" s="6" t="s">
        <v>8</v>
      </c>
      <c r="D143" s="6" t="s">
        <v>16</v>
      </c>
      <c r="E143" s="6" t="s">
        <v>666</v>
      </c>
      <c r="F143" s="101" t="s">
        <v>0</v>
      </c>
      <c r="G143" s="100">
        <v>32.299999999999997</v>
      </c>
      <c r="H143" s="100">
        <v>32.299999999999997</v>
      </c>
      <c r="I143" s="100">
        <f t="shared" si="2"/>
        <v>100</v>
      </c>
    </row>
    <row r="144" spans="1:9" ht="45" x14ac:dyDescent="0.2">
      <c r="A144" s="41" t="s">
        <v>677</v>
      </c>
      <c r="B144" s="6" t="s">
        <v>1668</v>
      </c>
      <c r="C144" s="6" t="s">
        <v>8</v>
      </c>
      <c r="D144" s="6" t="s">
        <v>16</v>
      </c>
      <c r="E144" s="6" t="s">
        <v>678</v>
      </c>
      <c r="F144" s="6" t="s">
        <v>0</v>
      </c>
      <c r="G144" s="100">
        <v>32.299999999999997</v>
      </c>
      <c r="H144" s="100">
        <v>32.299999999999997</v>
      </c>
      <c r="I144" s="100">
        <f t="shared" si="2"/>
        <v>100</v>
      </c>
    </row>
    <row r="145" spans="1:9" ht="45" x14ac:dyDescent="0.2">
      <c r="A145" s="41" t="s">
        <v>655</v>
      </c>
      <c r="B145" s="6" t="s">
        <v>1668</v>
      </c>
      <c r="C145" s="6" t="s">
        <v>8</v>
      </c>
      <c r="D145" s="6" t="s">
        <v>16</v>
      </c>
      <c r="E145" s="6" t="s">
        <v>679</v>
      </c>
      <c r="F145" s="6" t="s">
        <v>0</v>
      </c>
      <c r="G145" s="100">
        <v>32.299999999999997</v>
      </c>
      <c r="H145" s="100">
        <v>32.299999999999997</v>
      </c>
      <c r="I145" s="100">
        <f t="shared" si="2"/>
        <v>100</v>
      </c>
    </row>
    <row r="146" spans="1:9" ht="30" x14ac:dyDescent="0.2">
      <c r="A146" s="41" t="s">
        <v>601</v>
      </c>
      <c r="B146" s="6" t="s">
        <v>1668</v>
      </c>
      <c r="C146" s="6" t="s">
        <v>8</v>
      </c>
      <c r="D146" s="6" t="s">
        <v>16</v>
      </c>
      <c r="E146" s="6" t="s">
        <v>679</v>
      </c>
      <c r="F146" s="6" t="s">
        <v>602</v>
      </c>
      <c r="G146" s="100">
        <v>32.299999999999997</v>
      </c>
      <c r="H146" s="100">
        <v>32.299999999999997</v>
      </c>
      <c r="I146" s="100">
        <f t="shared" si="2"/>
        <v>100</v>
      </c>
    </row>
    <row r="147" spans="1:9" ht="60" x14ac:dyDescent="0.2">
      <c r="A147" s="41" t="s">
        <v>696</v>
      </c>
      <c r="B147" s="6" t="s">
        <v>1668</v>
      </c>
      <c r="C147" s="6" t="s">
        <v>8</v>
      </c>
      <c r="D147" s="6" t="s">
        <v>16</v>
      </c>
      <c r="E147" s="6" t="s">
        <v>697</v>
      </c>
      <c r="F147" s="101" t="s">
        <v>0</v>
      </c>
      <c r="G147" s="100">
        <v>3149</v>
      </c>
      <c r="H147" s="100">
        <v>1996.8</v>
      </c>
      <c r="I147" s="100">
        <f t="shared" si="2"/>
        <v>63.410606541759286</v>
      </c>
    </row>
    <row r="148" spans="1:9" ht="30" x14ac:dyDescent="0.2">
      <c r="A148" s="41" t="s">
        <v>705</v>
      </c>
      <c r="B148" s="6" t="s">
        <v>1668</v>
      </c>
      <c r="C148" s="6" t="s">
        <v>8</v>
      </c>
      <c r="D148" s="6" t="s">
        <v>16</v>
      </c>
      <c r="E148" s="6" t="s">
        <v>706</v>
      </c>
      <c r="F148" s="6" t="s">
        <v>0</v>
      </c>
      <c r="G148" s="100">
        <v>2140</v>
      </c>
      <c r="H148" s="100">
        <v>1164</v>
      </c>
      <c r="I148" s="100">
        <f t="shared" si="2"/>
        <v>54.392523364485982</v>
      </c>
    </row>
    <row r="149" spans="1:9" ht="45" x14ac:dyDescent="0.2">
      <c r="A149" s="41" t="s">
        <v>655</v>
      </c>
      <c r="B149" s="6" t="s">
        <v>1668</v>
      </c>
      <c r="C149" s="6" t="s">
        <v>8</v>
      </c>
      <c r="D149" s="6" t="s">
        <v>16</v>
      </c>
      <c r="E149" s="6" t="s">
        <v>707</v>
      </c>
      <c r="F149" s="6" t="s">
        <v>0</v>
      </c>
      <c r="G149" s="100">
        <v>2140</v>
      </c>
      <c r="H149" s="100">
        <v>1164</v>
      </c>
      <c r="I149" s="100">
        <f t="shared" si="2"/>
        <v>54.392523364485982</v>
      </c>
    </row>
    <row r="150" spans="1:9" ht="90" x14ac:dyDescent="0.2">
      <c r="A150" s="41" t="s">
        <v>590</v>
      </c>
      <c r="B150" s="6" t="s">
        <v>1668</v>
      </c>
      <c r="C150" s="6" t="s">
        <v>8</v>
      </c>
      <c r="D150" s="6" t="s">
        <v>16</v>
      </c>
      <c r="E150" s="6" t="s">
        <v>707</v>
      </c>
      <c r="F150" s="6" t="s">
        <v>585</v>
      </c>
      <c r="G150" s="100">
        <v>200</v>
      </c>
      <c r="H150" s="100">
        <v>181.9</v>
      </c>
      <c r="I150" s="100">
        <f t="shared" si="2"/>
        <v>90.95</v>
      </c>
    </row>
    <row r="151" spans="1:9" ht="30" x14ac:dyDescent="0.2">
      <c r="A151" s="41" t="s">
        <v>601</v>
      </c>
      <c r="B151" s="6" t="s">
        <v>1668</v>
      </c>
      <c r="C151" s="6" t="s">
        <v>8</v>
      </c>
      <c r="D151" s="6" t="s">
        <v>16</v>
      </c>
      <c r="E151" s="6" t="s">
        <v>707</v>
      </c>
      <c r="F151" s="6" t="s">
        <v>602</v>
      </c>
      <c r="G151" s="100">
        <v>1240</v>
      </c>
      <c r="H151" s="100">
        <v>982.1</v>
      </c>
      <c r="I151" s="100">
        <f t="shared" si="2"/>
        <v>79.201612903225808</v>
      </c>
    </row>
    <row r="152" spans="1:9" ht="45" x14ac:dyDescent="0.2">
      <c r="A152" s="41" t="s">
        <v>680</v>
      </c>
      <c r="B152" s="6" t="s">
        <v>1668</v>
      </c>
      <c r="C152" s="6" t="s">
        <v>8</v>
      </c>
      <c r="D152" s="6" t="s">
        <v>16</v>
      </c>
      <c r="E152" s="6" t="s">
        <v>707</v>
      </c>
      <c r="F152" s="6" t="s">
        <v>681</v>
      </c>
      <c r="G152" s="100">
        <v>700</v>
      </c>
      <c r="H152" s="100">
        <v>0</v>
      </c>
      <c r="I152" s="100">
        <f t="shared" si="2"/>
        <v>0</v>
      </c>
    </row>
    <row r="153" spans="1:9" ht="45" x14ac:dyDescent="0.2">
      <c r="A153" s="41" t="s">
        <v>708</v>
      </c>
      <c r="B153" s="6" t="s">
        <v>1668</v>
      </c>
      <c r="C153" s="6" t="s">
        <v>8</v>
      </c>
      <c r="D153" s="6" t="s">
        <v>16</v>
      </c>
      <c r="E153" s="6" t="s">
        <v>709</v>
      </c>
      <c r="F153" s="6" t="s">
        <v>0</v>
      </c>
      <c r="G153" s="100">
        <v>1009</v>
      </c>
      <c r="H153" s="100">
        <v>832.8</v>
      </c>
      <c r="I153" s="100">
        <f t="shared" si="2"/>
        <v>82.537165510406339</v>
      </c>
    </row>
    <row r="154" spans="1:9" ht="45" x14ac:dyDescent="0.2">
      <c r="A154" s="41" t="s">
        <v>655</v>
      </c>
      <c r="B154" s="6" t="s">
        <v>1668</v>
      </c>
      <c r="C154" s="6" t="s">
        <v>8</v>
      </c>
      <c r="D154" s="6" t="s">
        <v>16</v>
      </c>
      <c r="E154" s="6" t="s">
        <v>710</v>
      </c>
      <c r="F154" s="6" t="s">
        <v>0</v>
      </c>
      <c r="G154" s="100">
        <v>1009</v>
      </c>
      <c r="H154" s="100">
        <v>832.8</v>
      </c>
      <c r="I154" s="100">
        <f t="shared" si="2"/>
        <v>82.537165510406339</v>
      </c>
    </row>
    <row r="155" spans="1:9" ht="30" x14ac:dyDescent="0.2">
      <c r="A155" s="41" t="s">
        <v>601</v>
      </c>
      <c r="B155" s="6" t="s">
        <v>1668</v>
      </c>
      <c r="C155" s="6" t="s">
        <v>8</v>
      </c>
      <c r="D155" s="6" t="s">
        <v>16</v>
      </c>
      <c r="E155" s="6" t="s">
        <v>710</v>
      </c>
      <c r="F155" s="6" t="s">
        <v>602</v>
      </c>
      <c r="G155" s="100">
        <v>1009</v>
      </c>
      <c r="H155" s="100">
        <v>832.8</v>
      </c>
      <c r="I155" s="100">
        <f t="shared" si="2"/>
        <v>82.537165510406339</v>
      </c>
    </row>
    <row r="156" spans="1:9" ht="45" x14ac:dyDescent="0.2">
      <c r="A156" s="41" t="s">
        <v>711</v>
      </c>
      <c r="B156" s="6" t="s">
        <v>1668</v>
      </c>
      <c r="C156" s="6" t="s">
        <v>8</v>
      </c>
      <c r="D156" s="6" t="s">
        <v>16</v>
      </c>
      <c r="E156" s="6" t="s">
        <v>712</v>
      </c>
      <c r="F156" s="101" t="s">
        <v>0</v>
      </c>
      <c r="G156" s="100">
        <v>311</v>
      </c>
      <c r="H156" s="100">
        <v>301.5</v>
      </c>
      <c r="I156" s="100">
        <f t="shared" si="2"/>
        <v>96.945337620578769</v>
      </c>
    </row>
    <row r="157" spans="1:9" ht="45" x14ac:dyDescent="0.2">
      <c r="A157" s="41" t="s">
        <v>655</v>
      </c>
      <c r="B157" s="6" t="s">
        <v>1668</v>
      </c>
      <c r="C157" s="6" t="s">
        <v>8</v>
      </c>
      <c r="D157" s="6" t="s">
        <v>16</v>
      </c>
      <c r="E157" s="6" t="s">
        <v>713</v>
      </c>
      <c r="F157" s="6" t="s">
        <v>0</v>
      </c>
      <c r="G157" s="100">
        <v>311</v>
      </c>
      <c r="H157" s="100">
        <v>301.5</v>
      </c>
      <c r="I157" s="100">
        <f t="shared" si="2"/>
        <v>96.945337620578769</v>
      </c>
    </row>
    <row r="158" spans="1:9" ht="30" x14ac:dyDescent="0.2">
      <c r="A158" s="41" t="s">
        <v>601</v>
      </c>
      <c r="B158" s="6" t="s">
        <v>1668</v>
      </c>
      <c r="C158" s="6" t="s">
        <v>8</v>
      </c>
      <c r="D158" s="6" t="s">
        <v>16</v>
      </c>
      <c r="E158" s="6" t="s">
        <v>713</v>
      </c>
      <c r="F158" s="6" t="s">
        <v>602</v>
      </c>
      <c r="G158" s="100">
        <v>311</v>
      </c>
      <c r="H158" s="100">
        <v>301.5</v>
      </c>
      <c r="I158" s="100">
        <f t="shared" si="2"/>
        <v>96.945337620578769</v>
      </c>
    </row>
    <row r="159" spans="1:9" ht="75" x14ac:dyDescent="0.2">
      <c r="A159" s="41" t="s">
        <v>714</v>
      </c>
      <c r="B159" s="6" t="s">
        <v>1668</v>
      </c>
      <c r="C159" s="6" t="s">
        <v>8</v>
      </c>
      <c r="D159" s="6" t="s">
        <v>16</v>
      </c>
      <c r="E159" s="6" t="s">
        <v>715</v>
      </c>
      <c r="F159" s="101" t="s">
        <v>0</v>
      </c>
      <c r="G159" s="100">
        <v>1480</v>
      </c>
      <c r="H159" s="100">
        <v>1018.1</v>
      </c>
      <c r="I159" s="100">
        <f t="shared" si="2"/>
        <v>68.790540540540547</v>
      </c>
    </row>
    <row r="160" spans="1:9" ht="45" x14ac:dyDescent="0.2">
      <c r="A160" s="41" t="s">
        <v>716</v>
      </c>
      <c r="B160" s="6" t="s">
        <v>1668</v>
      </c>
      <c r="C160" s="6" t="s">
        <v>8</v>
      </c>
      <c r="D160" s="6" t="s">
        <v>16</v>
      </c>
      <c r="E160" s="6" t="s">
        <v>717</v>
      </c>
      <c r="F160" s="6" t="s">
        <v>0</v>
      </c>
      <c r="G160" s="100">
        <v>1480</v>
      </c>
      <c r="H160" s="100">
        <v>1018.1</v>
      </c>
      <c r="I160" s="100">
        <f t="shared" si="2"/>
        <v>68.790540540540547</v>
      </c>
    </row>
    <row r="161" spans="1:9" ht="45" x14ac:dyDescent="0.2">
      <c r="A161" s="41" t="s">
        <v>655</v>
      </c>
      <c r="B161" s="6" t="s">
        <v>1668</v>
      </c>
      <c r="C161" s="6" t="s">
        <v>8</v>
      </c>
      <c r="D161" s="6" t="s">
        <v>16</v>
      </c>
      <c r="E161" s="6" t="s">
        <v>718</v>
      </c>
      <c r="F161" s="6" t="s">
        <v>0</v>
      </c>
      <c r="G161" s="100">
        <v>1480</v>
      </c>
      <c r="H161" s="100">
        <v>1018.1</v>
      </c>
      <c r="I161" s="100">
        <f t="shared" si="2"/>
        <v>68.790540540540547</v>
      </c>
    </row>
    <row r="162" spans="1:9" ht="90" x14ac:dyDescent="0.2">
      <c r="A162" s="41" t="s">
        <v>590</v>
      </c>
      <c r="B162" s="6" t="s">
        <v>1668</v>
      </c>
      <c r="C162" s="6" t="s">
        <v>8</v>
      </c>
      <c r="D162" s="6" t="s">
        <v>16</v>
      </c>
      <c r="E162" s="6" t="s">
        <v>718</v>
      </c>
      <c r="F162" s="6" t="s">
        <v>585</v>
      </c>
      <c r="G162" s="100">
        <v>289</v>
      </c>
      <c r="H162" s="100">
        <v>281.10000000000002</v>
      </c>
      <c r="I162" s="100">
        <f t="shared" si="2"/>
        <v>97.266435986159166</v>
      </c>
    </row>
    <row r="163" spans="1:9" ht="30" x14ac:dyDescent="0.2">
      <c r="A163" s="41" t="s">
        <v>601</v>
      </c>
      <c r="B163" s="6" t="s">
        <v>1668</v>
      </c>
      <c r="C163" s="6" t="s">
        <v>8</v>
      </c>
      <c r="D163" s="6" t="s">
        <v>16</v>
      </c>
      <c r="E163" s="6" t="s">
        <v>718</v>
      </c>
      <c r="F163" s="6" t="s">
        <v>602</v>
      </c>
      <c r="G163" s="100">
        <v>1191</v>
      </c>
      <c r="H163" s="100">
        <v>737</v>
      </c>
      <c r="I163" s="100">
        <f t="shared" si="2"/>
        <v>61.880772460117548</v>
      </c>
    </row>
    <row r="164" spans="1:9" ht="15" x14ac:dyDescent="0.2">
      <c r="A164" s="41" t="s">
        <v>17</v>
      </c>
      <c r="B164" s="6" t="s">
        <v>1668</v>
      </c>
      <c r="C164" s="6" t="s">
        <v>13</v>
      </c>
      <c r="D164" s="6" t="s">
        <v>0</v>
      </c>
      <c r="E164" s="6" t="s">
        <v>0</v>
      </c>
      <c r="F164" s="6" t="s">
        <v>0</v>
      </c>
      <c r="G164" s="100">
        <v>134192.5</v>
      </c>
      <c r="H164" s="100">
        <v>127254.8</v>
      </c>
      <c r="I164" s="100">
        <f t="shared" si="2"/>
        <v>94.830038936602264</v>
      </c>
    </row>
    <row r="165" spans="1:9" ht="30" x14ac:dyDescent="0.2">
      <c r="A165" s="41" t="s">
        <v>18</v>
      </c>
      <c r="B165" s="6" t="s">
        <v>1668</v>
      </c>
      <c r="C165" s="6" t="s">
        <v>13</v>
      </c>
      <c r="D165" s="6" t="s">
        <v>19</v>
      </c>
      <c r="E165" s="6" t="s">
        <v>0</v>
      </c>
      <c r="F165" s="6" t="s">
        <v>0</v>
      </c>
      <c r="G165" s="100">
        <v>134192.5</v>
      </c>
      <c r="H165" s="100">
        <v>127254.8</v>
      </c>
      <c r="I165" s="100">
        <f t="shared" si="2"/>
        <v>94.830038936602264</v>
      </c>
    </row>
    <row r="166" spans="1:9" ht="60" x14ac:dyDescent="0.2">
      <c r="A166" s="41" t="s">
        <v>696</v>
      </c>
      <c r="B166" s="6" t="s">
        <v>1668</v>
      </c>
      <c r="C166" s="6" t="s">
        <v>13</v>
      </c>
      <c r="D166" s="6" t="s">
        <v>19</v>
      </c>
      <c r="E166" s="6" t="s">
        <v>697</v>
      </c>
      <c r="F166" s="101" t="s">
        <v>0</v>
      </c>
      <c r="G166" s="100">
        <v>60900</v>
      </c>
      <c r="H166" s="100">
        <v>55949.2</v>
      </c>
      <c r="I166" s="100">
        <f t="shared" si="2"/>
        <v>91.87060755336617</v>
      </c>
    </row>
    <row r="167" spans="1:9" ht="45" x14ac:dyDescent="0.2">
      <c r="A167" s="41" t="s">
        <v>983</v>
      </c>
      <c r="B167" s="6" t="s">
        <v>1668</v>
      </c>
      <c r="C167" s="6" t="s">
        <v>13</v>
      </c>
      <c r="D167" s="6" t="s">
        <v>19</v>
      </c>
      <c r="E167" s="6" t="s">
        <v>984</v>
      </c>
      <c r="F167" s="6" t="s">
        <v>0</v>
      </c>
      <c r="G167" s="100">
        <v>60900</v>
      </c>
      <c r="H167" s="100">
        <v>55949.2</v>
      </c>
      <c r="I167" s="100">
        <f t="shared" si="2"/>
        <v>91.87060755336617</v>
      </c>
    </row>
    <row r="168" spans="1:9" ht="45" x14ac:dyDescent="0.2">
      <c r="A168" s="41" t="s">
        <v>700</v>
      </c>
      <c r="B168" s="6" t="s">
        <v>1668</v>
      </c>
      <c r="C168" s="6" t="s">
        <v>13</v>
      </c>
      <c r="D168" s="6" t="s">
        <v>19</v>
      </c>
      <c r="E168" s="6" t="s">
        <v>985</v>
      </c>
      <c r="F168" s="6" t="s">
        <v>0</v>
      </c>
      <c r="G168" s="100">
        <v>24686</v>
      </c>
      <c r="H168" s="100">
        <v>23054.2</v>
      </c>
      <c r="I168" s="100">
        <f t="shared" si="2"/>
        <v>93.389775581301151</v>
      </c>
    </row>
    <row r="169" spans="1:9" ht="30" x14ac:dyDescent="0.2">
      <c r="A169" s="41" t="s">
        <v>601</v>
      </c>
      <c r="B169" s="6" t="s">
        <v>1668</v>
      </c>
      <c r="C169" s="6" t="s">
        <v>13</v>
      </c>
      <c r="D169" s="6" t="s">
        <v>19</v>
      </c>
      <c r="E169" s="6" t="s">
        <v>985</v>
      </c>
      <c r="F169" s="6" t="s">
        <v>602</v>
      </c>
      <c r="G169" s="100">
        <v>1061</v>
      </c>
      <c r="H169" s="100">
        <v>293.2</v>
      </c>
      <c r="I169" s="100">
        <f t="shared" si="2"/>
        <v>27.634307257304432</v>
      </c>
    </row>
    <row r="170" spans="1:9" ht="45" x14ac:dyDescent="0.2">
      <c r="A170" s="41" t="s">
        <v>680</v>
      </c>
      <c r="B170" s="6" t="s">
        <v>1668</v>
      </c>
      <c r="C170" s="6" t="s">
        <v>13</v>
      </c>
      <c r="D170" s="6" t="s">
        <v>19</v>
      </c>
      <c r="E170" s="6" t="s">
        <v>985</v>
      </c>
      <c r="F170" s="6" t="s">
        <v>681</v>
      </c>
      <c r="G170" s="100">
        <v>23625</v>
      </c>
      <c r="H170" s="100">
        <v>22761</v>
      </c>
      <c r="I170" s="100">
        <f t="shared" si="2"/>
        <v>96.342857142857142</v>
      </c>
    </row>
    <row r="171" spans="1:9" ht="45" x14ac:dyDescent="0.2">
      <c r="A171" s="41" t="s">
        <v>71</v>
      </c>
      <c r="B171" s="6" t="s">
        <v>1668</v>
      </c>
      <c r="C171" s="6" t="s">
        <v>13</v>
      </c>
      <c r="D171" s="6" t="s">
        <v>19</v>
      </c>
      <c r="E171" s="6" t="s">
        <v>986</v>
      </c>
      <c r="F171" s="6" t="s">
        <v>0</v>
      </c>
      <c r="G171" s="100">
        <v>31000</v>
      </c>
      <c r="H171" s="100">
        <v>27681</v>
      </c>
      <c r="I171" s="100">
        <f t="shared" si="2"/>
        <v>89.293548387096777</v>
      </c>
    </row>
    <row r="172" spans="1:9" ht="45" x14ac:dyDescent="0.2">
      <c r="A172" s="41" t="s">
        <v>680</v>
      </c>
      <c r="B172" s="6" t="s">
        <v>1668</v>
      </c>
      <c r="C172" s="6" t="s">
        <v>13</v>
      </c>
      <c r="D172" s="6" t="s">
        <v>19</v>
      </c>
      <c r="E172" s="6" t="s">
        <v>986</v>
      </c>
      <c r="F172" s="6" t="s">
        <v>681</v>
      </c>
      <c r="G172" s="100">
        <v>31000</v>
      </c>
      <c r="H172" s="100">
        <v>27681</v>
      </c>
      <c r="I172" s="100">
        <f t="shared" si="2"/>
        <v>89.293548387096777</v>
      </c>
    </row>
    <row r="173" spans="1:9" ht="135" x14ac:dyDescent="0.2">
      <c r="A173" s="41" t="s">
        <v>987</v>
      </c>
      <c r="B173" s="6" t="s">
        <v>1668</v>
      </c>
      <c r="C173" s="6" t="s">
        <v>13</v>
      </c>
      <c r="D173" s="6" t="s">
        <v>19</v>
      </c>
      <c r="E173" s="6" t="s">
        <v>988</v>
      </c>
      <c r="F173" s="6" t="s">
        <v>0</v>
      </c>
      <c r="G173" s="100">
        <v>3214</v>
      </c>
      <c r="H173" s="100">
        <v>3214</v>
      </c>
      <c r="I173" s="100">
        <f t="shared" si="2"/>
        <v>100</v>
      </c>
    </row>
    <row r="174" spans="1:9" ht="15" x14ac:dyDescent="0.2">
      <c r="A174" s="41" t="s">
        <v>58</v>
      </c>
      <c r="B174" s="6" t="s">
        <v>1668</v>
      </c>
      <c r="C174" s="6" t="s">
        <v>13</v>
      </c>
      <c r="D174" s="6" t="s">
        <v>19</v>
      </c>
      <c r="E174" s="6" t="s">
        <v>988</v>
      </c>
      <c r="F174" s="6" t="s">
        <v>672</v>
      </c>
      <c r="G174" s="100">
        <v>3214</v>
      </c>
      <c r="H174" s="100">
        <v>3214</v>
      </c>
      <c r="I174" s="100">
        <f t="shared" si="2"/>
        <v>100</v>
      </c>
    </row>
    <row r="175" spans="1:9" ht="30" x14ac:dyDescent="0.2">
      <c r="A175" s="41" t="s">
        <v>989</v>
      </c>
      <c r="B175" s="6" t="s">
        <v>1668</v>
      </c>
      <c r="C175" s="6" t="s">
        <v>13</v>
      </c>
      <c r="D175" s="6" t="s">
        <v>19</v>
      </c>
      <c r="E175" s="6" t="s">
        <v>990</v>
      </c>
      <c r="F175" s="6" t="s">
        <v>0</v>
      </c>
      <c r="G175" s="100">
        <v>2000</v>
      </c>
      <c r="H175" s="100">
        <v>2000</v>
      </c>
      <c r="I175" s="100">
        <f t="shared" si="2"/>
        <v>100</v>
      </c>
    </row>
    <row r="176" spans="1:9" ht="15" x14ac:dyDescent="0.2">
      <c r="A176" s="41" t="s">
        <v>58</v>
      </c>
      <c r="B176" s="6" t="s">
        <v>1668</v>
      </c>
      <c r="C176" s="6" t="s">
        <v>13</v>
      </c>
      <c r="D176" s="6" t="s">
        <v>19</v>
      </c>
      <c r="E176" s="6" t="s">
        <v>990</v>
      </c>
      <c r="F176" s="6" t="s">
        <v>672</v>
      </c>
      <c r="G176" s="100">
        <v>2000</v>
      </c>
      <c r="H176" s="100">
        <v>2000</v>
      </c>
      <c r="I176" s="100">
        <f t="shared" si="2"/>
        <v>100</v>
      </c>
    </row>
    <row r="177" spans="1:9" ht="60" x14ac:dyDescent="0.2">
      <c r="A177" s="41" t="s">
        <v>583</v>
      </c>
      <c r="B177" s="6" t="s">
        <v>1668</v>
      </c>
      <c r="C177" s="6" t="s">
        <v>13</v>
      </c>
      <c r="D177" s="6" t="s">
        <v>19</v>
      </c>
      <c r="E177" s="6" t="s">
        <v>584</v>
      </c>
      <c r="F177" s="101" t="s">
        <v>0</v>
      </c>
      <c r="G177" s="100">
        <v>60361.5</v>
      </c>
      <c r="H177" s="100">
        <v>58484.3</v>
      </c>
      <c r="I177" s="100">
        <f t="shared" si="2"/>
        <v>96.89007065762118</v>
      </c>
    </row>
    <row r="178" spans="1:9" ht="15" x14ac:dyDescent="0.2">
      <c r="A178" s="41" t="s">
        <v>14</v>
      </c>
      <c r="B178" s="6" t="s">
        <v>1668</v>
      </c>
      <c r="C178" s="6" t="s">
        <v>13</v>
      </c>
      <c r="D178" s="6" t="s">
        <v>19</v>
      </c>
      <c r="E178" s="6" t="s">
        <v>617</v>
      </c>
      <c r="F178" s="6" t="s">
        <v>0</v>
      </c>
      <c r="G178" s="100">
        <v>60361.5</v>
      </c>
      <c r="H178" s="100">
        <v>58484.3</v>
      </c>
      <c r="I178" s="100">
        <f t="shared" si="2"/>
        <v>96.89007065762118</v>
      </c>
    </row>
    <row r="179" spans="1:9" ht="45" x14ac:dyDescent="0.2">
      <c r="A179" s="41" t="s">
        <v>588</v>
      </c>
      <c r="B179" s="6" t="s">
        <v>1668</v>
      </c>
      <c r="C179" s="6" t="s">
        <v>13</v>
      </c>
      <c r="D179" s="6" t="s">
        <v>19</v>
      </c>
      <c r="E179" s="6" t="s">
        <v>618</v>
      </c>
      <c r="F179" s="6" t="s">
        <v>0</v>
      </c>
      <c r="G179" s="100">
        <v>56215.6</v>
      </c>
      <c r="H179" s="100">
        <v>55853.2</v>
      </c>
      <c r="I179" s="100">
        <f t="shared" si="2"/>
        <v>99.355339087370766</v>
      </c>
    </row>
    <row r="180" spans="1:9" ht="77.25" customHeight="1" x14ac:dyDescent="0.2">
      <c r="A180" s="41" t="s">
        <v>590</v>
      </c>
      <c r="B180" s="6" t="s">
        <v>1668</v>
      </c>
      <c r="C180" s="6" t="s">
        <v>13</v>
      </c>
      <c r="D180" s="6" t="s">
        <v>19</v>
      </c>
      <c r="E180" s="6" t="s">
        <v>618</v>
      </c>
      <c r="F180" s="6" t="s">
        <v>585</v>
      </c>
      <c r="G180" s="100">
        <v>56215.6</v>
      </c>
      <c r="H180" s="100">
        <v>55853.2</v>
      </c>
      <c r="I180" s="100">
        <f t="shared" si="2"/>
        <v>99.355339087370766</v>
      </c>
    </row>
    <row r="181" spans="1:9" ht="45" x14ac:dyDescent="0.2">
      <c r="A181" s="41" t="s">
        <v>599</v>
      </c>
      <c r="B181" s="6" t="s">
        <v>1668</v>
      </c>
      <c r="C181" s="6" t="s">
        <v>13</v>
      </c>
      <c r="D181" s="6" t="s">
        <v>19</v>
      </c>
      <c r="E181" s="6" t="s">
        <v>619</v>
      </c>
      <c r="F181" s="6" t="s">
        <v>0</v>
      </c>
      <c r="G181" s="100">
        <v>4145.8999999999996</v>
      </c>
      <c r="H181" s="100">
        <v>2631.1</v>
      </c>
      <c r="I181" s="100">
        <f t="shared" si="2"/>
        <v>63.462698087266944</v>
      </c>
    </row>
    <row r="182" spans="1:9" ht="30" x14ac:dyDescent="0.2">
      <c r="A182" s="41" t="s">
        <v>601</v>
      </c>
      <c r="B182" s="6" t="s">
        <v>1668</v>
      </c>
      <c r="C182" s="6" t="s">
        <v>13</v>
      </c>
      <c r="D182" s="6" t="s">
        <v>19</v>
      </c>
      <c r="E182" s="6" t="s">
        <v>619</v>
      </c>
      <c r="F182" s="6" t="s">
        <v>602</v>
      </c>
      <c r="G182" s="100">
        <v>4145.8999999999996</v>
      </c>
      <c r="H182" s="100">
        <v>2631.1</v>
      </c>
      <c r="I182" s="100">
        <f t="shared" si="2"/>
        <v>63.462698087266944</v>
      </c>
    </row>
    <row r="183" spans="1:9" ht="15" x14ac:dyDescent="0.2">
      <c r="A183" s="41" t="s">
        <v>620</v>
      </c>
      <c r="B183" s="6" t="s">
        <v>1668</v>
      </c>
      <c r="C183" s="6" t="s">
        <v>13</v>
      </c>
      <c r="D183" s="6" t="s">
        <v>19</v>
      </c>
      <c r="E183" s="6" t="s">
        <v>621</v>
      </c>
      <c r="F183" s="101" t="s">
        <v>0</v>
      </c>
      <c r="G183" s="100">
        <v>12931</v>
      </c>
      <c r="H183" s="100">
        <v>12821.3</v>
      </c>
      <c r="I183" s="100">
        <f t="shared" si="2"/>
        <v>99.151651071069509</v>
      </c>
    </row>
    <row r="184" spans="1:9" ht="15" x14ac:dyDescent="0.2">
      <c r="A184" s="41" t="s">
        <v>58</v>
      </c>
      <c r="B184" s="6" t="s">
        <v>1668</v>
      </c>
      <c r="C184" s="6" t="s">
        <v>13</v>
      </c>
      <c r="D184" s="6" t="s">
        <v>19</v>
      </c>
      <c r="E184" s="6" t="s">
        <v>739</v>
      </c>
      <c r="F184" s="6" t="s">
        <v>0</v>
      </c>
      <c r="G184" s="100">
        <v>12931</v>
      </c>
      <c r="H184" s="100">
        <v>12821.3</v>
      </c>
      <c r="I184" s="100">
        <f t="shared" si="2"/>
        <v>99.151651071069509</v>
      </c>
    </row>
    <row r="185" spans="1:9" ht="135" x14ac:dyDescent="0.2">
      <c r="A185" s="41" t="s">
        <v>62</v>
      </c>
      <c r="B185" s="6" t="s">
        <v>1668</v>
      </c>
      <c r="C185" s="6" t="s">
        <v>13</v>
      </c>
      <c r="D185" s="6" t="s">
        <v>19</v>
      </c>
      <c r="E185" s="6" t="s">
        <v>1002</v>
      </c>
      <c r="F185" s="6" t="s">
        <v>0</v>
      </c>
      <c r="G185" s="100">
        <v>12931</v>
      </c>
      <c r="H185" s="100">
        <v>12821.3</v>
      </c>
      <c r="I185" s="100">
        <f t="shared" si="2"/>
        <v>99.151651071069509</v>
      </c>
    </row>
    <row r="186" spans="1:9" ht="150" x14ac:dyDescent="0.2">
      <c r="A186" s="41" t="s">
        <v>72</v>
      </c>
      <c r="B186" s="6" t="s">
        <v>1668</v>
      </c>
      <c r="C186" s="6" t="s">
        <v>13</v>
      </c>
      <c r="D186" s="6" t="s">
        <v>19</v>
      </c>
      <c r="E186" s="6" t="s">
        <v>1003</v>
      </c>
      <c r="F186" s="6" t="s">
        <v>0</v>
      </c>
      <c r="G186" s="100">
        <v>12931</v>
      </c>
      <c r="H186" s="100">
        <v>12821.3</v>
      </c>
      <c r="I186" s="100">
        <f t="shared" si="2"/>
        <v>99.151651071069509</v>
      </c>
    </row>
    <row r="187" spans="1:9" ht="15" x14ac:dyDescent="0.2">
      <c r="A187" s="41" t="s">
        <v>58</v>
      </c>
      <c r="B187" s="6" t="s">
        <v>1668</v>
      </c>
      <c r="C187" s="6" t="s">
        <v>13</v>
      </c>
      <c r="D187" s="6" t="s">
        <v>19</v>
      </c>
      <c r="E187" s="6" t="s">
        <v>1003</v>
      </c>
      <c r="F187" s="6" t="s">
        <v>672</v>
      </c>
      <c r="G187" s="100">
        <v>12931</v>
      </c>
      <c r="H187" s="100">
        <v>12821.3</v>
      </c>
      <c r="I187" s="100">
        <f t="shared" si="2"/>
        <v>99.151651071069509</v>
      </c>
    </row>
    <row r="188" spans="1:9" ht="15" x14ac:dyDescent="0.2">
      <c r="A188" s="41" t="s">
        <v>23</v>
      </c>
      <c r="B188" s="6" t="s">
        <v>1668</v>
      </c>
      <c r="C188" s="6" t="s">
        <v>24</v>
      </c>
      <c r="D188" s="6" t="s">
        <v>0</v>
      </c>
      <c r="E188" s="6" t="s">
        <v>0</v>
      </c>
      <c r="F188" s="6" t="s">
        <v>0</v>
      </c>
      <c r="G188" s="100">
        <v>7870.5</v>
      </c>
      <c r="H188" s="100">
        <v>6558.8</v>
      </c>
      <c r="I188" s="100">
        <f t="shared" si="2"/>
        <v>83.333968616987491</v>
      </c>
    </row>
    <row r="189" spans="1:9" ht="15" x14ac:dyDescent="0.2">
      <c r="A189" s="41" t="s">
        <v>41</v>
      </c>
      <c r="B189" s="6" t="s">
        <v>1668</v>
      </c>
      <c r="C189" s="6" t="s">
        <v>24</v>
      </c>
      <c r="D189" s="6" t="s">
        <v>11</v>
      </c>
      <c r="E189" s="6" t="s">
        <v>0</v>
      </c>
      <c r="F189" s="6" t="s">
        <v>0</v>
      </c>
      <c r="G189" s="100">
        <v>7870.5</v>
      </c>
      <c r="H189" s="100">
        <v>6558.8</v>
      </c>
      <c r="I189" s="100">
        <f t="shared" si="2"/>
        <v>83.333968616987491</v>
      </c>
    </row>
    <row r="190" spans="1:9" ht="75" x14ac:dyDescent="0.2">
      <c r="A190" s="41" t="s">
        <v>992</v>
      </c>
      <c r="B190" s="6" t="s">
        <v>1668</v>
      </c>
      <c r="C190" s="6" t="s">
        <v>24</v>
      </c>
      <c r="D190" s="6" t="s">
        <v>11</v>
      </c>
      <c r="E190" s="6" t="s">
        <v>993</v>
      </c>
      <c r="F190" s="101" t="s">
        <v>0</v>
      </c>
      <c r="G190" s="100">
        <v>7870.5</v>
      </c>
      <c r="H190" s="100">
        <v>6558.8</v>
      </c>
      <c r="I190" s="100">
        <f t="shared" si="2"/>
        <v>83.333968616987491</v>
      </c>
    </row>
    <row r="191" spans="1:9" ht="45" x14ac:dyDescent="0.2">
      <c r="A191" s="41" t="s">
        <v>1031</v>
      </c>
      <c r="B191" s="6" t="s">
        <v>1668</v>
      </c>
      <c r="C191" s="6" t="s">
        <v>24</v>
      </c>
      <c r="D191" s="6" t="s">
        <v>11</v>
      </c>
      <c r="E191" s="6" t="s">
        <v>1032</v>
      </c>
      <c r="F191" s="6" t="s">
        <v>0</v>
      </c>
      <c r="G191" s="100">
        <v>7870.5</v>
      </c>
      <c r="H191" s="100">
        <v>6558.8</v>
      </c>
      <c r="I191" s="100">
        <f t="shared" si="2"/>
        <v>83.333968616987491</v>
      </c>
    </row>
    <row r="192" spans="1:9" ht="90" x14ac:dyDescent="0.2">
      <c r="A192" s="41" t="s">
        <v>1033</v>
      </c>
      <c r="B192" s="6" t="s">
        <v>1668</v>
      </c>
      <c r="C192" s="6" t="s">
        <v>24</v>
      </c>
      <c r="D192" s="6" t="s">
        <v>11</v>
      </c>
      <c r="E192" s="6" t="s">
        <v>1034</v>
      </c>
      <c r="F192" s="6" t="s">
        <v>0</v>
      </c>
      <c r="G192" s="100">
        <v>7870.5</v>
      </c>
      <c r="H192" s="100">
        <v>6558.8</v>
      </c>
      <c r="I192" s="100">
        <f t="shared" si="2"/>
        <v>83.333968616987491</v>
      </c>
    </row>
    <row r="193" spans="1:9" ht="15" x14ac:dyDescent="0.2">
      <c r="A193" s="41" t="s">
        <v>58</v>
      </c>
      <c r="B193" s="6" t="s">
        <v>1668</v>
      </c>
      <c r="C193" s="6" t="s">
        <v>24</v>
      </c>
      <c r="D193" s="6" t="s">
        <v>11</v>
      </c>
      <c r="E193" s="6" t="s">
        <v>1034</v>
      </c>
      <c r="F193" s="6" t="s">
        <v>672</v>
      </c>
      <c r="G193" s="100">
        <v>7870.5</v>
      </c>
      <c r="H193" s="100">
        <v>6558.8</v>
      </c>
      <c r="I193" s="100">
        <f t="shared" si="2"/>
        <v>83.333968616987491</v>
      </c>
    </row>
    <row r="194" spans="1:9" s="36" customFormat="1" ht="31.5" x14ac:dyDescent="0.25">
      <c r="A194" s="117" t="s">
        <v>363</v>
      </c>
      <c r="B194" s="98" t="s">
        <v>1669</v>
      </c>
      <c r="C194" s="98" t="s">
        <v>0</v>
      </c>
      <c r="D194" s="98" t="s">
        <v>0</v>
      </c>
      <c r="E194" s="98" t="s">
        <v>0</v>
      </c>
      <c r="F194" s="98" t="s">
        <v>0</v>
      </c>
      <c r="G194" s="99">
        <v>3550537.3</v>
      </c>
      <c r="H194" s="99">
        <v>3668208.5</v>
      </c>
      <c r="I194" s="99">
        <f t="shared" si="2"/>
        <v>103.31418008198365</v>
      </c>
    </row>
    <row r="195" spans="1:9" s="36" customFormat="1" ht="15" x14ac:dyDescent="0.2">
      <c r="A195" s="41" t="s">
        <v>7</v>
      </c>
      <c r="B195" s="6" t="s">
        <v>1669</v>
      </c>
      <c r="C195" s="6" t="s">
        <v>8</v>
      </c>
      <c r="D195" s="6" t="s">
        <v>0</v>
      </c>
      <c r="E195" s="6" t="s">
        <v>0</v>
      </c>
      <c r="F195" s="6" t="s">
        <v>0</v>
      </c>
      <c r="G195" s="100">
        <v>225127.5</v>
      </c>
      <c r="H195" s="100">
        <v>152368.29999999999</v>
      </c>
      <c r="I195" s="100">
        <f t="shared" si="2"/>
        <v>67.680891939012326</v>
      </c>
    </row>
    <row r="196" spans="1:9" ht="45" x14ac:dyDescent="0.2">
      <c r="A196" s="41" t="s">
        <v>35</v>
      </c>
      <c r="B196" s="6" t="s">
        <v>1669</v>
      </c>
      <c r="C196" s="6" t="s">
        <v>8</v>
      </c>
      <c r="D196" s="6" t="s">
        <v>26</v>
      </c>
      <c r="E196" s="6" t="s">
        <v>0</v>
      </c>
      <c r="F196" s="6" t="s">
        <v>0</v>
      </c>
      <c r="G196" s="100">
        <v>63275.8</v>
      </c>
      <c r="H196" s="100">
        <v>61295.7</v>
      </c>
      <c r="I196" s="100">
        <f t="shared" si="2"/>
        <v>96.870683578872161</v>
      </c>
    </row>
    <row r="197" spans="1:9" ht="60" x14ac:dyDescent="0.2">
      <c r="A197" s="41" t="s">
        <v>583</v>
      </c>
      <c r="B197" s="6" t="s">
        <v>1669</v>
      </c>
      <c r="C197" s="6" t="s">
        <v>8</v>
      </c>
      <c r="D197" s="6" t="s">
        <v>26</v>
      </c>
      <c r="E197" s="6" t="s">
        <v>584</v>
      </c>
      <c r="F197" s="101" t="s">
        <v>0</v>
      </c>
      <c r="G197" s="100">
        <v>63275.8</v>
      </c>
      <c r="H197" s="100">
        <v>61295.7</v>
      </c>
      <c r="I197" s="100">
        <f t="shared" si="2"/>
        <v>96.870683578872161</v>
      </c>
    </row>
    <row r="198" spans="1:9" ht="15" x14ac:dyDescent="0.2">
      <c r="A198" s="41" t="s">
        <v>14</v>
      </c>
      <c r="B198" s="6" t="s">
        <v>1669</v>
      </c>
      <c r="C198" s="6" t="s">
        <v>8</v>
      </c>
      <c r="D198" s="6" t="s">
        <v>26</v>
      </c>
      <c r="E198" s="6" t="s">
        <v>617</v>
      </c>
      <c r="F198" s="6" t="s">
        <v>0</v>
      </c>
      <c r="G198" s="100">
        <v>63275.8</v>
      </c>
      <c r="H198" s="100">
        <v>61295.7</v>
      </c>
      <c r="I198" s="100">
        <f t="shared" si="2"/>
        <v>96.870683578872161</v>
      </c>
    </row>
    <row r="199" spans="1:9" ht="45" x14ac:dyDescent="0.2">
      <c r="A199" s="41" t="s">
        <v>588</v>
      </c>
      <c r="B199" s="6" t="s">
        <v>1669</v>
      </c>
      <c r="C199" s="6" t="s">
        <v>8</v>
      </c>
      <c r="D199" s="6" t="s">
        <v>26</v>
      </c>
      <c r="E199" s="6" t="s">
        <v>618</v>
      </c>
      <c r="F199" s="6" t="s">
        <v>0</v>
      </c>
      <c r="G199" s="100">
        <v>60461.8</v>
      </c>
      <c r="H199" s="100">
        <v>58818.1</v>
      </c>
      <c r="I199" s="100">
        <f t="shared" ref="I199:I262" si="3">H199/G199*100</f>
        <v>97.281423973484081</v>
      </c>
    </row>
    <row r="200" spans="1:9" ht="79.5" customHeight="1" x14ac:dyDescent="0.2">
      <c r="A200" s="41" t="s">
        <v>590</v>
      </c>
      <c r="B200" s="6" t="s">
        <v>1669</v>
      </c>
      <c r="C200" s="6" t="s">
        <v>8</v>
      </c>
      <c r="D200" s="6" t="s">
        <v>26</v>
      </c>
      <c r="E200" s="6" t="s">
        <v>618</v>
      </c>
      <c r="F200" s="6" t="s">
        <v>585</v>
      </c>
      <c r="G200" s="100">
        <v>60461.8</v>
      </c>
      <c r="H200" s="100">
        <v>58818.1</v>
      </c>
      <c r="I200" s="100">
        <f t="shared" si="3"/>
        <v>97.281423973484081</v>
      </c>
    </row>
    <row r="201" spans="1:9" ht="45" x14ac:dyDescent="0.2">
      <c r="A201" s="41" t="s">
        <v>599</v>
      </c>
      <c r="B201" s="6" t="s">
        <v>1669</v>
      </c>
      <c r="C201" s="6" t="s">
        <v>8</v>
      </c>
      <c r="D201" s="6" t="s">
        <v>26</v>
      </c>
      <c r="E201" s="6" t="s">
        <v>619</v>
      </c>
      <c r="F201" s="6" t="s">
        <v>0</v>
      </c>
      <c r="G201" s="100">
        <v>2814</v>
      </c>
      <c r="H201" s="100">
        <v>2477.6</v>
      </c>
      <c r="I201" s="100">
        <f t="shared" si="3"/>
        <v>88.045486851456999</v>
      </c>
    </row>
    <row r="202" spans="1:9" ht="30" x14ac:dyDescent="0.2">
      <c r="A202" s="41" t="s">
        <v>601</v>
      </c>
      <c r="B202" s="6" t="s">
        <v>1669</v>
      </c>
      <c r="C202" s="6" t="s">
        <v>8</v>
      </c>
      <c r="D202" s="6" t="s">
        <v>26</v>
      </c>
      <c r="E202" s="6" t="s">
        <v>619</v>
      </c>
      <c r="F202" s="6" t="s">
        <v>602</v>
      </c>
      <c r="G202" s="100">
        <v>2696.4</v>
      </c>
      <c r="H202" s="100">
        <v>2383.6</v>
      </c>
      <c r="I202" s="100">
        <f t="shared" si="3"/>
        <v>88.399347277851945</v>
      </c>
    </row>
    <row r="203" spans="1:9" ht="15" x14ac:dyDescent="0.2">
      <c r="A203" s="41" t="s">
        <v>603</v>
      </c>
      <c r="B203" s="6" t="s">
        <v>1669</v>
      </c>
      <c r="C203" s="6" t="s">
        <v>8</v>
      </c>
      <c r="D203" s="6" t="s">
        <v>26</v>
      </c>
      <c r="E203" s="6" t="s">
        <v>619</v>
      </c>
      <c r="F203" s="6" t="s">
        <v>604</v>
      </c>
      <c r="G203" s="100">
        <v>117.6</v>
      </c>
      <c r="H203" s="100">
        <v>94</v>
      </c>
      <c r="I203" s="100">
        <f t="shared" si="3"/>
        <v>79.931972789115648</v>
      </c>
    </row>
    <row r="204" spans="1:9" ht="15" x14ac:dyDescent="0.2">
      <c r="A204" s="41" t="s">
        <v>37</v>
      </c>
      <c r="B204" s="6" t="s">
        <v>1669</v>
      </c>
      <c r="C204" s="6" t="s">
        <v>8</v>
      </c>
      <c r="D204" s="6" t="s">
        <v>38</v>
      </c>
      <c r="E204" s="6" t="s">
        <v>0</v>
      </c>
      <c r="F204" s="6" t="s">
        <v>0</v>
      </c>
      <c r="G204" s="100">
        <v>127000</v>
      </c>
      <c r="H204" s="100">
        <v>56573</v>
      </c>
      <c r="I204" s="100">
        <f t="shared" si="3"/>
        <v>44.545669291338584</v>
      </c>
    </row>
    <row r="205" spans="1:9" ht="15" x14ac:dyDescent="0.2">
      <c r="A205" s="41" t="s">
        <v>620</v>
      </c>
      <c r="B205" s="6" t="s">
        <v>1669</v>
      </c>
      <c r="C205" s="6" t="s">
        <v>8</v>
      </c>
      <c r="D205" s="6" t="s">
        <v>38</v>
      </c>
      <c r="E205" s="6" t="s">
        <v>621</v>
      </c>
      <c r="F205" s="101" t="s">
        <v>0</v>
      </c>
      <c r="G205" s="100">
        <v>127000</v>
      </c>
      <c r="H205" s="100">
        <v>56573</v>
      </c>
      <c r="I205" s="100">
        <f t="shared" si="3"/>
        <v>44.545669291338584</v>
      </c>
    </row>
    <row r="206" spans="1:9" ht="15" x14ac:dyDescent="0.2">
      <c r="A206" s="41" t="s">
        <v>37</v>
      </c>
      <c r="B206" s="6" t="s">
        <v>1669</v>
      </c>
      <c r="C206" s="6" t="s">
        <v>8</v>
      </c>
      <c r="D206" s="6" t="s">
        <v>38</v>
      </c>
      <c r="E206" s="6" t="s">
        <v>648</v>
      </c>
      <c r="F206" s="6" t="s">
        <v>0</v>
      </c>
      <c r="G206" s="100">
        <v>127000</v>
      </c>
      <c r="H206" s="100">
        <v>56573</v>
      </c>
      <c r="I206" s="100">
        <f t="shared" si="3"/>
        <v>44.545669291338584</v>
      </c>
    </row>
    <row r="207" spans="1:9" ht="45" x14ac:dyDescent="0.2">
      <c r="A207" s="41" t="s">
        <v>39</v>
      </c>
      <c r="B207" s="6" t="s">
        <v>1669</v>
      </c>
      <c r="C207" s="6" t="s">
        <v>8</v>
      </c>
      <c r="D207" s="6" t="s">
        <v>38</v>
      </c>
      <c r="E207" s="6" t="s">
        <v>649</v>
      </c>
      <c r="F207" s="6" t="s">
        <v>0</v>
      </c>
      <c r="G207" s="100">
        <v>77000</v>
      </c>
      <c r="H207" s="100">
        <v>56573</v>
      </c>
      <c r="I207" s="100">
        <f t="shared" si="3"/>
        <v>73.471428571428575</v>
      </c>
    </row>
    <row r="208" spans="1:9" ht="15" x14ac:dyDescent="0.2">
      <c r="A208" s="41" t="s">
        <v>603</v>
      </c>
      <c r="B208" s="6" t="s">
        <v>1669</v>
      </c>
      <c r="C208" s="6" t="s">
        <v>8</v>
      </c>
      <c r="D208" s="6" t="s">
        <v>38</v>
      </c>
      <c r="E208" s="6" t="s">
        <v>649</v>
      </c>
      <c r="F208" s="6" t="s">
        <v>604</v>
      </c>
      <c r="G208" s="100">
        <v>77000</v>
      </c>
      <c r="H208" s="100">
        <v>56573</v>
      </c>
      <c r="I208" s="100">
        <f t="shared" si="3"/>
        <v>73.471428571428575</v>
      </c>
    </row>
    <row r="209" spans="1:9" ht="30" x14ac:dyDescent="0.2">
      <c r="A209" s="41" t="s">
        <v>40</v>
      </c>
      <c r="B209" s="6" t="s">
        <v>1669</v>
      </c>
      <c r="C209" s="6" t="s">
        <v>8</v>
      </c>
      <c r="D209" s="6" t="s">
        <v>38</v>
      </c>
      <c r="E209" s="6" t="s">
        <v>650</v>
      </c>
      <c r="F209" s="6" t="s">
        <v>0</v>
      </c>
      <c r="G209" s="100">
        <v>50000</v>
      </c>
      <c r="H209" s="100">
        <v>0</v>
      </c>
      <c r="I209" s="100">
        <f t="shared" si="3"/>
        <v>0</v>
      </c>
    </row>
    <row r="210" spans="1:9" ht="15" x14ac:dyDescent="0.2">
      <c r="A210" s="41" t="s">
        <v>603</v>
      </c>
      <c r="B210" s="6" t="s">
        <v>1669</v>
      </c>
      <c r="C210" s="6" t="s">
        <v>8</v>
      </c>
      <c r="D210" s="6" t="s">
        <v>38</v>
      </c>
      <c r="E210" s="6" t="s">
        <v>650</v>
      </c>
      <c r="F210" s="6" t="s">
        <v>604</v>
      </c>
      <c r="G210" s="100">
        <v>50000</v>
      </c>
      <c r="H210" s="100">
        <v>0</v>
      </c>
      <c r="I210" s="100">
        <f t="shared" si="3"/>
        <v>0</v>
      </c>
    </row>
    <row r="211" spans="1:9" ht="15" x14ac:dyDescent="0.2">
      <c r="A211" s="41" t="s">
        <v>15</v>
      </c>
      <c r="B211" s="6" t="s">
        <v>1669</v>
      </c>
      <c r="C211" s="6" t="s">
        <v>8</v>
      </c>
      <c r="D211" s="6" t="s">
        <v>16</v>
      </c>
      <c r="E211" s="6" t="s">
        <v>0</v>
      </c>
      <c r="F211" s="6" t="s">
        <v>0</v>
      </c>
      <c r="G211" s="100">
        <v>34851.699999999997</v>
      </c>
      <c r="H211" s="100">
        <v>34499.599999999999</v>
      </c>
      <c r="I211" s="100">
        <f t="shared" si="3"/>
        <v>98.989719296332751</v>
      </c>
    </row>
    <row r="212" spans="1:9" ht="60" x14ac:dyDescent="0.2">
      <c r="A212" s="41" t="s">
        <v>665</v>
      </c>
      <c r="B212" s="6" t="s">
        <v>1669</v>
      </c>
      <c r="C212" s="6" t="s">
        <v>8</v>
      </c>
      <c r="D212" s="6" t="s">
        <v>16</v>
      </c>
      <c r="E212" s="6" t="s">
        <v>666</v>
      </c>
      <c r="F212" s="101" t="s">
        <v>0</v>
      </c>
      <c r="G212" s="100">
        <v>9.6</v>
      </c>
      <c r="H212" s="100">
        <v>9.6</v>
      </c>
      <c r="I212" s="100">
        <f t="shared" si="3"/>
        <v>100</v>
      </c>
    </row>
    <row r="213" spans="1:9" ht="45" x14ac:dyDescent="0.2">
      <c r="A213" s="41" t="s">
        <v>667</v>
      </c>
      <c r="B213" s="6" t="s">
        <v>1669</v>
      </c>
      <c r="C213" s="6" t="s">
        <v>8</v>
      </c>
      <c r="D213" s="6" t="s">
        <v>16</v>
      </c>
      <c r="E213" s="6" t="s">
        <v>668</v>
      </c>
      <c r="F213" s="6" t="s">
        <v>0</v>
      </c>
      <c r="G213" s="100">
        <v>9.6</v>
      </c>
      <c r="H213" s="100">
        <v>9.6</v>
      </c>
      <c r="I213" s="100">
        <f t="shared" si="3"/>
        <v>100</v>
      </c>
    </row>
    <row r="214" spans="1:9" ht="45" x14ac:dyDescent="0.2">
      <c r="A214" s="41" t="s">
        <v>655</v>
      </c>
      <c r="B214" s="6" t="s">
        <v>1669</v>
      </c>
      <c r="C214" s="6" t="s">
        <v>8</v>
      </c>
      <c r="D214" s="6" t="s">
        <v>16</v>
      </c>
      <c r="E214" s="6" t="s">
        <v>669</v>
      </c>
      <c r="F214" s="6" t="s">
        <v>0</v>
      </c>
      <c r="G214" s="100">
        <v>9.6</v>
      </c>
      <c r="H214" s="100">
        <v>9.6</v>
      </c>
      <c r="I214" s="100">
        <f t="shared" si="3"/>
        <v>100</v>
      </c>
    </row>
    <row r="215" spans="1:9" ht="30" x14ac:dyDescent="0.2">
      <c r="A215" s="41" t="s">
        <v>601</v>
      </c>
      <c r="B215" s="6" t="s">
        <v>1669</v>
      </c>
      <c r="C215" s="6" t="s">
        <v>8</v>
      </c>
      <c r="D215" s="6" t="s">
        <v>16</v>
      </c>
      <c r="E215" s="6" t="s">
        <v>669</v>
      </c>
      <c r="F215" s="6" t="s">
        <v>602</v>
      </c>
      <c r="G215" s="100">
        <v>9.6</v>
      </c>
      <c r="H215" s="100">
        <v>9.6</v>
      </c>
      <c r="I215" s="100">
        <f t="shared" si="3"/>
        <v>100</v>
      </c>
    </row>
    <row r="216" spans="1:9" ht="45" x14ac:dyDescent="0.2">
      <c r="A216" s="41" t="s">
        <v>711</v>
      </c>
      <c r="B216" s="6" t="s">
        <v>1669</v>
      </c>
      <c r="C216" s="6" t="s">
        <v>8</v>
      </c>
      <c r="D216" s="6" t="s">
        <v>16</v>
      </c>
      <c r="E216" s="6" t="s">
        <v>712</v>
      </c>
      <c r="F216" s="101" t="s">
        <v>0</v>
      </c>
      <c r="G216" s="100">
        <v>9950.2999999999993</v>
      </c>
      <c r="H216" s="100">
        <v>9853.5</v>
      </c>
      <c r="I216" s="100">
        <f t="shared" si="3"/>
        <v>99.027165010100205</v>
      </c>
    </row>
    <row r="217" spans="1:9" ht="45" x14ac:dyDescent="0.2">
      <c r="A217" s="41" t="s">
        <v>655</v>
      </c>
      <c r="B217" s="6" t="s">
        <v>1669</v>
      </c>
      <c r="C217" s="6" t="s">
        <v>8</v>
      </c>
      <c r="D217" s="6" t="s">
        <v>16</v>
      </c>
      <c r="E217" s="6" t="s">
        <v>713</v>
      </c>
      <c r="F217" s="6" t="s">
        <v>0</v>
      </c>
      <c r="G217" s="100">
        <v>9950.2999999999993</v>
      </c>
      <c r="H217" s="100">
        <v>9853.5</v>
      </c>
      <c r="I217" s="100">
        <f t="shared" si="3"/>
        <v>99.027165010100205</v>
      </c>
    </row>
    <row r="218" spans="1:9" ht="30" x14ac:dyDescent="0.2">
      <c r="A218" s="41" t="s">
        <v>601</v>
      </c>
      <c r="B218" s="6" t="s">
        <v>1669</v>
      </c>
      <c r="C218" s="6" t="s">
        <v>8</v>
      </c>
      <c r="D218" s="6" t="s">
        <v>16</v>
      </c>
      <c r="E218" s="6" t="s">
        <v>713</v>
      </c>
      <c r="F218" s="6" t="s">
        <v>602</v>
      </c>
      <c r="G218" s="100">
        <v>9950.2999999999993</v>
      </c>
      <c r="H218" s="100">
        <v>9853.5</v>
      </c>
      <c r="I218" s="100">
        <f t="shared" si="3"/>
        <v>99.027165010100205</v>
      </c>
    </row>
    <row r="219" spans="1:9" ht="60" x14ac:dyDescent="0.2">
      <c r="A219" s="41" t="s">
        <v>583</v>
      </c>
      <c r="B219" s="6" t="s">
        <v>1669</v>
      </c>
      <c r="C219" s="6" t="s">
        <v>8</v>
      </c>
      <c r="D219" s="6" t="s">
        <v>16</v>
      </c>
      <c r="E219" s="6" t="s">
        <v>584</v>
      </c>
      <c r="F219" s="101" t="s">
        <v>0</v>
      </c>
      <c r="G219" s="100">
        <v>24891.8</v>
      </c>
      <c r="H219" s="100">
        <v>24636.5</v>
      </c>
      <c r="I219" s="100">
        <f t="shared" si="3"/>
        <v>98.974361034557575</v>
      </c>
    </row>
    <row r="220" spans="1:9" ht="15" x14ac:dyDescent="0.2">
      <c r="A220" s="41" t="s">
        <v>14</v>
      </c>
      <c r="B220" s="6" t="s">
        <v>1669</v>
      </c>
      <c r="C220" s="6" t="s">
        <v>8</v>
      </c>
      <c r="D220" s="6" t="s">
        <v>16</v>
      </c>
      <c r="E220" s="6" t="s">
        <v>617</v>
      </c>
      <c r="F220" s="6" t="s">
        <v>0</v>
      </c>
      <c r="G220" s="100">
        <v>24891.8</v>
      </c>
      <c r="H220" s="100">
        <v>24636.5</v>
      </c>
      <c r="I220" s="100">
        <f t="shared" si="3"/>
        <v>98.974361034557575</v>
      </c>
    </row>
    <row r="221" spans="1:9" ht="45" x14ac:dyDescent="0.2">
      <c r="A221" s="41" t="s">
        <v>588</v>
      </c>
      <c r="B221" s="6" t="s">
        <v>1669</v>
      </c>
      <c r="C221" s="6" t="s">
        <v>8</v>
      </c>
      <c r="D221" s="6" t="s">
        <v>16</v>
      </c>
      <c r="E221" s="6" t="s">
        <v>618</v>
      </c>
      <c r="F221" s="6" t="s">
        <v>0</v>
      </c>
      <c r="G221" s="100">
        <v>10773.5</v>
      </c>
      <c r="H221" s="100">
        <v>10632</v>
      </c>
      <c r="I221" s="100">
        <f t="shared" si="3"/>
        <v>98.686592100988534</v>
      </c>
    </row>
    <row r="222" spans="1:9" ht="90" x14ac:dyDescent="0.2">
      <c r="A222" s="41" t="s">
        <v>590</v>
      </c>
      <c r="B222" s="6" t="s">
        <v>1669</v>
      </c>
      <c r="C222" s="6" t="s">
        <v>8</v>
      </c>
      <c r="D222" s="6" t="s">
        <v>16</v>
      </c>
      <c r="E222" s="6" t="s">
        <v>618</v>
      </c>
      <c r="F222" s="6" t="s">
        <v>585</v>
      </c>
      <c r="G222" s="100">
        <v>10773.5</v>
      </c>
      <c r="H222" s="100">
        <v>10632</v>
      </c>
      <c r="I222" s="100">
        <f t="shared" si="3"/>
        <v>98.686592100988534</v>
      </c>
    </row>
    <row r="223" spans="1:9" ht="45" x14ac:dyDescent="0.2">
      <c r="A223" s="41" t="s">
        <v>599</v>
      </c>
      <c r="B223" s="6" t="s">
        <v>1669</v>
      </c>
      <c r="C223" s="6" t="s">
        <v>8</v>
      </c>
      <c r="D223" s="6" t="s">
        <v>16</v>
      </c>
      <c r="E223" s="6" t="s">
        <v>619</v>
      </c>
      <c r="F223" s="6" t="s">
        <v>0</v>
      </c>
      <c r="G223" s="100">
        <v>14118.3</v>
      </c>
      <c r="H223" s="100">
        <v>14004.5</v>
      </c>
      <c r="I223" s="100">
        <f t="shared" si="3"/>
        <v>99.193953946296659</v>
      </c>
    </row>
    <row r="224" spans="1:9" ht="30" x14ac:dyDescent="0.2">
      <c r="A224" s="41" t="s">
        <v>601</v>
      </c>
      <c r="B224" s="6" t="s">
        <v>1669</v>
      </c>
      <c r="C224" s="6" t="s">
        <v>8</v>
      </c>
      <c r="D224" s="6" t="s">
        <v>16</v>
      </c>
      <c r="E224" s="6" t="s">
        <v>619</v>
      </c>
      <c r="F224" s="6" t="s">
        <v>602</v>
      </c>
      <c r="G224" s="100">
        <v>14118.3</v>
      </c>
      <c r="H224" s="100">
        <v>14004.5</v>
      </c>
      <c r="I224" s="100">
        <f t="shared" si="3"/>
        <v>99.193953946296659</v>
      </c>
    </row>
    <row r="225" spans="1:9" ht="18" customHeight="1" x14ac:dyDescent="0.2">
      <c r="A225" s="41" t="s">
        <v>17</v>
      </c>
      <c r="B225" s="6" t="s">
        <v>1669</v>
      </c>
      <c r="C225" s="6" t="s">
        <v>13</v>
      </c>
      <c r="D225" s="6" t="s">
        <v>0</v>
      </c>
      <c r="E225" s="6" t="s">
        <v>0</v>
      </c>
      <c r="F225" s="6" t="s">
        <v>0</v>
      </c>
      <c r="G225" s="100"/>
      <c r="H225" s="100">
        <v>232217.2</v>
      </c>
      <c r="I225" s="100"/>
    </row>
    <row r="226" spans="1:9" ht="15" x14ac:dyDescent="0.2">
      <c r="A226" s="41" t="s">
        <v>77</v>
      </c>
      <c r="B226" s="6" t="s">
        <v>1669</v>
      </c>
      <c r="C226" s="6" t="s">
        <v>13</v>
      </c>
      <c r="D226" s="6" t="s">
        <v>26</v>
      </c>
      <c r="E226" s="6" t="s">
        <v>0</v>
      </c>
      <c r="F226" s="6" t="s">
        <v>0</v>
      </c>
      <c r="G226" s="100"/>
      <c r="H226" s="100">
        <v>231655.5</v>
      </c>
      <c r="I226" s="100"/>
    </row>
    <row r="227" spans="1:9" ht="15" x14ac:dyDescent="0.2">
      <c r="A227" s="41" t="s">
        <v>620</v>
      </c>
      <c r="B227" s="6" t="s">
        <v>1669</v>
      </c>
      <c r="C227" s="6" t="s">
        <v>13</v>
      </c>
      <c r="D227" s="6" t="s">
        <v>26</v>
      </c>
      <c r="E227" s="6" t="s">
        <v>621</v>
      </c>
      <c r="F227" s="101" t="s">
        <v>0</v>
      </c>
      <c r="G227" s="100"/>
      <c r="H227" s="100">
        <v>231655.5</v>
      </c>
      <c r="I227" s="100"/>
    </row>
    <row r="228" spans="1:9" ht="20.25" customHeight="1" x14ac:dyDescent="0.2">
      <c r="A228" s="41" t="s">
        <v>58</v>
      </c>
      <c r="B228" s="6" t="s">
        <v>1669</v>
      </c>
      <c r="C228" s="6" t="s">
        <v>13</v>
      </c>
      <c r="D228" s="6" t="s">
        <v>26</v>
      </c>
      <c r="E228" s="6" t="s">
        <v>739</v>
      </c>
      <c r="F228" s="6" t="s">
        <v>0</v>
      </c>
      <c r="G228" s="100"/>
      <c r="H228" s="100">
        <v>231655.5</v>
      </c>
      <c r="I228" s="100"/>
    </row>
    <row r="229" spans="1:9" ht="66" customHeight="1" x14ac:dyDescent="0.2">
      <c r="A229" s="41" t="s">
        <v>897</v>
      </c>
      <c r="B229" s="6" t="s">
        <v>1669</v>
      </c>
      <c r="C229" s="6" t="s">
        <v>13</v>
      </c>
      <c r="D229" s="6" t="s">
        <v>26</v>
      </c>
      <c r="E229" s="6" t="s">
        <v>898</v>
      </c>
      <c r="F229" s="6" t="s">
        <v>0</v>
      </c>
      <c r="G229" s="100"/>
      <c r="H229" s="100">
        <v>231655.5</v>
      </c>
      <c r="I229" s="100"/>
    </row>
    <row r="230" spans="1:9" ht="15" x14ac:dyDescent="0.2">
      <c r="A230" s="41" t="s">
        <v>58</v>
      </c>
      <c r="B230" s="6" t="s">
        <v>1669</v>
      </c>
      <c r="C230" s="6" t="s">
        <v>13</v>
      </c>
      <c r="D230" s="6" t="s">
        <v>26</v>
      </c>
      <c r="E230" s="6" t="s">
        <v>898</v>
      </c>
      <c r="F230" s="6" t="s">
        <v>672</v>
      </c>
      <c r="G230" s="100"/>
      <c r="H230" s="100">
        <v>231655.5</v>
      </c>
      <c r="I230" s="100"/>
    </row>
    <row r="231" spans="1:9" ht="15" x14ac:dyDescent="0.2">
      <c r="A231" s="41" t="s">
        <v>75</v>
      </c>
      <c r="B231" s="6" t="s">
        <v>1669</v>
      </c>
      <c r="C231" s="6" t="s">
        <v>13</v>
      </c>
      <c r="D231" s="6" t="s">
        <v>76</v>
      </c>
      <c r="E231" s="6" t="s">
        <v>0</v>
      </c>
      <c r="F231" s="6" t="s">
        <v>0</v>
      </c>
      <c r="G231" s="100"/>
      <c r="H231" s="100">
        <v>561.70000000000005</v>
      </c>
      <c r="I231" s="100"/>
    </row>
    <row r="232" spans="1:9" ht="15" x14ac:dyDescent="0.2">
      <c r="A232" s="41" t="s">
        <v>620</v>
      </c>
      <c r="B232" s="6" t="s">
        <v>1669</v>
      </c>
      <c r="C232" s="6" t="s">
        <v>13</v>
      </c>
      <c r="D232" s="6" t="s">
        <v>76</v>
      </c>
      <c r="E232" s="6" t="s">
        <v>621</v>
      </c>
      <c r="F232" s="101" t="s">
        <v>0</v>
      </c>
      <c r="G232" s="100"/>
      <c r="H232" s="100">
        <v>561.70000000000005</v>
      </c>
      <c r="I232" s="100"/>
    </row>
    <row r="233" spans="1:9" s="36" customFormat="1" ht="15" x14ac:dyDescent="0.2">
      <c r="A233" s="41" t="s">
        <v>58</v>
      </c>
      <c r="B233" s="6" t="s">
        <v>1669</v>
      </c>
      <c r="C233" s="6" t="s">
        <v>13</v>
      </c>
      <c r="D233" s="6" t="s">
        <v>76</v>
      </c>
      <c r="E233" s="6" t="s">
        <v>739</v>
      </c>
      <c r="F233" s="6" t="s">
        <v>0</v>
      </c>
      <c r="G233" s="100"/>
      <c r="H233" s="100">
        <v>561.70000000000005</v>
      </c>
      <c r="I233" s="100"/>
    </row>
    <row r="234" spans="1:9" ht="60" x14ac:dyDescent="0.2">
      <c r="A234" s="41" t="s">
        <v>897</v>
      </c>
      <c r="B234" s="6" t="s">
        <v>1669</v>
      </c>
      <c r="C234" s="6" t="s">
        <v>13</v>
      </c>
      <c r="D234" s="6" t="s">
        <v>76</v>
      </c>
      <c r="E234" s="6" t="s">
        <v>898</v>
      </c>
      <c r="F234" s="6" t="s">
        <v>0</v>
      </c>
      <c r="G234" s="100"/>
      <c r="H234" s="100">
        <v>561.70000000000005</v>
      </c>
      <c r="I234" s="100"/>
    </row>
    <row r="235" spans="1:9" ht="15" x14ac:dyDescent="0.2">
      <c r="A235" s="41" t="s">
        <v>58</v>
      </c>
      <c r="B235" s="6" t="s">
        <v>1669</v>
      </c>
      <c r="C235" s="6" t="s">
        <v>13</v>
      </c>
      <c r="D235" s="6" t="s">
        <v>76</v>
      </c>
      <c r="E235" s="6" t="s">
        <v>898</v>
      </c>
      <c r="F235" s="6" t="s">
        <v>672</v>
      </c>
      <c r="G235" s="100"/>
      <c r="H235" s="100">
        <v>561.70000000000005</v>
      </c>
      <c r="I235" s="100"/>
    </row>
    <row r="236" spans="1:9" ht="15" x14ac:dyDescent="0.2">
      <c r="A236" s="41" t="s">
        <v>82</v>
      </c>
      <c r="B236" s="6" t="s">
        <v>1669</v>
      </c>
      <c r="C236" s="6" t="s">
        <v>29</v>
      </c>
      <c r="D236" s="6" t="s">
        <v>0</v>
      </c>
      <c r="E236" s="6" t="s">
        <v>0</v>
      </c>
      <c r="F236" s="6" t="s">
        <v>0</v>
      </c>
      <c r="G236" s="100"/>
      <c r="H236" s="100">
        <v>2714.2</v>
      </c>
      <c r="I236" s="100"/>
    </row>
    <row r="237" spans="1:9" ht="15" x14ac:dyDescent="0.2">
      <c r="A237" s="41" t="s">
        <v>83</v>
      </c>
      <c r="B237" s="6" t="s">
        <v>1669</v>
      </c>
      <c r="C237" s="6" t="s">
        <v>29</v>
      </c>
      <c r="D237" s="6" t="s">
        <v>8</v>
      </c>
      <c r="E237" s="6" t="s">
        <v>0</v>
      </c>
      <c r="F237" s="6" t="s">
        <v>0</v>
      </c>
      <c r="G237" s="100"/>
      <c r="H237" s="100">
        <v>1435</v>
      </c>
      <c r="I237" s="100"/>
    </row>
    <row r="238" spans="1:9" ht="15" x14ac:dyDescent="0.2">
      <c r="A238" s="41" t="s">
        <v>620</v>
      </c>
      <c r="B238" s="6" t="s">
        <v>1669</v>
      </c>
      <c r="C238" s="6" t="s">
        <v>29</v>
      </c>
      <c r="D238" s="6" t="s">
        <v>8</v>
      </c>
      <c r="E238" s="6" t="s">
        <v>621</v>
      </c>
      <c r="F238" s="101" t="s">
        <v>0</v>
      </c>
      <c r="G238" s="100"/>
      <c r="H238" s="100">
        <v>1435</v>
      </c>
      <c r="I238" s="100"/>
    </row>
    <row r="239" spans="1:9" ht="15" x14ac:dyDescent="0.2">
      <c r="A239" s="41" t="s">
        <v>58</v>
      </c>
      <c r="B239" s="6" t="s">
        <v>1669</v>
      </c>
      <c r="C239" s="6" t="s">
        <v>29</v>
      </c>
      <c r="D239" s="6" t="s">
        <v>8</v>
      </c>
      <c r="E239" s="6" t="s">
        <v>739</v>
      </c>
      <c r="F239" s="6" t="s">
        <v>0</v>
      </c>
      <c r="G239" s="100"/>
      <c r="H239" s="100">
        <v>1435</v>
      </c>
      <c r="I239" s="100"/>
    </row>
    <row r="240" spans="1:9" ht="60" x14ac:dyDescent="0.2">
      <c r="A240" s="41" t="s">
        <v>897</v>
      </c>
      <c r="B240" s="6" t="s">
        <v>1669</v>
      </c>
      <c r="C240" s="6" t="s">
        <v>29</v>
      </c>
      <c r="D240" s="6" t="s">
        <v>8</v>
      </c>
      <c r="E240" s="6" t="s">
        <v>898</v>
      </c>
      <c r="F240" s="6" t="s">
        <v>0</v>
      </c>
      <c r="G240" s="100"/>
      <c r="H240" s="100">
        <v>1435</v>
      </c>
      <c r="I240" s="100"/>
    </row>
    <row r="241" spans="1:9" ht="15" x14ac:dyDescent="0.2">
      <c r="A241" s="41" t="s">
        <v>58</v>
      </c>
      <c r="B241" s="6" t="s">
        <v>1669</v>
      </c>
      <c r="C241" s="6" t="s">
        <v>29</v>
      </c>
      <c r="D241" s="6" t="s">
        <v>8</v>
      </c>
      <c r="E241" s="6" t="s">
        <v>898</v>
      </c>
      <c r="F241" s="6" t="s">
        <v>672</v>
      </c>
      <c r="G241" s="100"/>
      <c r="H241" s="100">
        <v>1435</v>
      </c>
      <c r="I241" s="100"/>
    </row>
    <row r="242" spans="1:9" ht="15" x14ac:dyDescent="0.2">
      <c r="A242" s="41" t="s">
        <v>84</v>
      </c>
      <c r="B242" s="6" t="s">
        <v>1669</v>
      </c>
      <c r="C242" s="6" t="s">
        <v>29</v>
      </c>
      <c r="D242" s="6" t="s">
        <v>9</v>
      </c>
      <c r="E242" s="6" t="s">
        <v>0</v>
      </c>
      <c r="F242" s="6" t="s">
        <v>0</v>
      </c>
      <c r="G242" s="100"/>
      <c r="H242" s="100">
        <v>1279.2</v>
      </c>
      <c r="I242" s="100"/>
    </row>
    <row r="243" spans="1:9" ht="15" x14ac:dyDescent="0.2">
      <c r="A243" s="41" t="s">
        <v>620</v>
      </c>
      <c r="B243" s="6" t="s">
        <v>1669</v>
      </c>
      <c r="C243" s="6" t="s">
        <v>29</v>
      </c>
      <c r="D243" s="6" t="s">
        <v>9</v>
      </c>
      <c r="E243" s="6" t="s">
        <v>621</v>
      </c>
      <c r="F243" s="101" t="s">
        <v>0</v>
      </c>
      <c r="G243" s="100"/>
      <c r="H243" s="100">
        <v>1279.2</v>
      </c>
      <c r="I243" s="100"/>
    </row>
    <row r="244" spans="1:9" ht="15" x14ac:dyDescent="0.2">
      <c r="A244" s="41" t="s">
        <v>58</v>
      </c>
      <c r="B244" s="6" t="s">
        <v>1669</v>
      </c>
      <c r="C244" s="6" t="s">
        <v>29</v>
      </c>
      <c r="D244" s="6" t="s">
        <v>9</v>
      </c>
      <c r="E244" s="6" t="s">
        <v>739</v>
      </c>
      <c r="F244" s="6" t="s">
        <v>0</v>
      </c>
      <c r="G244" s="100"/>
      <c r="H244" s="100">
        <v>1279.2</v>
      </c>
      <c r="I244" s="100"/>
    </row>
    <row r="245" spans="1:9" ht="60" x14ac:dyDescent="0.2">
      <c r="A245" s="41" t="s">
        <v>897</v>
      </c>
      <c r="B245" s="6" t="s">
        <v>1669</v>
      </c>
      <c r="C245" s="6" t="s">
        <v>29</v>
      </c>
      <c r="D245" s="6" t="s">
        <v>9</v>
      </c>
      <c r="E245" s="6" t="s">
        <v>898</v>
      </c>
      <c r="F245" s="6" t="s">
        <v>0</v>
      </c>
      <c r="G245" s="100"/>
      <c r="H245" s="100">
        <v>1279.2</v>
      </c>
      <c r="I245" s="100"/>
    </row>
    <row r="246" spans="1:9" s="36" customFormat="1" ht="15" x14ac:dyDescent="0.2">
      <c r="A246" s="41" t="s">
        <v>58</v>
      </c>
      <c r="B246" s="6" t="s">
        <v>1669</v>
      </c>
      <c r="C246" s="6" t="s">
        <v>29</v>
      </c>
      <c r="D246" s="6" t="s">
        <v>9</v>
      </c>
      <c r="E246" s="6" t="s">
        <v>898</v>
      </c>
      <c r="F246" s="6" t="s">
        <v>672</v>
      </c>
      <c r="G246" s="100"/>
      <c r="H246" s="100">
        <v>1279.2</v>
      </c>
      <c r="I246" s="100"/>
    </row>
    <row r="247" spans="1:9" ht="15" x14ac:dyDescent="0.2">
      <c r="A247" s="41" t="s">
        <v>20</v>
      </c>
      <c r="B247" s="6" t="s">
        <v>1669</v>
      </c>
      <c r="C247" s="6" t="s">
        <v>21</v>
      </c>
      <c r="D247" s="6" t="s">
        <v>0</v>
      </c>
      <c r="E247" s="6" t="s">
        <v>0</v>
      </c>
      <c r="F247" s="6" t="s">
        <v>0</v>
      </c>
      <c r="G247" s="100"/>
      <c r="H247" s="100">
        <v>25.8</v>
      </c>
      <c r="I247" s="100"/>
    </row>
    <row r="248" spans="1:9" ht="15" x14ac:dyDescent="0.2">
      <c r="A248" s="41" t="s">
        <v>87</v>
      </c>
      <c r="B248" s="6" t="s">
        <v>1669</v>
      </c>
      <c r="C248" s="6" t="s">
        <v>21</v>
      </c>
      <c r="D248" s="6" t="s">
        <v>76</v>
      </c>
      <c r="E248" s="6" t="s">
        <v>0</v>
      </c>
      <c r="F248" s="6" t="s">
        <v>0</v>
      </c>
      <c r="G248" s="100"/>
      <c r="H248" s="100">
        <v>25.8</v>
      </c>
      <c r="I248" s="100"/>
    </row>
    <row r="249" spans="1:9" ht="15" x14ac:dyDescent="0.2">
      <c r="A249" s="41" t="s">
        <v>620</v>
      </c>
      <c r="B249" s="6" t="s">
        <v>1669</v>
      </c>
      <c r="C249" s="6" t="s">
        <v>21</v>
      </c>
      <c r="D249" s="6" t="s">
        <v>76</v>
      </c>
      <c r="E249" s="6" t="s">
        <v>621</v>
      </c>
      <c r="F249" s="101" t="s">
        <v>0</v>
      </c>
      <c r="G249" s="100"/>
      <c r="H249" s="100">
        <v>25.8</v>
      </c>
      <c r="I249" s="100"/>
    </row>
    <row r="250" spans="1:9" ht="15" x14ac:dyDescent="0.2">
      <c r="A250" s="41" t="s">
        <v>58</v>
      </c>
      <c r="B250" s="6" t="s">
        <v>1669</v>
      </c>
      <c r="C250" s="6" t="s">
        <v>21</v>
      </c>
      <c r="D250" s="6" t="s">
        <v>76</v>
      </c>
      <c r="E250" s="6" t="s">
        <v>739</v>
      </c>
      <c r="F250" s="6" t="s">
        <v>0</v>
      </c>
      <c r="G250" s="100"/>
      <c r="H250" s="100">
        <v>25.8</v>
      </c>
      <c r="I250" s="100"/>
    </row>
    <row r="251" spans="1:9" ht="60" x14ac:dyDescent="0.2">
      <c r="A251" s="41" t="s">
        <v>897</v>
      </c>
      <c r="B251" s="6" t="s">
        <v>1669</v>
      </c>
      <c r="C251" s="6" t="s">
        <v>21</v>
      </c>
      <c r="D251" s="6" t="s">
        <v>76</v>
      </c>
      <c r="E251" s="6" t="s">
        <v>898</v>
      </c>
      <c r="F251" s="6" t="s">
        <v>0</v>
      </c>
      <c r="G251" s="100"/>
      <c r="H251" s="100">
        <v>25.8</v>
      </c>
      <c r="I251" s="100"/>
    </row>
    <row r="252" spans="1:9" ht="15" x14ac:dyDescent="0.2">
      <c r="A252" s="41" t="s">
        <v>58</v>
      </c>
      <c r="B252" s="6" t="s">
        <v>1669</v>
      </c>
      <c r="C252" s="6" t="s">
        <v>21</v>
      </c>
      <c r="D252" s="6" t="s">
        <v>76</v>
      </c>
      <c r="E252" s="6" t="s">
        <v>898</v>
      </c>
      <c r="F252" s="6" t="s">
        <v>672</v>
      </c>
      <c r="G252" s="100"/>
      <c r="H252" s="100">
        <v>25.8</v>
      </c>
      <c r="I252" s="100"/>
    </row>
    <row r="253" spans="1:9" ht="30" x14ac:dyDescent="0.2">
      <c r="A253" s="41" t="s">
        <v>42</v>
      </c>
      <c r="B253" s="6" t="s">
        <v>1669</v>
      </c>
      <c r="C253" s="6" t="s">
        <v>16</v>
      </c>
      <c r="D253" s="6" t="s">
        <v>0</v>
      </c>
      <c r="E253" s="6" t="s">
        <v>0</v>
      </c>
      <c r="F253" s="6" t="s">
        <v>0</v>
      </c>
      <c r="G253" s="100">
        <v>274961.5</v>
      </c>
      <c r="H253" s="100">
        <v>259397.1</v>
      </c>
      <c r="I253" s="100">
        <f t="shared" si="3"/>
        <v>94.339425701416374</v>
      </c>
    </row>
    <row r="254" spans="1:9" ht="30" x14ac:dyDescent="0.2">
      <c r="A254" s="41" t="s">
        <v>43</v>
      </c>
      <c r="B254" s="6" t="s">
        <v>1669</v>
      </c>
      <c r="C254" s="6" t="s">
        <v>16</v>
      </c>
      <c r="D254" s="6" t="s">
        <v>8</v>
      </c>
      <c r="E254" s="6" t="s">
        <v>0</v>
      </c>
      <c r="F254" s="6" t="s">
        <v>0</v>
      </c>
      <c r="G254" s="100">
        <v>274961.5</v>
      </c>
      <c r="H254" s="100">
        <v>259397.1</v>
      </c>
      <c r="I254" s="100">
        <f t="shared" si="3"/>
        <v>94.339425701416374</v>
      </c>
    </row>
    <row r="255" spans="1:9" ht="15" x14ac:dyDescent="0.2">
      <c r="A255" s="41" t="s">
        <v>620</v>
      </c>
      <c r="B255" s="6" t="s">
        <v>1669</v>
      </c>
      <c r="C255" s="6" t="s">
        <v>16</v>
      </c>
      <c r="D255" s="6" t="s">
        <v>8</v>
      </c>
      <c r="E255" s="6" t="s">
        <v>621</v>
      </c>
      <c r="F255" s="101" t="s">
        <v>0</v>
      </c>
      <c r="G255" s="100">
        <v>274961.5</v>
      </c>
      <c r="H255" s="100">
        <v>259397.1</v>
      </c>
      <c r="I255" s="100">
        <f t="shared" si="3"/>
        <v>94.339425701416374</v>
      </c>
    </row>
    <row r="256" spans="1:9" ht="30" x14ac:dyDescent="0.2">
      <c r="A256" s="41" t="s">
        <v>44</v>
      </c>
      <c r="B256" s="6" t="s">
        <v>1669</v>
      </c>
      <c r="C256" s="6" t="s">
        <v>16</v>
      </c>
      <c r="D256" s="6" t="s">
        <v>8</v>
      </c>
      <c r="E256" s="6" t="s">
        <v>1641</v>
      </c>
      <c r="F256" s="6" t="s">
        <v>0</v>
      </c>
      <c r="G256" s="100">
        <v>274961.5</v>
      </c>
      <c r="H256" s="100">
        <v>259397.1</v>
      </c>
      <c r="I256" s="100">
        <f t="shared" si="3"/>
        <v>94.339425701416374</v>
      </c>
    </row>
    <row r="257" spans="1:9" s="36" customFormat="1" ht="30" x14ac:dyDescent="0.2">
      <c r="A257" s="41" t="s">
        <v>45</v>
      </c>
      <c r="B257" s="6" t="s">
        <v>1669</v>
      </c>
      <c r="C257" s="6" t="s">
        <v>16</v>
      </c>
      <c r="D257" s="6" t="s">
        <v>8</v>
      </c>
      <c r="E257" s="6" t="s">
        <v>1642</v>
      </c>
      <c r="F257" s="6" t="s">
        <v>0</v>
      </c>
      <c r="G257" s="100">
        <v>274961.5</v>
      </c>
      <c r="H257" s="100">
        <v>259397.1</v>
      </c>
      <c r="I257" s="100">
        <f t="shared" si="3"/>
        <v>94.339425701416374</v>
      </c>
    </row>
    <row r="258" spans="1:9" ht="30" x14ac:dyDescent="0.2">
      <c r="A258" s="41" t="s">
        <v>1643</v>
      </c>
      <c r="B258" s="6" t="s">
        <v>1669</v>
      </c>
      <c r="C258" s="6" t="s">
        <v>16</v>
      </c>
      <c r="D258" s="6" t="s">
        <v>8</v>
      </c>
      <c r="E258" s="6" t="s">
        <v>1642</v>
      </c>
      <c r="F258" s="6" t="s">
        <v>1644</v>
      </c>
      <c r="G258" s="100">
        <v>274961.5</v>
      </c>
      <c r="H258" s="100">
        <v>259397.1</v>
      </c>
      <c r="I258" s="100">
        <f t="shared" si="3"/>
        <v>94.339425701416374</v>
      </c>
    </row>
    <row r="259" spans="1:9" ht="45" x14ac:dyDescent="0.2">
      <c r="A259" s="41" t="s">
        <v>581</v>
      </c>
      <c r="B259" s="6" t="s">
        <v>1669</v>
      </c>
      <c r="C259" s="6" t="s">
        <v>46</v>
      </c>
      <c r="D259" s="6" t="s">
        <v>0</v>
      </c>
      <c r="E259" s="6" t="s">
        <v>0</v>
      </c>
      <c r="F259" s="6" t="s">
        <v>0</v>
      </c>
      <c r="G259" s="100">
        <v>3050448.3</v>
      </c>
      <c r="H259" s="100">
        <v>3021485.9</v>
      </c>
      <c r="I259" s="100">
        <f t="shared" si="3"/>
        <v>99.050552667947201</v>
      </c>
    </row>
    <row r="260" spans="1:9" ht="45" x14ac:dyDescent="0.2">
      <c r="A260" s="41" t="s">
        <v>47</v>
      </c>
      <c r="B260" s="6" t="s">
        <v>1669</v>
      </c>
      <c r="C260" s="6" t="s">
        <v>46</v>
      </c>
      <c r="D260" s="6" t="s">
        <v>8</v>
      </c>
      <c r="E260" s="6" t="s">
        <v>0</v>
      </c>
      <c r="F260" s="6" t="s">
        <v>0</v>
      </c>
      <c r="G260" s="100">
        <v>629963</v>
      </c>
      <c r="H260" s="100">
        <v>629963</v>
      </c>
      <c r="I260" s="100">
        <f t="shared" si="3"/>
        <v>100</v>
      </c>
    </row>
    <row r="261" spans="1:9" ht="15" x14ac:dyDescent="0.2">
      <c r="A261" s="41" t="s">
        <v>620</v>
      </c>
      <c r="B261" s="6" t="s">
        <v>1669</v>
      </c>
      <c r="C261" s="6" t="s">
        <v>46</v>
      </c>
      <c r="D261" s="6" t="s">
        <v>8</v>
      </c>
      <c r="E261" s="6" t="s">
        <v>621</v>
      </c>
      <c r="F261" s="101" t="s">
        <v>0</v>
      </c>
      <c r="G261" s="100">
        <v>629963</v>
      </c>
      <c r="H261" s="100">
        <v>629963</v>
      </c>
      <c r="I261" s="100">
        <f t="shared" si="3"/>
        <v>100</v>
      </c>
    </row>
    <row r="262" spans="1:9" ht="15" x14ac:dyDescent="0.2">
      <c r="A262" s="41" t="s">
        <v>58</v>
      </c>
      <c r="B262" s="6" t="s">
        <v>1669</v>
      </c>
      <c r="C262" s="6" t="s">
        <v>46</v>
      </c>
      <c r="D262" s="6" t="s">
        <v>8</v>
      </c>
      <c r="E262" s="6" t="s">
        <v>739</v>
      </c>
      <c r="F262" s="6" t="s">
        <v>0</v>
      </c>
      <c r="G262" s="100">
        <v>629963</v>
      </c>
      <c r="H262" s="100">
        <v>629963</v>
      </c>
      <c r="I262" s="100">
        <f t="shared" si="3"/>
        <v>100</v>
      </c>
    </row>
    <row r="263" spans="1:9" ht="15" x14ac:dyDescent="0.2">
      <c r="A263" s="41" t="s">
        <v>48</v>
      </c>
      <c r="B263" s="6" t="s">
        <v>1669</v>
      </c>
      <c r="C263" s="6" t="s">
        <v>46</v>
      </c>
      <c r="D263" s="6" t="s">
        <v>8</v>
      </c>
      <c r="E263" s="6" t="s">
        <v>1645</v>
      </c>
      <c r="F263" s="6" t="s">
        <v>0</v>
      </c>
      <c r="G263" s="100">
        <v>629963</v>
      </c>
      <c r="H263" s="100">
        <v>629963</v>
      </c>
      <c r="I263" s="100">
        <f t="shared" ref="I263:I326" si="4">H263/G263*100</f>
        <v>100</v>
      </c>
    </row>
    <row r="264" spans="1:9" ht="45" x14ac:dyDescent="0.2">
      <c r="A264" s="41" t="s">
        <v>49</v>
      </c>
      <c r="B264" s="6" t="s">
        <v>1669</v>
      </c>
      <c r="C264" s="6" t="s">
        <v>46</v>
      </c>
      <c r="D264" s="6" t="s">
        <v>8</v>
      </c>
      <c r="E264" s="6" t="s">
        <v>1646</v>
      </c>
      <c r="F264" s="6" t="s">
        <v>0</v>
      </c>
      <c r="G264" s="100">
        <v>66963</v>
      </c>
      <c r="H264" s="100">
        <v>66963</v>
      </c>
      <c r="I264" s="100">
        <f t="shared" si="4"/>
        <v>100</v>
      </c>
    </row>
    <row r="265" spans="1:9" ht="15" x14ac:dyDescent="0.2">
      <c r="A265" s="41" t="s">
        <v>58</v>
      </c>
      <c r="B265" s="6" t="s">
        <v>1669</v>
      </c>
      <c r="C265" s="6" t="s">
        <v>46</v>
      </c>
      <c r="D265" s="6" t="s">
        <v>8</v>
      </c>
      <c r="E265" s="6" t="s">
        <v>1646</v>
      </c>
      <c r="F265" s="6" t="s">
        <v>672</v>
      </c>
      <c r="G265" s="100">
        <v>66963</v>
      </c>
      <c r="H265" s="100">
        <v>66963</v>
      </c>
      <c r="I265" s="100">
        <f t="shared" si="4"/>
        <v>100</v>
      </c>
    </row>
    <row r="266" spans="1:9" ht="45" x14ac:dyDescent="0.2">
      <c r="A266" s="41" t="s">
        <v>50</v>
      </c>
      <c r="B266" s="6" t="s">
        <v>1669</v>
      </c>
      <c r="C266" s="6" t="s">
        <v>46</v>
      </c>
      <c r="D266" s="6" t="s">
        <v>8</v>
      </c>
      <c r="E266" s="6" t="s">
        <v>1647</v>
      </c>
      <c r="F266" s="6" t="s">
        <v>0</v>
      </c>
      <c r="G266" s="100">
        <v>563000</v>
      </c>
      <c r="H266" s="100">
        <v>563000</v>
      </c>
      <c r="I266" s="100">
        <f t="shared" si="4"/>
        <v>100</v>
      </c>
    </row>
    <row r="267" spans="1:9" ht="15" x14ac:dyDescent="0.2">
      <c r="A267" s="41" t="s">
        <v>58</v>
      </c>
      <c r="B267" s="6" t="s">
        <v>1669</v>
      </c>
      <c r="C267" s="6" t="s">
        <v>46</v>
      </c>
      <c r="D267" s="6" t="s">
        <v>8</v>
      </c>
      <c r="E267" s="6" t="s">
        <v>1647</v>
      </c>
      <c r="F267" s="6" t="s">
        <v>672</v>
      </c>
      <c r="G267" s="100">
        <v>563000</v>
      </c>
      <c r="H267" s="100">
        <v>563000</v>
      </c>
      <c r="I267" s="100">
        <f t="shared" si="4"/>
        <v>100</v>
      </c>
    </row>
    <row r="268" spans="1:9" ht="15" x14ac:dyDescent="0.2">
      <c r="A268" s="41" t="s">
        <v>51</v>
      </c>
      <c r="B268" s="6" t="s">
        <v>1669</v>
      </c>
      <c r="C268" s="6" t="s">
        <v>46</v>
      </c>
      <c r="D268" s="6" t="s">
        <v>9</v>
      </c>
      <c r="E268" s="6" t="s">
        <v>0</v>
      </c>
      <c r="F268" s="6" t="s">
        <v>0</v>
      </c>
      <c r="G268" s="100">
        <v>314450</v>
      </c>
      <c r="H268" s="100">
        <v>286173.40000000002</v>
      </c>
      <c r="I268" s="100">
        <f t="shared" si="4"/>
        <v>91.007600572428061</v>
      </c>
    </row>
    <row r="269" spans="1:9" ht="15" x14ac:dyDescent="0.2">
      <c r="A269" s="41" t="s">
        <v>620</v>
      </c>
      <c r="B269" s="6" t="s">
        <v>1669</v>
      </c>
      <c r="C269" s="6" t="s">
        <v>46</v>
      </c>
      <c r="D269" s="6" t="s">
        <v>9</v>
      </c>
      <c r="E269" s="6" t="s">
        <v>621</v>
      </c>
      <c r="F269" s="101" t="s">
        <v>0</v>
      </c>
      <c r="G269" s="100">
        <v>314450</v>
      </c>
      <c r="H269" s="100">
        <v>286173.40000000002</v>
      </c>
      <c r="I269" s="100">
        <f t="shared" si="4"/>
        <v>91.007600572428061</v>
      </c>
    </row>
    <row r="270" spans="1:9" ht="15" x14ac:dyDescent="0.2">
      <c r="A270" s="41" t="s">
        <v>58</v>
      </c>
      <c r="B270" s="6" t="s">
        <v>1669</v>
      </c>
      <c r="C270" s="6" t="s">
        <v>46</v>
      </c>
      <c r="D270" s="6" t="s">
        <v>9</v>
      </c>
      <c r="E270" s="6" t="s">
        <v>739</v>
      </c>
      <c r="F270" s="6" t="s">
        <v>0</v>
      </c>
      <c r="G270" s="100">
        <v>314450</v>
      </c>
      <c r="H270" s="100">
        <v>286173.40000000002</v>
      </c>
      <c r="I270" s="100">
        <f t="shared" si="4"/>
        <v>91.007600572428061</v>
      </c>
    </row>
    <row r="271" spans="1:9" ht="15" x14ac:dyDescent="0.2">
      <c r="A271" s="41" t="s">
        <v>52</v>
      </c>
      <c r="B271" s="6" t="s">
        <v>1669</v>
      </c>
      <c r="C271" s="6" t="s">
        <v>46</v>
      </c>
      <c r="D271" s="6" t="s">
        <v>9</v>
      </c>
      <c r="E271" s="6" t="s">
        <v>1648</v>
      </c>
      <c r="F271" s="6" t="s">
        <v>0</v>
      </c>
      <c r="G271" s="100">
        <v>314450</v>
      </c>
      <c r="H271" s="100">
        <v>286173.40000000002</v>
      </c>
      <c r="I271" s="100">
        <f t="shared" si="4"/>
        <v>91.007600572428061</v>
      </c>
    </row>
    <row r="272" spans="1:9" ht="30" x14ac:dyDescent="0.2">
      <c r="A272" s="41" t="s">
        <v>53</v>
      </c>
      <c r="B272" s="6" t="s">
        <v>1669</v>
      </c>
      <c r="C272" s="6" t="s">
        <v>46</v>
      </c>
      <c r="D272" s="6" t="s">
        <v>9</v>
      </c>
      <c r="E272" s="6" t="s">
        <v>1649</v>
      </c>
      <c r="F272" s="6" t="s">
        <v>0</v>
      </c>
      <c r="G272" s="100">
        <v>304450</v>
      </c>
      <c r="H272" s="100">
        <v>276173.40000000002</v>
      </c>
      <c r="I272" s="100">
        <f t="shared" si="4"/>
        <v>90.712235178190184</v>
      </c>
    </row>
    <row r="273" spans="1:9" ht="15" x14ac:dyDescent="0.2">
      <c r="A273" s="41" t="s">
        <v>58</v>
      </c>
      <c r="B273" s="6" t="s">
        <v>1669</v>
      </c>
      <c r="C273" s="6" t="s">
        <v>46</v>
      </c>
      <c r="D273" s="6" t="s">
        <v>9</v>
      </c>
      <c r="E273" s="6" t="s">
        <v>1649</v>
      </c>
      <c r="F273" s="6" t="s">
        <v>672</v>
      </c>
      <c r="G273" s="100">
        <v>304450</v>
      </c>
      <c r="H273" s="100">
        <v>276173.40000000002</v>
      </c>
      <c r="I273" s="100">
        <f t="shared" si="4"/>
        <v>90.712235178190184</v>
      </c>
    </row>
    <row r="274" spans="1:9" ht="60" x14ac:dyDescent="0.2">
      <c r="A274" s="41" t="s">
        <v>54</v>
      </c>
      <c r="B274" s="6" t="s">
        <v>1669</v>
      </c>
      <c r="C274" s="6" t="s">
        <v>46</v>
      </c>
      <c r="D274" s="6" t="s">
        <v>9</v>
      </c>
      <c r="E274" s="6" t="s">
        <v>1650</v>
      </c>
      <c r="F274" s="6" t="s">
        <v>0</v>
      </c>
      <c r="G274" s="100">
        <v>10000</v>
      </c>
      <c r="H274" s="100">
        <v>10000</v>
      </c>
      <c r="I274" s="100">
        <f t="shared" si="4"/>
        <v>100</v>
      </c>
    </row>
    <row r="275" spans="1:9" ht="15" x14ac:dyDescent="0.2">
      <c r="A275" s="41" t="s">
        <v>58</v>
      </c>
      <c r="B275" s="6" t="s">
        <v>1669</v>
      </c>
      <c r="C275" s="6" t="s">
        <v>46</v>
      </c>
      <c r="D275" s="6" t="s">
        <v>9</v>
      </c>
      <c r="E275" s="6" t="s">
        <v>1650</v>
      </c>
      <c r="F275" s="6" t="s">
        <v>672</v>
      </c>
      <c r="G275" s="100">
        <v>10000</v>
      </c>
      <c r="H275" s="100">
        <v>10000</v>
      </c>
      <c r="I275" s="100">
        <f t="shared" si="4"/>
        <v>100</v>
      </c>
    </row>
    <row r="276" spans="1:9" ht="30" x14ac:dyDescent="0.2">
      <c r="A276" s="41" t="s">
        <v>55</v>
      </c>
      <c r="B276" s="6" t="s">
        <v>1669</v>
      </c>
      <c r="C276" s="6" t="s">
        <v>46</v>
      </c>
      <c r="D276" s="6" t="s">
        <v>11</v>
      </c>
      <c r="E276" s="6" t="s">
        <v>0</v>
      </c>
      <c r="F276" s="6" t="s">
        <v>0</v>
      </c>
      <c r="G276" s="100">
        <v>2106035.2999999998</v>
      </c>
      <c r="H276" s="100">
        <v>2105349.5</v>
      </c>
      <c r="I276" s="100">
        <f t="shared" si="4"/>
        <v>99.967436443254314</v>
      </c>
    </row>
    <row r="277" spans="1:9" ht="15" x14ac:dyDescent="0.2">
      <c r="A277" s="41" t="s">
        <v>620</v>
      </c>
      <c r="B277" s="6" t="s">
        <v>1669</v>
      </c>
      <c r="C277" s="6" t="s">
        <v>46</v>
      </c>
      <c r="D277" s="6" t="s">
        <v>11</v>
      </c>
      <c r="E277" s="6" t="s">
        <v>621</v>
      </c>
      <c r="F277" s="101" t="s">
        <v>0</v>
      </c>
      <c r="G277" s="100">
        <v>2106035.2999999998</v>
      </c>
      <c r="H277" s="100">
        <v>2105349.5</v>
      </c>
      <c r="I277" s="100">
        <f t="shared" si="4"/>
        <v>99.967436443254314</v>
      </c>
    </row>
    <row r="278" spans="1:9" ht="15" x14ac:dyDescent="0.2">
      <c r="A278" s="41" t="s">
        <v>58</v>
      </c>
      <c r="B278" s="6" t="s">
        <v>1669</v>
      </c>
      <c r="C278" s="6" t="s">
        <v>46</v>
      </c>
      <c r="D278" s="6" t="s">
        <v>11</v>
      </c>
      <c r="E278" s="6" t="s">
        <v>739</v>
      </c>
      <c r="F278" s="6" t="s">
        <v>0</v>
      </c>
      <c r="G278" s="100">
        <v>2106035.2999999998</v>
      </c>
      <c r="H278" s="100">
        <v>2105349.5</v>
      </c>
      <c r="I278" s="100">
        <f t="shared" si="4"/>
        <v>99.967436443254314</v>
      </c>
    </row>
    <row r="279" spans="1:9" ht="45" x14ac:dyDescent="0.2">
      <c r="A279" s="41" t="s">
        <v>57</v>
      </c>
      <c r="B279" s="6" t="s">
        <v>1669</v>
      </c>
      <c r="C279" s="6" t="s">
        <v>46</v>
      </c>
      <c r="D279" s="6" t="s">
        <v>11</v>
      </c>
      <c r="E279" s="6" t="s">
        <v>1651</v>
      </c>
      <c r="F279" s="6" t="s">
        <v>0</v>
      </c>
      <c r="G279" s="100">
        <v>4842.6000000000004</v>
      </c>
      <c r="H279" s="100">
        <v>4612.2</v>
      </c>
      <c r="I279" s="100">
        <f t="shared" si="4"/>
        <v>95.242225250898272</v>
      </c>
    </row>
    <row r="280" spans="1:9" ht="15" x14ac:dyDescent="0.2">
      <c r="A280" s="41" t="s">
        <v>58</v>
      </c>
      <c r="B280" s="6" t="s">
        <v>1669</v>
      </c>
      <c r="C280" s="6" t="s">
        <v>46</v>
      </c>
      <c r="D280" s="6" t="s">
        <v>11</v>
      </c>
      <c r="E280" s="6" t="s">
        <v>1651</v>
      </c>
      <c r="F280" s="6" t="s">
        <v>672</v>
      </c>
      <c r="G280" s="100">
        <v>4842.6000000000004</v>
      </c>
      <c r="H280" s="100">
        <v>4612.2</v>
      </c>
      <c r="I280" s="100">
        <f t="shared" si="4"/>
        <v>95.242225250898272</v>
      </c>
    </row>
    <row r="281" spans="1:9" s="36" customFormat="1" ht="45" x14ac:dyDescent="0.2">
      <c r="A281" s="41" t="s">
        <v>1652</v>
      </c>
      <c r="B281" s="6" t="s">
        <v>1669</v>
      </c>
      <c r="C281" s="6" t="s">
        <v>46</v>
      </c>
      <c r="D281" s="6" t="s">
        <v>11</v>
      </c>
      <c r="E281" s="6" t="s">
        <v>1653</v>
      </c>
      <c r="F281" s="6" t="s">
        <v>0</v>
      </c>
      <c r="G281" s="100">
        <v>438.1</v>
      </c>
      <c r="H281" s="100">
        <v>329.3</v>
      </c>
      <c r="I281" s="100">
        <f t="shared" si="4"/>
        <v>75.165487331659449</v>
      </c>
    </row>
    <row r="282" spans="1:9" ht="15" x14ac:dyDescent="0.2">
      <c r="A282" s="41" t="s">
        <v>58</v>
      </c>
      <c r="B282" s="6" t="s">
        <v>1669</v>
      </c>
      <c r="C282" s="6" t="s">
        <v>46</v>
      </c>
      <c r="D282" s="6" t="s">
        <v>11</v>
      </c>
      <c r="E282" s="6" t="s">
        <v>1653</v>
      </c>
      <c r="F282" s="6" t="s">
        <v>672</v>
      </c>
      <c r="G282" s="100">
        <v>438.1</v>
      </c>
      <c r="H282" s="100">
        <v>329.3</v>
      </c>
      <c r="I282" s="100">
        <f t="shared" si="4"/>
        <v>75.165487331659449</v>
      </c>
    </row>
    <row r="283" spans="1:9" ht="75" x14ac:dyDescent="0.2">
      <c r="A283" s="41" t="s">
        <v>59</v>
      </c>
      <c r="B283" s="6" t="s">
        <v>1669</v>
      </c>
      <c r="C283" s="6" t="s">
        <v>46</v>
      </c>
      <c r="D283" s="6" t="s">
        <v>11</v>
      </c>
      <c r="E283" s="6" t="s">
        <v>1654</v>
      </c>
      <c r="F283" s="6" t="s">
        <v>0</v>
      </c>
      <c r="G283" s="100">
        <v>1983000</v>
      </c>
      <c r="H283" s="100">
        <v>1983000</v>
      </c>
      <c r="I283" s="100">
        <f t="shared" si="4"/>
        <v>100</v>
      </c>
    </row>
    <row r="284" spans="1:9" ht="105" x14ac:dyDescent="0.2">
      <c r="A284" s="41" t="s">
        <v>60</v>
      </c>
      <c r="B284" s="6" t="s">
        <v>1669</v>
      </c>
      <c r="C284" s="6" t="s">
        <v>46</v>
      </c>
      <c r="D284" s="6" t="s">
        <v>11</v>
      </c>
      <c r="E284" s="6" t="s">
        <v>1655</v>
      </c>
      <c r="F284" s="6" t="s">
        <v>0</v>
      </c>
      <c r="G284" s="100">
        <v>730000</v>
      </c>
      <c r="H284" s="100">
        <v>730000</v>
      </c>
      <c r="I284" s="100">
        <f t="shared" si="4"/>
        <v>100</v>
      </c>
    </row>
    <row r="285" spans="1:9" ht="15" x14ac:dyDescent="0.2">
      <c r="A285" s="41" t="s">
        <v>58</v>
      </c>
      <c r="B285" s="6" t="s">
        <v>1669</v>
      </c>
      <c r="C285" s="6" t="s">
        <v>46</v>
      </c>
      <c r="D285" s="6" t="s">
        <v>11</v>
      </c>
      <c r="E285" s="6" t="s">
        <v>1655</v>
      </c>
      <c r="F285" s="6" t="s">
        <v>672</v>
      </c>
      <c r="G285" s="100">
        <v>730000</v>
      </c>
      <c r="H285" s="100">
        <v>730000</v>
      </c>
      <c r="I285" s="100">
        <f t="shared" si="4"/>
        <v>100</v>
      </c>
    </row>
    <row r="286" spans="1:9" ht="105" x14ac:dyDescent="0.2">
      <c r="A286" s="41" t="s">
        <v>61</v>
      </c>
      <c r="B286" s="6" t="s">
        <v>1669</v>
      </c>
      <c r="C286" s="6" t="s">
        <v>46</v>
      </c>
      <c r="D286" s="6" t="s">
        <v>11</v>
      </c>
      <c r="E286" s="6" t="s">
        <v>1656</v>
      </c>
      <c r="F286" s="6" t="s">
        <v>0</v>
      </c>
      <c r="G286" s="100">
        <v>1253000</v>
      </c>
      <c r="H286" s="100">
        <v>1253000</v>
      </c>
      <c r="I286" s="100">
        <f t="shared" si="4"/>
        <v>100</v>
      </c>
    </row>
    <row r="287" spans="1:9" ht="15" x14ac:dyDescent="0.2">
      <c r="A287" s="41" t="s">
        <v>58</v>
      </c>
      <c r="B287" s="6" t="s">
        <v>1669</v>
      </c>
      <c r="C287" s="6" t="s">
        <v>46</v>
      </c>
      <c r="D287" s="6" t="s">
        <v>11</v>
      </c>
      <c r="E287" s="6" t="s">
        <v>1656</v>
      </c>
      <c r="F287" s="6" t="s">
        <v>672</v>
      </c>
      <c r="G287" s="100">
        <v>1253000</v>
      </c>
      <c r="H287" s="100">
        <v>1253000</v>
      </c>
      <c r="I287" s="100">
        <f t="shared" si="4"/>
        <v>100</v>
      </c>
    </row>
    <row r="288" spans="1:9" ht="135" x14ac:dyDescent="0.2">
      <c r="A288" s="41" t="s">
        <v>62</v>
      </c>
      <c r="B288" s="6" t="s">
        <v>1669</v>
      </c>
      <c r="C288" s="6" t="s">
        <v>46</v>
      </c>
      <c r="D288" s="6" t="s">
        <v>11</v>
      </c>
      <c r="E288" s="6" t="s">
        <v>1002</v>
      </c>
      <c r="F288" s="6" t="s">
        <v>0</v>
      </c>
      <c r="G288" s="100">
        <v>59137.3</v>
      </c>
      <c r="H288" s="100">
        <v>58822.2</v>
      </c>
      <c r="I288" s="100">
        <f t="shared" si="4"/>
        <v>99.46717215699735</v>
      </c>
    </row>
    <row r="289" spans="1:9" ht="75" x14ac:dyDescent="0.2">
      <c r="A289" s="41" t="s">
        <v>63</v>
      </c>
      <c r="B289" s="6" t="s">
        <v>1669</v>
      </c>
      <c r="C289" s="6" t="s">
        <v>46</v>
      </c>
      <c r="D289" s="6" t="s">
        <v>11</v>
      </c>
      <c r="E289" s="6" t="s">
        <v>1657</v>
      </c>
      <c r="F289" s="6" t="s">
        <v>0</v>
      </c>
      <c r="G289" s="100">
        <v>33037</v>
      </c>
      <c r="H289" s="100">
        <v>33037</v>
      </c>
      <c r="I289" s="100">
        <f t="shared" si="4"/>
        <v>100</v>
      </c>
    </row>
    <row r="290" spans="1:9" ht="15" x14ac:dyDescent="0.2">
      <c r="A290" s="41" t="s">
        <v>58</v>
      </c>
      <c r="B290" s="6" t="s">
        <v>1669</v>
      </c>
      <c r="C290" s="6" t="s">
        <v>46</v>
      </c>
      <c r="D290" s="6" t="s">
        <v>11</v>
      </c>
      <c r="E290" s="6" t="s">
        <v>1657</v>
      </c>
      <c r="F290" s="6" t="s">
        <v>672</v>
      </c>
      <c r="G290" s="100">
        <v>33037</v>
      </c>
      <c r="H290" s="100">
        <v>33037</v>
      </c>
      <c r="I290" s="100">
        <f t="shared" si="4"/>
        <v>100</v>
      </c>
    </row>
    <row r="291" spans="1:9" ht="60" x14ac:dyDescent="0.2">
      <c r="A291" s="41" t="s">
        <v>64</v>
      </c>
      <c r="B291" s="6" t="s">
        <v>1669</v>
      </c>
      <c r="C291" s="6" t="s">
        <v>46</v>
      </c>
      <c r="D291" s="6" t="s">
        <v>11</v>
      </c>
      <c r="E291" s="6" t="s">
        <v>1658</v>
      </c>
      <c r="F291" s="6" t="s">
        <v>0</v>
      </c>
      <c r="G291" s="100">
        <v>16273</v>
      </c>
      <c r="H291" s="100">
        <v>16273</v>
      </c>
      <c r="I291" s="100">
        <f t="shared" si="4"/>
        <v>100</v>
      </c>
    </row>
    <row r="292" spans="1:9" ht="15" x14ac:dyDescent="0.2">
      <c r="A292" s="41" t="s">
        <v>58</v>
      </c>
      <c r="B292" s="6" t="s">
        <v>1669</v>
      </c>
      <c r="C292" s="6" t="s">
        <v>46</v>
      </c>
      <c r="D292" s="6" t="s">
        <v>11</v>
      </c>
      <c r="E292" s="6" t="s">
        <v>1658</v>
      </c>
      <c r="F292" s="6" t="s">
        <v>672</v>
      </c>
      <c r="G292" s="100">
        <v>16273</v>
      </c>
      <c r="H292" s="100">
        <v>16273</v>
      </c>
      <c r="I292" s="100">
        <f t="shared" si="4"/>
        <v>100</v>
      </c>
    </row>
    <row r="293" spans="1:9" ht="45" x14ac:dyDescent="0.2">
      <c r="A293" s="41" t="s">
        <v>65</v>
      </c>
      <c r="B293" s="6" t="s">
        <v>1669</v>
      </c>
      <c r="C293" s="6" t="s">
        <v>46</v>
      </c>
      <c r="D293" s="6" t="s">
        <v>11</v>
      </c>
      <c r="E293" s="6" t="s">
        <v>1659</v>
      </c>
      <c r="F293" s="6" t="s">
        <v>0</v>
      </c>
      <c r="G293" s="100">
        <v>9827.2999999999993</v>
      </c>
      <c r="H293" s="100">
        <v>9512.2000000000007</v>
      </c>
      <c r="I293" s="100">
        <f t="shared" si="4"/>
        <v>96.793625919632063</v>
      </c>
    </row>
    <row r="294" spans="1:9" ht="15" x14ac:dyDescent="0.2">
      <c r="A294" s="41" t="s">
        <v>58</v>
      </c>
      <c r="B294" s="6" t="s">
        <v>1669</v>
      </c>
      <c r="C294" s="6" t="s">
        <v>46</v>
      </c>
      <c r="D294" s="6" t="s">
        <v>11</v>
      </c>
      <c r="E294" s="6" t="s">
        <v>1659</v>
      </c>
      <c r="F294" s="6" t="s">
        <v>672</v>
      </c>
      <c r="G294" s="100">
        <v>9827.2999999999993</v>
      </c>
      <c r="H294" s="100">
        <v>9512.2000000000007</v>
      </c>
      <c r="I294" s="100">
        <f t="shared" si="4"/>
        <v>96.793625919632063</v>
      </c>
    </row>
    <row r="295" spans="1:9" ht="30" x14ac:dyDescent="0.2">
      <c r="A295" s="41" t="s">
        <v>66</v>
      </c>
      <c r="B295" s="6" t="s">
        <v>1669</v>
      </c>
      <c r="C295" s="6" t="s">
        <v>46</v>
      </c>
      <c r="D295" s="6" t="s">
        <v>11</v>
      </c>
      <c r="E295" s="6" t="s">
        <v>1180</v>
      </c>
      <c r="F295" s="6" t="s">
        <v>0</v>
      </c>
      <c r="G295" s="100">
        <v>58617.3</v>
      </c>
      <c r="H295" s="100">
        <v>58585.8</v>
      </c>
      <c r="I295" s="100">
        <f t="shared" si="4"/>
        <v>99.946261598538314</v>
      </c>
    </row>
    <row r="296" spans="1:9" ht="120" x14ac:dyDescent="0.2">
      <c r="A296" s="41" t="s">
        <v>1660</v>
      </c>
      <c r="B296" s="6" t="s">
        <v>1669</v>
      </c>
      <c r="C296" s="6" t="s">
        <v>46</v>
      </c>
      <c r="D296" s="6" t="s">
        <v>11</v>
      </c>
      <c r="E296" s="6" t="s">
        <v>1661</v>
      </c>
      <c r="F296" s="6" t="s">
        <v>0</v>
      </c>
      <c r="G296" s="100">
        <v>58617.3</v>
      </c>
      <c r="H296" s="100">
        <v>58585.8</v>
      </c>
      <c r="I296" s="100">
        <f t="shared" si="4"/>
        <v>99.946261598538314</v>
      </c>
    </row>
    <row r="297" spans="1:9" ht="15" x14ac:dyDescent="0.2">
      <c r="A297" s="41" t="s">
        <v>58</v>
      </c>
      <c r="B297" s="6" t="s">
        <v>1669</v>
      </c>
      <c r="C297" s="6" t="s">
        <v>46</v>
      </c>
      <c r="D297" s="6" t="s">
        <v>11</v>
      </c>
      <c r="E297" s="6" t="s">
        <v>1661</v>
      </c>
      <c r="F297" s="6" t="s">
        <v>672</v>
      </c>
      <c r="G297" s="100">
        <v>58617.3</v>
      </c>
      <c r="H297" s="100">
        <v>58585.8</v>
      </c>
      <c r="I297" s="100">
        <f t="shared" si="4"/>
        <v>99.946261598538314</v>
      </c>
    </row>
    <row r="298" spans="1:9" s="36" customFormat="1" ht="31.5" x14ac:dyDescent="0.25">
      <c r="A298" s="117" t="s">
        <v>1670</v>
      </c>
      <c r="B298" s="98" t="s">
        <v>1671</v>
      </c>
      <c r="C298" s="98" t="s">
        <v>0</v>
      </c>
      <c r="D298" s="98" t="s">
        <v>0</v>
      </c>
      <c r="E298" s="98" t="s">
        <v>0</v>
      </c>
      <c r="F298" s="98" t="s">
        <v>0</v>
      </c>
      <c r="G298" s="99">
        <v>191705.60000000001</v>
      </c>
      <c r="H298" s="99">
        <v>184049.8</v>
      </c>
      <c r="I298" s="99">
        <f t="shared" si="4"/>
        <v>96.006480770514784</v>
      </c>
    </row>
    <row r="299" spans="1:9" ht="15" x14ac:dyDescent="0.2">
      <c r="A299" s="41" t="s">
        <v>7</v>
      </c>
      <c r="B299" s="6" t="s">
        <v>1671</v>
      </c>
      <c r="C299" s="6" t="s">
        <v>8</v>
      </c>
      <c r="D299" s="6" t="s">
        <v>0</v>
      </c>
      <c r="E299" s="6" t="s">
        <v>0</v>
      </c>
      <c r="F299" s="6" t="s">
        <v>0</v>
      </c>
      <c r="G299" s="100">
        <v>191705.60000000001</v>
      </c>
      <c r="H299" s="100">
        <v>184049.8</v>
      </c>
      <c r="I299" s="100">
        <f t="shared" si="4"/>
        <v>96.006480770514784</v>
      </c>
    </row>
    <row r="300" spans="1:9" ht="15" x14ac:dyDescent="0.2">
      <c r="A300" s="41" t="s">
        <v>28</v>
      </c>
      <c r="B300" s="6" t="s">
        <v>1671</v>
      </c>
      <c r="C300" s="6" t="s">
        <v>8</v>
      </c>
      <c r="D300" s="6" t="s">
        <v>29</v>
      </c>
      <c r="E300" s="6" t="s">
        <v>0</v>
      </c>
      <c r="F300" s="6" t="s">
        <v>0</v>
      </c>
      <c r="G300" s="100">
        <v>100</v>
      </c>
      <c r="H300" s="100">
        <v>0</v>
      </c>
      <c r="I300" s="100">
        <f t="shared" si="4"/>
        <v>0</v>
      </c>
    </row>
    <row r="301" spans="1:9" ht="15" x14ac:dyDescent="0.2">
      <c r="A301" s="41" t="s">
        <v>620</v>
      </c>
      <c r="B301" s="6" t="s">
        <v>1671</v>
      </c>
      <c r="C301" s="6" t="s">
        <v>8</v>
      </c>
      <c r="D301" s="6" t="s">
        <v>29</v>
      </c>
      <c r="E301" s="6" t="s">
        <v>621</v>
      </c>
      <c r="F301" s="101" t="s">
        <v>0</v>
      </c>
      <c r="G301" s="100">
        <v>100</v>
      </c>
      <c r="H301" s="100">
        <v>0</v>
      </c>
      <c r="I301" s="100">
        <f t="shared" si="4"/>
        <v>0</v>
      </c>
    </row>
    <row r="302" spans="1:9" ht="30" x14ac:dyDescent="0.2">
      <c r="A302" s="41" t="s">
        <v>622</v>
      </c>
      <c r="B302" s="6" t="s">
        <v>1671</v>
      </c>
      <c r="C302" s="6" t="s">
        <v>8</v>
      </c>
      <c r="D302" s="6" t="s">
        <v>29</v>
      </c>
      <c r="E302" s="6" t="s">
        <v>623</v>
      </c>
      <c r="F302" s="6" t="s">
        <v>0</v>
      </c>
      <c r="G302" s="100">
        <v>100</v>
      </c>
      <c r="H302" s="100">
        <v>0</v>
      </c>
      <c r="I302" s="100">
        <f t="shared" si="4"/>
        <v>0</v>
      </c>
    </row>
    <row r="303" spans="1:9" ht="15" x14ac:dyDescent="0.2">
      <c r="A303" s="41" t="s">
        <v>624</v>
      </c>
      <c r="B303" s="6" t="s">
        <v>1671</v>
      </c>
      <c r="C303" s="6" t="s">
        <v>8</v>
      </c>
      <c r="D303" s="6" t="s">
        <v>29</v>
      </c>
      <c r="E303" s="6" t="s">
        <v>625</v>
      </c>
      <c r="F303" s="6" t="s">
        <v>0</v>
      </c>
      <c r="G303" s="100">
        <v>100</v>
      </c>
      <c r="H303" s="100">
        <v>0</v>
      </c>
      <c r="I303" s="100">
        <f t="shared" si="4"/>
        <v>0</v>
      </c>
    </row>
    <row r="304" spans="1:9" ht="15" x14ac:dyDescent="0.2">
      <c r="A304" s="41" t="s">
        <v>603</v>
      </c>
      <c r="B304" s="6" t="s">
        <v>1671</v>
      </c>
      <c r="C304" s="6" t="s">
        <v>8</v>
      </c>
      <c r="D304" s="6" t="s">
        <v>29</v>
      </c>
      <c r="E304" s="6" t="s">
        <v>625</v>
      </c>
      <c r="F304" s="6" t="s">
        <v>604</v>
      </c>
      <c r="G304" s="100">
        <v>100</v>
      </c>
      <c r="H304" s="100">
        <v>0</v>
      </c>
      <c r="I304" s="100">
        <f t="shared" si="4"/>
        <v>0</v>
      </c>
    </row>
    <row r="305" spans="1:9" ht="15" x14ac:dyDescent="0.2">
      <c r="A305" s="41" t="s">
        <v>15</v>
      </c>
      <c r="B305" s="6" t="s">
        <v>1671</v>
      </c>
      <c r="C305" s="6" t="s">
        <v>8</v>
      </c>
      <c r="D305" s="6" t="s">
        <v>16</v>
      </c>
      <c r="E305" s="6" t="s">
        <v>0</v>
      </c>
      <c r="F305" s="6" t="s">
        <v>0</v>
      </c>
      <c r="G305" s="100">
        <v>191605.6</v>
      </c>
      <c r="H305" s="100">
        <v>184049.8</v>
      </c>
      <c r="I305" s="100">
        <f t="shared" si="4"/>
        <v>96.056587072611649</v>
      </c>
    </row>
    <row r="306" spans="1:9" ht="45" x14ac:dyDescent="0.2">
      <c r="A306" s="41" t="s">
        <v>651</v>
      </c>
      <c r="B306" s="6" t="s">
        <v>1671</v>
      </c>
      <c r="C306" s="6" t="s">
        <v>8</v>
      </c>
      <c r="D306" s="6" t="s">
        <v>16</v>
      </c>
      <c r="E306" s="6" t="s">
        <v>652</v>
      </c>
      <c r="F306" s="101" t="s">
        <v>0</v>
      </c>
      <c r="G306" s="100">
        <v>2783.1</v>
      </c>
      <c r="H306" s="100">
        <v>2783.1</v>
      </c>
      <c r="I306" s="100">
        <f t="shared" si="4"/>
        <v>100</v>
      </c>
    </row>
    <row r="307" spans="1:9" ht="45" x14ac:dyDescent="0.2">
      <c r="A307" s="41" t="s">
        <v>653</v>
      </c>
      <c r="B307" s="6" t="s">
        <v>1671</v>
      </c>
      <c r="C307" s="6" t="s">
        <v>8</v>
      </c>
      <c r="D307" s="6" t="s">
        <v>16</v>
      </c>
      <c r="E307" s="6" t="s">
        <v>654</v>
      </c>
      <c r="F307" s="6" t="s">
        <v>0</v>
      </c>
      <c r="G307" s="100">
        <v>2783.1</v>
      </c>
      <c r="H307" s="100">
        <v>2783.1</v>
      </c>
      <c r="I307" s="100">
        <f t="shared" si="4"/>
        <v>100</v>
      </c>
    </row>
    <row r="308" spans="1:9" ht="45" x14ac:dyDescent="0.2">
      <c r="A308" s="41" t="s">
        <v>655</v>
      </c>
      <c r="B308" s="6" t="s">
        <v>1671</v>
      </c>
      <c r="C308" s="6" t="s">
        <v>8</v>
      </c>
      <c r="D308" s="6" t="s">
        <v>16</v>
      </c>
      <c r="E308" s="6" t="s">
        <v>656</v>
      </c>
      <c r="F308" s="6" t="s">
        <v>0</v>
      </c>
      <c r="G308" s="100">
        <v>2783.1</v>
      </c>
      <c r="H308" s="100">
        <v>2783.1</v>
      </c>
      <c r="I308" s="100">
        <f t="shared" si="4"/>
        <v>100</v>
      </c>
    </row>
    <row r="309" spans="1:9" ht="30" x14ac:dyDescent="0.2">
      <c r="A309" s="41" t="s">
        <v>601</v>
      </c>
      <c r="B309" s="6" t="s">
        <v>1671</v>
      </c>
      <c r="C309" s="6" t="s">
        <v>8</v>
      </c>
      <c r="D309" s="6" t="s">
        <v>16</v>
      </c>
      <c r="E309" s="6" t="s">
        <v>656</v>
      </c>
      <c r="F309" s="6" t="s">
        <v>602</v>
      </c>
      <c r="G309" s="100">
        <v>2783.1</v>
      </c>
      <c r="H309" s="100">
        <v>2783.1</v>
      </c>
      <c r="I309" s="100">
        <f t="shared" si="4"/>
        <v>100</v>
      </c>
    </row>
    <row r="310" spans="1:9" ht="60" x14ac:dyDescent="0.2">
      <c r="A310" s="41" t="s">
        <v>665</v>
      </c>
      <c r="B310" s="6" t="s">
        <v>1671</v>
      </c>
      <c r="C310" s="6" t="s">
        <v>8</v>
      </c>
      <c r="D310" s="6" t="s">
        <v>16</v>
      </c>
      <c r="E310" s="6" t="s">
        <v>666</v>
      </c>
      <c r="F310" s="101" t="s">
        <v>0</v>
      </c>
      <c r="G310" s="100">
        <v>116.7</v>
      </c>
      <c r="H310" s="100">
        <v>116.7</v>
      </c>
      <c r="I310" s="100">
        <f t="shared" si="4"/>
        <v>100</v>
      </c>
    </row>
    <row r="311" spans="1:9" ht="45" x14ac:dyDescent="0.2">
      <c r="A311" s="41" t="s">
        <v>667</v>
      </c>
      <c r="B311" s="6" t="s">
        <v>1671</v>
      </c>
      <c r="C311" s="6" t="s">
        <v>8</v>
      </c>
      <c r="D311" s="6" t="s">
        <v>16</v>
      </c>
      <c r="E311" s="6" t="s">
        <v>668</v>
      </c>
      <c r="F311" s="6" t="s">
        <v>0</v>
      </c>
      <c r="G311" s="100">
        <v>95.9</v>
      </c>
      <c r="H311" s="100">
        <v>95.9</v>
      </c>
      <c r="I311" s="100">
        <f t="shared" si="4"/>
        <v>100</v>
      </c>
    </row>
    <row r="312" spans="1:9" s="36" customFormat="1" ht="45" x14ac:dyDescent="0.2">
      <c r="A312" s="41" t="s">
        <v>655</v>
      </c>
      <c r="B312" s="6" t="s">
        <v>1671</v>
      </c>
      <c r="C312" s="6" t="s">
        <v>8</v>
      </c>
      <c r="D312" s="6" t="s">
        <v>16</v>
      </c>
      <c r="E312" s="6" t="s">
        <v>669</v>
      </c>
      <c r="F312" s="6" t="s">
        <v>0</v>
      </c>
      <c r="G312" s="100">
        <v>95.9</v>
      </c>
      <c r="H312" s="100">
        <v>95.9</v>
      </c>
      <c r="I312" s="100">
        <f t="shared" si="4"/>
        <v>100</v>
      </c>
    </row>
    <row r="313" spans="1:9" ht="30" x14ac:dyDescent="0.2">
      <c r="A313" s="41" t="s">
        <v>601</v>
      </c>
      <c r="B313" s="6" t="s">
        <v>1671</v>
      </c>
      <c r="C313" s="6" t="s">
        <v>8</v>
      </c>
      <c r="D313" s="6" t="s">
        <v>16</v>
      </c>
      <c r="E313" s="6" t="s">
        <v>669</v>
      </c>
      <c r="F313" s="6" t="s">
        <v>602</v>
      </c>
      <c r="G313" s="100">
        <v>95.9</v>
      </c>
      <c r="H313" s="100">
        <v>95.9</v>
      </c>
      <c r="I313" s="100">
        <f t="shared" si="4"/>
        <v>100</v>
      </c>
    </row>
    <row r="314" spans="1:9" ht="45" x14ac:dyDescent="0.2">
      <c r="A314" s="41" t="s">
        <v>677</v>
      </c>
      <c r="B314" s="6" t="s">
        <v>1671</v>
      </c>
      <c r="C314" s="6" t="s">
        <v>8</v>
      </c>
      <c r="D314" s="6" t="s">
        <v>16</v>
      </c>
      <c r="E314" s="6" t="s">
        <v>678</v>
      </c>
      <c r="F314" s="6" t="s">
        <v>0</v>
      </c>
      <c r="G314" s="100">
        <v>20.8</v>
      </c>
      <c r="H314" s="100">
        <v>20.8</v>
      </c>
      <c r="I314" s="100">
        <f t="shared" si="4"/>
        <v>100</v>
      </c>
    </row>
    <row r="315" spans="1:9" ht="45" x14ac:dyDescent="0.2">
      <c r="A315" s="41" t="s">
        <v>655</v>
      </c>
      <c r="B315" s="6" t="s">
        <v>1671</v>
      </c>
      <c r="C315" s="6" t="s">
        <v>8</v>
      </c>
      <c r="D315" s="6" t="s">
        <v>16</v>
      </c>
      <c r="E315" s="6" t="s">
        <v>679</v>
      </c>
      <c r="F315" s="6" t="s">
        <v>0</v>
      </c>
      <c r="G315" s="100">
        <v>20.8</v>
      </c>
      <c r="H315" s="100">
        <v>20.8</v>
      </c>
      <c r="I315" s="100">
        <f t="shared" si="4"/>
        <v>100</v>
      </c>
    </row>
    <row r="316" spans="1:9" ht="30" x14ac:dyDescent="0.2">
      <c r="A316" s="41" t="s">
        <v>601</v>
      </c>
      <c r="B316" s="6" t="s">
        <v>1671</v>
      </c>
      <c r="C316" s="6" t="s">
        <v>8</v>
      </c>
      <c r="D316" s="6" t="s">
        <v>16</v>
      </c>
      <c r="E316" s="6" t="s">
        <v>679</v>
      </c>
      <c r="F316" s="6" t="s">
        <v>602</v>
      </c>
      <c r="G316" s="100">
        <v>20.8</v>
      </c>
      <c r="H316" s="100">
        <v>20.8</v>
      </c>
      <c r="I316" s="100">
        <f t="shared" si="4"/>
        <v>100</v>
      </c>
    </row>
    <row r="317" spans="1:9" ht="45" x14ac:dyDescent="0.2">
      <c r="A317" s="41" t="s">
        <v>711</v>
      </c>
      <c r="B317" s="6" t="s">
        <v>1671</v>
      </c>
      <c r="C317" s="6" t="s">
        <v>8</v>
      </c>
      <c r="D317" s="6" t="s">
        <v>16</v>
      </c>
      <c r="E317" s="6" t="s">
        <v>712</v>
      </c>
      <c r="F317" s="101" t="s">
        <v>0</v>
      </c>
      <c r="G317" s="100">
        <v>2132</v>
      </c>
      <c r="H317" s="100">
        <v>2064.6</v>
      </c>
      <c r="I317" s="100">
        <f t="shared" si="4"/>
        <v>96.838649155722322</v>
      </c>
    </row>
    <row r="318" spans="1:9" ht="45" x14ac:dyDescent="0.2">
      <c r="A318" s="41" t="s">
        <v>655</v>
      </c>
      <c r="B318" s="6" t="s">
        <v>1671</v>
      </c>
      <c r="C318" s="6" t="s">
        <v>8</v>
      </c>
      <c r="D318" s="6" t="s">
        <v>16</v>
      </c>
      <c r="E318" s="6" t="s">
        <v>713</v>
      </c>
      <c r="F318" s="6" t="s">
        <v>0</v>
      </c>
      <c r="G318" s="100">
        <v>2132</v>
      </c>
      <c r="H318" s="100">
        <v>2064.6</v>
      </c>
      <c r="I318" s="100">
        <f t="shared" si="4"/>
        <v>96.838649155722322</v>
      </c>
    </row>
    <row r="319" spans="1:9" ht="30" x14ac:dyDescent="0.2">
      <c r="A319" s="41" t="s">
        <v>601</v>
      </c>
      <c r="B319" s="6" t="s">
        <v>1671</v>
      </c>
      <c r="C319" s="6" t="s">
        <v>8</v>
      </c>
      <c r="D319" s="6" t="s">
        <v>16</v>
      </c>
      <c r="E319" s="6" t="s">
        <v>713</v>
      </c>
      <c r="F319" s="6" t="s">
        <v>602</v>
      </c>
      <c r="G319" s="100">
        <v>2132</v>
      </c>
      <c r="H319" s="100">
        <v>2064.6</v>
      </c>
      <c r="I319" s="100">
        <f t="shared" si="4"/>
        <v>96.838649155722322</v>
      </c>
    </row>
    <row r="320" spans="1:9" ht="60" x14ac:dyDescent="0.2">
      <c r="A320" s="41" t="s">
        <v>583</v>
      </c>
      <c r="B320" s="6" t="s">
        <v>1671</v>
      </c>
      <c r="C320" s="6" t="s">
        <v>8</v>
      </c>
      <c r="D320" s="6" t="s">
        <v>16</v>
      </c>
      <c r="E320" s="6" t="s">
        <v>584</v>
      </c>
      <c r="F320" s="101" t="s">
        <v>0</v>
      </c>
      <c r="G320" s="100">
        <v>131264.9</v>
      </c>
      <c r="H320" s="100">
        <v>125191.6</v>
      </c>
      <c r="I320" s="100">
        <f t="shared" si="4"/>
        <v>95.373249055916716</v>
      </c>
    </row>
    <row r="321" spans="1:9" ht="15" x14ac:dyDescent="0.2">
      <c r="A321" s="41" t="s">
        <v>14</v>
      </c>
      <c r="B321" s="6" t="s">
        <v>1671</v>
      </c>
      <c r="C321" s="6" t="s">
        <v>8</v>
      </c>
      <c r="D321" s="6" t="s">
        <v>16</v>
      </c>
      <c r="E321" s="6" t="s">
        <v>617</v>
      </c>
      <c r="F321" s="6" t="s">
        <v>0</v>
      </c>
      <c r="G321" s="100">
        <v>131264.9</v>
      </c>
      <c r="H321" s="100">
        <v>125191.6</v>
      </c>
      <c r="I321" s="100">
        <f t="shared" si="4"/>
        <v>95.373249055916716</v>
      </c>
    </row>
    <row r="322" spans="1:9" ht="45" x14ac:dyDescent="0.2">
      <c r="A322" s="41" t="s">
        <v>588</v>
      </c>
      <c r="B322" s="6" t="s">
        <v>1671</v>
      </c>
      <c r="C322" s="6" t="s">
        <v>8</v>
      </c>
      <c r="D322" s="6" t="s">
        <v>16</v>
      </c>
      <c r="E322" s="6" t="s">
        <v>618</v>
      </c>
      <c r="F322" s="6" t="s">
        <v>0</v>
      </c>
      <c r="G322" s="100">
        <v>101700.2</v>
      </c>
      <c r="H322" s="100">
        <v>99831.8</v>
      </c>
      <c r="I322" s="100">
        <f t="shared" si="4"/>
        <v>98.162835471316683</v>
      </c>
    </row>
    <row r="323" spans="1:9" ht="90" x14ac:dyDescent="0.2">
      <c r="A323" s="41" t="s">
        <v>590</v>
      </c>
      <c r="B323" s="6" t="s">
        <v>1671</v>
      </c>
      <c r="C323" s="6" t="s">
        <v>8</v>
      </c>
      <c r="D323" s="6" t="s">
        <v>16</v>
      </c>
      <c r="E323" s="6" t="s">
        <v>618</v>
      </c>
      <c r="F323" s="6" t="s">
        <v>585</v>
      </c>
      <c r="G323" s="100">
        <v>101700.2</v>
      </c>
      <c r="H323" s="100">
        <v>99831.8</v>
      </c>
      <c r="I323" s="100">
        <f t="shared" si="4"/>
        <v>98.162835471316683</v>
      </c>
    </row>
    <row r="324" spans="1:9" ht="45" x14ac:dyDescent="0.2">
      <c r="A324" s="41" t="s">
        <v>599</v>
      </c>
      <c r="B324" s="6" t="s">
        <v>1671</v>
      </c>
      <c r="C324" s="6" t="s">
        <v>8</v>
      </c>
      <c r="D324" s="6" t="s">
        <v>16</v>
      </c>
      <c r="E324" s="6" t="s">
        <v>619</v>
      </c>
      <c r="F324" s="6" t="s">
        <v>0</v>
      </c>
      <c r="G324" s="100">
        <v>29564.7</v>
      </c>
      <c r="H324" s="100">
        <v>25359.8</v>
      </c>
      <c r="I324" s="100">
        <f t="shared" si="4"/>
        <v>85.777295220313405</v>
      </c>
    </row>
    <row r="325" spans="1:9" ht="30" x14ac:dyDescent="0.2">
      <c r="A325" s="41" t="s">
        <v>601</v>
      </c>
      <c r="B325" s="6" t="s">
        <v>1671</v>
      </c>
      <c r="C325" s="6" t="s">
        <v>8</v>
      </c>
      <c r="D325" s="6" t="s">
        <v>16</v>
      </c>
      <c r="E325" s="6" t="s">
        <v>619</v>
      </c>
      <c r="F325" s="6" t="s">
        <v>602</v>
      </c>
      <c r="G325" s="100">
        <v>29532.1</v>
      </c>
      <c r="H325" s="100">
        <v>25336.6</v>
      </c>
      <c r="I325" s="100">
        <f t="shared" si="4"/>
        <v>85.793424781847548</v>
      </c>
    </row>
    <row r="326" spans="1:9" ht="15" x14ac:dyDescent="0.2">
      <c r="A326" s="41" t="s">
        <v>603</v>
      </c>
      <c r="B326" s="6" t="s">
        <v>1671</v>
      </c>
      <c r="C326" s="6" t="s">
        <v>8</v>
      </c>
      <c r="D326" s="6" t="s">
        <v>16</v>
      </c>
      <c r="E326" s="6" t="s">
        <v>619</v>
      </c>
      <c r="F326" s="6" t="s">
        <v>604</v>
      </c>
      <c r="G326" s="100">
        <v>32.6</v>
      </c>
      <c r="H326" s="100">
        <v>23.2</v>
      </c>
      <c r="I326" s="100">
        <f t="shared" si="4"/>
        <v>71.165644171779135</v>
      </c>
    </row>
    <row r="327" spans="1:9" ht="15" x14ac:dyDescent="0.2">
      <c r="A327" s="41" t="s">
        <v>620</v>
      </c>
      <c r="B327" s="6" t="s">
        <v>1671</v>
      </c>
      <c r="C327" s="6" t="s">
        <v>8</v>
      </c>
      <c r="D327" s="6" t="s">
        <v>16</v>
      </c>
      <c r="E327" s="6" t="s">
        <v>621</v>
      </c>
      <c r="F327" s="101" t="s">
        <v>0</v>
      </c>
      <c r="G327" s="100">
        <v>55308.9</v>
      </c>
      <c r="H327" s="100">
        <v>53893.8</v>
      </c>
      <c r="I327" s="100">
        <f t="shared" ref="I327:I390" si="5">H327/G327*100</f>
        <v>97.441460596757494</v>
      </c>
    </row>
    <row r="328" spans="1:9" ht="45" x14ac:dyDescent="0.2">
      <c r="A328" s="41" t="s">
        <v>719</v>
      </c>
      <c r="B328" s="6" t="s">
        <v>1671</v>
      </c>
      <c r="C328" s="6" t="s">
        <v>8</v>
      </c>
      <c r="D328" s="6" t="s">
        <v>16</v>
      </c>
      <c r="E328" s="6" t="s">
        <v>720</v>
      </c>
      <c r="F328" s="6" t="s">
        <v>0</v>
      </c>
      <c r="G328" s="100">
        <v>35474.300000000003</v>
      </c>
      <c r="H328" s="100">
        <v>34059.4</v>
      </c>
      <c r="I328" s="100">
        <f t="shared" si="5"/>
        <v>96.011478732490843</v>
      </c>
    </row>
    <row r="329" spans="1:9" ht="30" x14ac:dyDescent="0.2">
      <c r="A329" s="41" t="s">
        <v>721</v>
      </c>
      <c r="B329" s="6" t="s">
        <v>1671</v>
      </c>
      <c r="C329" s="6" t="s">
        <v>8</v>
      </c>
      <c r="D329" s="6" t="s">
        <v>16</v>
      </c>
      <c r="E329" s="6" t="s">
        <v>722</v>
      </c>
      <c r="F329" s="6" t="s">
        <v>0</v>
      </c>
      <c r="G329" s="100">
        <v>35474.300000000003</v>
      </c>
      <c r="H329" s="100">
        <v>34059.4</v>
      </c>
      <c r="I329" s="100">
        <f t="shared" si="5"/>
        <v>96.011478732490843</v>
      </c>
    </row>
    <row r="330" spans="1:9" ht="90" x14ac:dyDescent="0.2">
      <c r="A330" s="41" t="s">
        <v>590</v>
      </c>
      <c r="B330" s="6" t="s">
        <v>1671</v>
      </c>
      <c r="C330" s="6" t="s">
        <v>8</v>
      </c>
      <c r="D330" s="6" t="s">
        <v>16</v>
      </c>
      <c r="E330" s="6" t="s">
        <v>722</v>
      </c>
      <c r="F330" s="6" t="s">
        <v>585</v>
      </c>
      <c r="G330" s="100">
        <v>30337.599999999999</v>
      </c>
      <c r="H330" s="100">
        <v>29432.5</v>
      </c>
      <c r="I330" s="100">
        <f t="shared" si="5"/>
        <v>97.016573492959239</v>
      </c>
    </row>
    <row r="331" spans="1:9" ht="30" x14ac:dyDescent="0.2">
      <c r="A331" s="41" t="s">
        <v>601</v>
      </c>
      <c r="B331" s="6" t="s">
        <v>1671</v>
      </c>
      <c r="C331" s="6" t="s">
        <v>8</v>
      </c>
      <c r="D331" s="6" t="s">
        <v>16</v>
      </c>
      <c r="E331" s="6" t="s">
        <v>722</v>
      </c>
      <c r="F331" s="6" t="s">
        <v>602</v>
      </c>
      <c r="G331" s="100">
        <v>5087.3999999999996</v>
      </c>
      <c r="H331" s="100">
        <v>4578.8</v>
      </c>
      <c r="I331" s="100">
        <f t="shared" si="5"/>
        <v>90.002751896843193</v>
      </c>
    </row>
    <row r="332" spans="1:9" ht="15" x14ac:dyDescent="0.2">
      <c r="A332" s="41" t="s">
        <v>603</v>
      </c>
      <c r="B332" s="6" t="s">
        <v>1671</v>
      </c>
      <c r="C332" s="6" t="s">
        <v>8</v>
      </c>
      <c r="D332" s="6" t="s">
        <v>16</v>
      </c>
      <c r="E332" s="6" t="s">
        <v>722</v>
      </c>
      <c r="F332" s="6" t="s">
        <v>604</v>
      </c>
      <c r="G332" s="100">
        <v>49.3</v>
      </c>
      <c r="H332" s="100">
        <v>48.1</v>
      </c>
      <c r="I332" s="100">
        <f t="shared" si="5"/>
        <v>97.565922920892504</v>
      </c>
    </row>
    <row r="333" spans="1:9" ht="15" x14ac:dyDescent="0.2">
      <c r="A333" s="41" t="s">
        <v>58</v>
      </c>
      <c r="B333" s="6" t="s">
        <v>1671</v>
      </c>
      <c r="C333" s="6" t="s">
        <v>8</v>
      </c>
      <c r="D333" s="6" t="s">
        <v>16</v>
      </c>
      <c r="E333" s="6" t="s">
        <v>739</v>
      </c>
      <c r="F333" s="6" t="s">
        <v>0</v>
      </c>
      <c r="G333" s="100">
        <v>19834.599999999999</v>
      </c>
      <c r="H333" s="100">
        <v>19834.400000000001</v>
      </c>
      <c r="I333" s="100">
        <f t="shared" si="5"/>
        <v>99.998991661036783</v>
      </c>
    </row>
    <row r="334" spans="1:9" ht="120" x14ac:dyDescent="0.2">
      <c r="A334" s="41" t="s">
        <v>740</v>
      </c>
      <c r="B334" s="6" t="s">
        <v>1671</v>
      </c>
      <c r="C334" s="6" t="s">
        <v>8</v>
      </c>
      <c r="D334" s="6" t="s">
        <v>16</v>
      </c>
      <c r="E334" s="6" t="s">
        <v>741</v>
      </c>
      <c r="F334" s="6" t="s">
        <v>0</v>
      </c>
      <c r="G334" s="100">
        <v>19834.599999999999</v>
      </c>
      <c r="H334" s="100">
        <v>19834.400000000001</v>
      </c>
      <c r="I334" s="100">
        <f t="shared" si="5"/>
        <v>99.998991661036783</v>
      </c>
    </row>
    <row r="335" spans="1:9" ht="15" x14ac:dyDescent="0.2">
      <c r="A335" s="41" t="s">
        <v>58</v>
      </c>
      <c r="B335" s="6" t="s">
        <v>1671</v>
      </c>
      <c r="C335" s="6" t="s">
        <v>8</v>
      </c>
      <c r="D335" s="6" t="s">
        <v>16</v>
      </c>
      <c r="E335" s="6" t="s">
        <v>741</v>
      </c>
      <c r="F335" s="6" t="s">
        <v>672</v>
      </c>
      <c r="G335" s="100">
        <v>19834.599999999999</v>
      </c>
      <c r="H335" s="100">
        <v>19834.400000000001</v>
      </c>
      <c r="I335" s="100">
        <f t="shared" si="5"/>
        <v>99.998991661036783</v>
      </c>
    </row>
    <row r="336" spans="1:9" s="36" customFormat="1" ht="31.5" x14ac:dyDescent="0.25">
      <c r="A336" s="117" t="s">
        <v>380</v>
      </c>
      <c r="B336" s="98" t="s">
        <v>1672</v>
      </c>
      <c r="C336" s="98" t="s">
        <v>0</v>
      </c>
      <c r="D336" s="98" t="s">
        <v>0</v>
      </c>
      <c r="E336" s="98" t="s">
        <v>0</v>
      </c>
      <c r="F336" s="98" t="s">
        <v>0</v>
      </c>
      <c r="G336" s="99">
        <v>3135973.1</v>
      </c>
      <c r="H336" s="99">
        <v>2947491.1</v>
      </c>
      <c r="I336" s="99">
        <f t="shared" si="5"/>
        <v>93.989680587502491</v>
      </c>
    </row>
    <row r="337" spans="1:9" ht="30" x14ac:dyDescent="0.2">
      <c r="A337" s="41" t="s">
        <v>95</v>
      </c>
      <c r="B337" s="6" t="s">
        <v>1672</v>
      </c>
      <c r="C337" s="6" t="s">
        <v>11</v>
      </c>
      <c r="D337" s="6" t="s">
        <v>0</v>
      </c>
      <c r="E337" s="6" t="s">
        <v>0</v>
      </c>
      <c r="F337" s="6" t="s">
        <v>0</v>
      </c>
      <c r="G337" s="100">
        <v>190</v>
      </c>
      <c r="H337" s="100">
        <v>188.5</v>
      </c>
      <c r="I337" s="100">
        <f t="shared" si="5"/>
        <v>99.210526315789465</v>
      </c>
    </row>
    <row r="338" spans="1:9" ht="15" x14ac:dyDescent="0.2">
      <c r="A338" s="41" t="s">
        <v>100</v>
      </c>
      <c r="B338" s="6" t="s">
        <v>1672</v>
      </c>
      <c r="C338" s="6" t="s">
        <v>11</v>
      </c>
      <c r="D338" s="6" t="s">
        <v>9</v>
      </c>
      <c r="E338" s="6" t="s">
        <v>0</v>
      </c>
      <c r="F338" s="6" t="s">
        <v>0</v>
      </c>
      <c r="G338" s="100">
        <v>190</v>
      </c>
      <c r="H338" s="100">
        <v>188.5</v>
      </c>
      <c r="I338" s="100">
        <f t="shared" si="5"/>
        <v>99.210526315789465</v>
      </c>
    </row>
    <row r="339" spans="1:9" s="36" customFormat="1" ht="90" x14ac:dyDescent="0.2">
      <c r="A339" s="41" t="s">
        <v>657</v>
      </c>
      <c r="B339" s="6" t="s">
        <v>1672</v>
      </c>
      <c r="C339" s="6" t="s">
        <v>11</v>
      </c>
      <c r="D339" s="6" t="s">
        <v>9</v>
      </c>
      <c r="E339" s="6" t="s">
        <v>658</v>
      </c>
      <c r="F339" s="101" t="s">
        <v>0</v>
      </c>
      <c r="G339" s="100">
        <v>190</v>
      </c>
      <c r="H339" s="100">
        <v>188.5</v>
      </c>
      <c r="I339" s="100">
        <f t="shared" si="5"/>
        <v>99.210526315789465</v>
      </c>
    </row>
    <row r="340" spans="1:9" ht="45" x14ac:dyDescent="0.2">
      <c r="A340" s="41" t="s">
        <v>659</v>
      </c>
      <c r="B340" s="6" t="s">
        <v>1672</v>
      </c>
      <c r="C340" s="6" t="s">
        <v>11</v>
      </c>
      <c r="D340" s="6" t="s">
        <v>9</v>
      </c>
      <c r="E340" s="6" t="s">
        <v>660</v>
      </c>
      <c r="F340" s="6" t="s">
        <v>0</v>
      </c>
      <c r="G340" s="100">
        <v>190</v>
      </c>
      <c r="H340" s="100">
        <v>188.5</v>
      </c>
      <c r="I340" s="100">
        <f t="shared" si="5"/>
        <v>99.210526315789465</v>
      </c>
    </row>
    <row r="341" spans="1:9" ht="45" x14ac:dyDescent="0.2">
      <c r="A341" s="41" t="s">
        <v>655</v>
      </c>
      <c r="B341" s="6" t="s">
        <v>1672</v>
      </c>
      <c r="C341" s="6" t="s">
        <v>11</v>
      </c>
      <c r="D341" s="6" t="s">
        <v>9</v>
      </c>
      <c r="E341" s="6" t="s">
        <v>661</v>
      </c>
      <c r="F341" s="6" t="s">
        <v>0</v>
      </c>
      <c r="G341" s="100">
        <v>190</v>
      </c>
      <c r="H341" s="100">
        <v>188.5</v>
      </c>
      <c r="I341" s="100">
        <f t="shared" si="5"/>
        <v>99.210526315789465</v>
      </c>
    </row>
    <row r="342" spans="1:9" ht="90" x14ac:dyDescent="0.2">
      <c r="A342" s="41" t="s">
        <v>590</v>
      </c>
      <c r="B342" s="6" t="s">
        <v>1672</v>
      </c>
      <c r="C342" s="6" t="s">
        <v>11</v>
      </c>
      <c r="D342" s="6" t="s">
        <v>9</v>
      </c>
      <c r="E342" s="6" t="s">
        <v>661</v>
      </c>
      <c r="F342" s="6" t="s">
        <v>585</v>
      </c>
      <c r="G342" s="100">
        <v>120</v>
      </c>
      <c r="H342" s="100">
        <v>120</v>
      </c>
      <c r="I342" s="100">
        <f t="shared" si="5"/>
        <v>100</v>
      </c>
    </row>
    <row r="343" spans="1:9" ht="30" x14ac:dyDescent="0.2">
      <c r="A343" s="41" t="s">
        <v>601</v>
      </c>
      <c r="B343" s="6" t="s">
        <v>1672</v>
      </c>
      <c r="C343" s="6" t="s">
        <v>11</v>
      </c>
      <c r="D343" s="6" t="s">
        <v>9</v>
      </c>
      <c r="E343" s="6" t="s">
        <v>661</v>
      </c>
      <c r="F343" s="6" t="s">
        <v>602</v>
      </c>
      <c r="G343" s="100">
        <v>1.1000000000000001</v>
      </c>
      <c r="H343" s="100">
        <v>1</v>
      </c>
      <c r="I343" s="100">
        <f t="shared" si="5"/>
        <v>90.909090909090907</v>
      </c>
    </row>
    <row r="344" spans="1:9" ht="30" x14ac:dyDescent="0.2">
      <c r="A344" s="41" t="s">
        <v>646</v>
      </c>
      <c r="B344" s="6" t="s">
        <v>1672</v>
      </c>
      <c r="C344" s="6" t="s">
        <v>11</v>
      </c>
      <c r="D344" s="6" t="s">
        <v>9</v>
      </c>
      <c r="E344" s="6" t="s">
        <v>661</v>
      </c>
      <c r="F344" s="6" t="s">
        <v>647</v>
      </c>
      <c r="G344" s="100">
        <v>68.900000000000006</v>
      </c>
      <c r="H344" s="100">
        <v>67.5</v>
      </c>
      <c r="I344" s="100">
        <f t="shared" si="5"/>
        <v>97.96806966618287</v>
      </c>
    </row>
    <row r="345" spans="1:9" ht="15" x14ac:dyDescent="0.2">
      <c r="A345" s="41" t="s">
        <v>17</v>
      </c>
      <c r="B345" s="6" t="s">
        <v>1672</v>
      </c>
      <c r="C345" s="6" t="s">
        <v>13</v>
      </c>
      <c r="D345" s="6" t="s">
        <v>0</v>
      </c>
      <c r="E345" s="6" t="s">
        <v>0</v>
      </c>
      <c r="F345" s="6" t="s">
        <v>0</v>
      </c>
      <c r="G345" s="100">
        <v>177239.8</v>
      </c>
      <c r="H345" s="100">
        <v>173852.4</v>
      </c>
      <c r="I345" s="100">
        <f t="shared" si="5"/>
        <v>98.08880398194988</v>
      </c>
    </row>
    <row r="346" spans="1:9" ht="15" x14ac:dyDescent="0.2">
      <c r="A346" s="41" t="s">
        <v>36</v>
      </c>
      <c r="B346" s="6" t="s">
        <v>1672</v>
      </c>
      <c r="C346" s="6" t="s">
        <v>13</v>
      </c>
      <c r="D346" s="6" t="s">
        <v>8</v>
      </c>
      <c r="E346" s="6" t="s">
        <v>0</v>
      </c>
      <c r="F346" s="6" t="s">
        <v>0</v>
      </c>
      <c r="G346" s="100">
        <v>175793.3</v>
      </c>
      <c r="H346" s="100">
        <v>172535.3</v>
      </c>
      <c r="I346" s="100">
        <f t="shared" si="5"/>
        <v>98.14668704666218</v>
      </c>
    </row>
    <row r="347" spans="1:9" ht="45" x14ac:dyDescent="0.2">
      <c r="A347" s="41" t="s">
        <v>770</v>
      </c>
      <c r="B347" s="6" t="s">
        <v>1672</v>
      </c>
      <c r="C347" s="6" t="s">
        <v>13</v>
      </c>
      <c r="D347" s="6" t="s">
        <v>8</v>
      </c>
      <c r="E347" s="6" t="s">
        <v>771</v>
      </c>
      <c r="F347" s="101" t="s">
        <v>0</v>
      </c>
      <c r="G347" s="100">
        <v>169482.2</v>
      </c>
      <c r="H347" s="100">
        <v>166243.20000000001</v>
      </c>
      <c r="I347" s="100">
        <f t="shared" si="5"/>
        <v>98.088884850444472</v>
      </c>
    </row>
    <row r="348" spans="1:9" ht="45" x14ac:dyDescent="0.2">
      <c r="A348" s="41" t="s">
        <v>772</v>
      </c>
      <c r="B348" s="6" t="s">
        <v>1672</v>
      </c>
      <c r="C348" s="6" t="s">
        <v>13</v>
      </c>
      <c r="D348" s="6" t="s">
        <v>8</v>
      </c>
      <c r="E348" s="6" t="s">
        <v>773</v>
      </c>
      <c r="F348" s="6" t="s">
        <v>0</v>
      </c>
      <c r="G348" s="100">
        <v>150124.70000000001</v>
      </c>
      <c r="H348" s="100">
        <v>149022.9</v>
      </c>
      <c r="I348" s="100">
        <f t="shared" si="5"/>
        <v>99.266076801485696</v>
      </c>
    </row>
    <row r="349" spans="1:9" ht="45" x14ac:dyDescent="0.2">
      <c r="A349" s="41" t="s">
        <v>752</v>
      </c>
      <c r="B349" s="6" t="s">
        <v>1672</v>
      </c>
      <c r="C349" s="6" t="s">
        <v>13</v>
      </c>
      <c r="D349" s="6" t="s">
        <v>8</v>
      </c>
      <c r="E349" s="6" t="s">
        <v>774</v>
      </c>
      <c r="F349" s="6" t="s">
        <v>0</v>
      </c>
      <c r="G349" s="100">
        <v>124980.4</v>
      </c>
      <c r="H349" s="100">
        <v>123888.6</v>
      </c>
      <c r="I349" s="100">
        <f t="shared" si="5"/>
        <v>99.126423023130044</v>
      </c>
    </row>
    <row r="350" spans="1:9" ht="90" x14ac:dyDescent="0.2">
      <c r="A350" s="41" t="s">
        <v>590</v>
      </c>
      <c r="B350" s="6" t="s">
        <v>1672</v>
      </c>
      <c r="C350" s="6" t="s">
        <v>13</v>
      </c>
      <c r="D350" s="6" t="s">
        <v>8</v>
      </c>
      <c r="E350" s="6" t="s">
        <v>774</v>
      </c>
      <c r="F350" s="6" t="s">
        <v>585</v>
      </c>
      <c r="G350" s="100">
        <v>102529.2</v>
      </c>
      <c r="H350" s="100">
        <v>102039.1</v>
      </c>
      <c r="I350" s="100">
        <f t="shared" si="5"/>
        <v>99.521989833140225</v>
      </c>
    </row>
    <row r="351" spans="1:9" ht="30" x14ac:dyDescent="0.2">
      <c r="A351" s="41" t="s">
        <v>601</v>
      </c>
      <c r="B351" s="6" t="s">
        <v>1672</v>
      </c>
      <c r="C351" s="6" t="s">
        <v>13</v>
      </c>
      <c r="D351" s="6" t="s">
        <v>8</v>
      </c>
      <c r="E351" s="6" t="s">
        <v>774</v>
      </c>
      <c r="F351" s="6" t="s">
        <v>602</v>
      </c>
      <c r="G351" s="100">
        <v>22330.400000000001</v>
      </c>
      <c r="H351" s="100">
        <v>21744.7</v>
      </c>
      <c r="I351" s="100">
        <f t="shared" si="5"/>
        <v>97.377118188657604</v>
      </c>
    </row>
    <row r="352" spans="1:9" ht="15" x14ac:dyDescent="0.2">
      <c r="A352" s="41" t="s">
        <v>603</v>
      </c>
      <c r="B352" s="6" t="s">
        <v>1672</v>
      </c>
      <c r="C352" s="6" t="s">
        <v>13</v>
      </c>
      <c r="D352" s="6" t="s">
        <v>8</v>
      </c>
      <c r="E352" s="6" t="s">
        <v>774</v>
      </c>
      <c r="F352" s="6" t="s">
        <v>604</v>
      </c>
      <c r="G352" s="100">
        <v>120.8</v>
      </c>
      <c r="H352" s="100">
        <v>104.8</v>
      </c>
      <c r="I352" s="100">
        <f t="shared" si="5"/>
        <v>86.754966887417211</v>
      </c>
    </row>
    <row r="353" spans="1:9" ht="45" x14ac:dyDescent="0.2">
      <c r="A353" s="41" t="s">
        <v>655</v>
      </c>
      <c r="B353" s="6" t="s">
        <v>1672</v>
      </c>
      <c r="C353" s="6" t="s">
        <v>13</v>
      </c>
      <c r="D353" s="6" t="s">
        <v>8</v>
      </c>
      <c r="E353" s="6" t="s">
        <v>775</v>
      </c>
      <c r="F353" s="6" t="s">
        <v>0</v>
      </c>
      <c r="G353" s="100">
        <v>25144.3</v>
      </c>
      <c r="H353" s="100">
        <v>25134.3</v>
      </c>
      <c r="I353" s="100">
        <f t="shared" si="5"/>
        <v>99.960229555008496</v>
      </c>
    </row>
    <row r="354" spans="1:9" ht="30" x14ac:dyDescent="0.2">
      <c r="A354" s="41" t="s">
        <v>601</v>
      </c>
      <c r="B354" s="6" t="s">
        <v>1672</v>
      </c>
      <c r="C354" s="6" t="s">
        <v>13</v>
      </c>
      <c r="D354" s="6" t="s">
        <v>8</v>
      </c>
      <c r="E354" s="6" t="s">
        <v>775</v>
      </c>
      <c r="F354" s="6" t="s">
        <v>602</v>
      </c>
      <c r="G354" s="100">
        <v>16173.2</v>
      </c>
      <c r="H354" s="100">
        <v>16171.1</v>
      </c>
      <c r="I354" s="100">
        <f t="shared" si="5"/>
        <v>99.9870155565998</v>
      </c>
    </row>
    <row r="355" spans="1:9" ht="30" x14ac:dyDescent="0.2">
      <c r="A355" s="41" t="s">
        <v>646</v>
      </c>
      <c r="B355" s="6" t="s">
        <v>1672</v>
      </c>
      <c r="C355" s="6" t="s">
        <v>13</v>
      </c>
      <c r="D355" s="6" t="s">
        <v>8</v>
      </c>
      <c r="E355" s="6" t="s">
        <v>775</v>
      </c>
      <c r="F355" s="6" t="s">
        <v>647</v>
      </c>
      <c r="G355" s="100">
        <v>8971.1</v>
      </c>
      <c r="H355" s="100">
        <v>8963.2000000000007</v>
      </c>
      <c r="I355" s="100">
        <f t="shared" si="5"/>
        <v>99.911939450011715</v>
      </c>
    </row>
    <row r="356" spans="1:9" ht="60" x14ac:dyDescent="0.2">
      <c r="A356" s="41" t="s">
        <v>776</v>
      </c>
      <c r="B356" s="6" t="s">
        <v>1672</v>
      </c>
      <c r="C356" s="6" t="s">
        <v>13</v>
      </c>
      <c r="D356" s="6" t="s">
        <v>8</v>
      </c>
      <c r="E356" s="6" t="s">
        <v>777</v>
      </c>
      <c r="F356" s="6" t="s">
        <v>0</v>
      </c>
      <c r="G356" s="100">
        <v>805.3</v>
      </c>
      <c r="H356" s="100">
        <v>805.2</v>
      </c>
      <c r="I356" s="100">
        <f t="shared" si="5"/>
        <v>99.987582267477976</v>
      </c>
    </row>
    <row r="357" spans="1:9" ht="45" x14ac:dyDescent="0.2">
      <c r="A357" s="41" t="s">
        <v>655</v>
      </c>
      <c r="B357" s="6" t="s">
        <v>1672</v>
      </c>
      <c r="C357" s="6" t="s">
        <v>13</v>
      </c>
      <c r="D357" s="6" t="s">
        <v>8</v>
      </c>
      <c r="E357" s="6" t="s">
        <v>778</v>
      </c>
      <c r="F357" s="6" t="s">
        <v>0</v>
      </c>
      <c r="G357" s="100">
        <v>40.299999999999997</v>
      </c>
      <c r="H357" s="100">
        <v>40.200000000000003</v>
      </c>
      <c r="I357" s="100">
        <f t="shared" si="5"/>
        <v>99.751861042183634</v>
      </c>
    </row>
    <row r="358" spans="1:9" ht="15" x14ac:dyDescent="0.2">
      <c r="A358" s="41" t="s">
        <v>603</v>
      </c>
      <c r="B358" s="6" t="s">
        <v>1672</v>
      </c>
      <c r="C358" s="6" t="s">
        <v>13</v>
      </c>
      <c r="D358" s="6" t="s">
        <v>8</v>
      </c>
      <c r="E358" s="6" t="s">
        <v>778</v>
      </c>
      <c r="F358" s="6" t="s">
        <v>604</v>
      </c>
      <c r="G358" s="100">
        <v>40.299999999999997</v>
      </c>
      <c r="H358" s="100">
        <v>40.200000000000003</v>
      </c>
      <c r="I358" s="100">
        <f t="shared" si="5"/>
        <v>99.751861042183634</v>
      </c>
    </row>
    <row r="359" spans="1:9" ht="60" x14ac:dyDescent="0.2">
      <c r="A359" s="41" t="s">
        <v>779</v>
      </c>
      <c r="B359" s="6" t="s">
        <v>1672</v>
      </c>
      <c r="C359" s="6" t="s">
        <v>13</v>
      </c>
      <c r="D359" s="6" t="s">
        <v>8</v>
      </c>
      <c r="E359" s="6" t="s">
        <v>780</v>
      </c>
      <c r="F359" s="6" t="s">
        <v>0</v>
      </c>
      <c r="G359" s="100">
        <v>765</v>
      </c>
      <c r="H359" s="100">
        <v>765</v>
      </c>
      <c r="I359" s="100">
        <f t="shared" si="5"/>
        <v>100</v>
      </c>
    </row>
    <row r="360" spans="1:9" ht="15" x14ac:dyDescent="0.2">
      <c r="A360" s="41" t="s">
        <v>603</v>
      </c>
      <c r="B360" s="6" t="s">
        <v>1672</v>
      </c>
      <c r="C360" s="6" t="s">
        <v>13</v>
      </c>
      <c r="D360" s="6" t="s">
        <v>8</v>
      </c>
      <c r="E360" s="6" t="s">
        <v>780</v>
      </c>
      <c r="F360" s="6" t="s">
        <v>604</v>
      </c>
      <c r="G360" s="100">
        <v>765</v>
      </c>
      <c r="H360" s="100">
        <v>765</v>
      </c>
      <c r="I360" s="100">
        <f t="shared" si="5"/>
        <v>100</v>
      </c>
    </row>
    <row r="361" spans="1:9" ht="60" x14ac:dyDescent="0.2">
      <c r="A361" s="41" t="s">
        <v>781</v>
      </c>
      <c r="B361" s="6" t="s">
        <v>1672</v>
      </c>
      <c r="C361" s="6" t="s">
        <v>13</v>
      </c>
      <c r="D361" s="6" t="s">
        <v>8</v>
      </c>
      <c r="E361" s="6" t="s">
        <v>782</v>
      </c>
      <c r="F361" s="6" t="s">
        <v>0</v>
      </c>
      <c r="G361" s="100">
        <v>18552.2</v>
      </c>
      <c r="H361" s="100">
        <v>16415.099999999999</v>
      </c>
      <c r="I361" s="100">
        <f t="shared" si="5"/>
        <v>88.480611463869508</v>
      </c>
    </row>
    <row r="362" spans="1:9" ht="45" x14ac:dyDescent="0.2">
      <c r="A362" s="41" t="s">
        <v>655</v>
      </c>
      <c r="B362" s="6" t="s">
        <v>1672</v>
      </c>
      <c r="C362" s="6" t="s">
        <v>13</v>
      </c>
      <c r="D362" s="6" t="s">
        <v>8</v>
      </c>
      <c r="E362" s="6" t="s">
        <v>783</v>
      </c>
      <c r="F362" s="6" t="s">
        <v>0</v>
      </c>
      <c r="G362" s="100">
        <v>14552.2</v>
      </c>
      <c r="H362" s="100">
        <v>12475.1</v>
      </c>
      <c r="I362" s="100">
        <f t="shared" si="5"/>
        <v>85.7265568092797</v>
      </c>
    </row>
    <row r="363" spans="1:9" ht="90" x14ac:dyDescent="0.2">
      <c r="A363" s="41" t="s">
        <v>590</v>
      </c>
      <c r="B363" s="6" t="s">
        <v>1672</v>
      </c>
      <c r="C363" s="6" t="s">
        <v>13</v>
      </c>
      <c r="D363" s="6" t="s">
        <v>8</v>
      </c>
      <c r="E363" s="6" t="s">
        <v>783</v>
      </c>
      <c r="F363" s="6" t="s">
        <v>585</v>
      </c>
      <c r="G363" s="100">
        <v>422.8</v>
      </c>
      <c r="H363" s="100">
        <v>357</v>
      </c>
      <c r="I363" s="100">
        <f t="shared" si="5"/>
        <v>84.437086092715234</v>
      </c>
    </row>
    <row r="364" spans="1:9" ht="30" x14ac:dyDescent="0.2">
      <c r="A364" s="41" t="s">
        <v>601</v>
      </c>
      <c r="B364" s="6" t="s">
        <v>1672</v>
      </c>
      <c r="C364" s="6" t="s">
        <v>13</v>
      </c>
      <c r="D364" s="6" t="s">
        <v>8</v>
      </c>
      <c r="E364" s="6" t="s">
        <v>783</v>
      </c>
      <c r="F364" s="6" t="s">
        <v>602</v>
      </c>
      <c r="G364" s="100">
        <v>803.7</v>
      </c>
      <c r="H364" s="100">
        <v>443.5</v>
      </c>
      <c r="I364" s="100">
        <f t="shared" si="5"/>
        <v>55.182281945999748</v>
      </c>
    </row>
    <row r="365" spans="1:9" ht="30" x14ac:dyDescent="0.2">
      <c r="A365" s="41" t="s">
        <v>646</v>
      </c>
      <c r="B365" s="6" t="s">
        <v>1672</v>
      </c>
      <c r="C365" s="6" t="s">
        <v>13</v>
      </c>
      <c r="D365" s="6" t="s">
        <v>8</v>
      </c>
      <c r="E365" s="6" t="s">
        <v>783</v>
      </c>
      <c r="F365" s="6" t="s">
        <v>647</v>
      </c>
      <c r="G365" s="100">
        <v>13325.7</v>
      </c>
      <c r="H365" s="100">
        <v>11674.6</v>
      </c>
      <c r="I365" s="100">
        <f t="shared" si="5"/>
        <v>87.609656528362493</v>
      </c>
    </row>
    <row r="366" spans="1:9" ht="45" x14ac:dyDescent="0.2">
      <c r="A366" s="41" t="s">
        <v>784</v>
      </c>
      <c r="B366" s="6" t="s">
        <v>1672</v>
      </c>
      <c r="C366" s="6" t="s">
        <v>13</v>
      </c>
      <c r="D366" s="6" t="s">
        <v>8</v>
      </c>
      <c r="E366" s="6" t="s">
        <v>785</v>
      </c>
      <c r="F366" s="6" t="s">
        <v>0</v>
      </c>
      <c r="G366" s="100">
        <v>4000</v>
      </c>
      <c r="H366" s="100">
        <v>3940</v>
      </c>
      <c r="I366" s="100">
        <f t="shared" si="5"/>
        <v>98.5</v>
      </c>
    </row>
    <row r="367" spans="1:9" ht="30" x14ac:dyDescent="0.2">
      <c r="A367" s="41" t="s">
        <v>786</v>
      </c>
      <c r="B367" s="6" t="s">
        <v>1672</v>
      </c>
      <c r="C367" s="6" t="s">
        <v>13</v>
      </c>
      <c r="D367" s="6" t="s">
        <v>8</v>
      </c>
      <c r="E367" s="6" t="s">
        <v>787</v>
      </c>
      <c r="F367" s="6" t="s">
        <v>0</v>
      </c>
      <c r="G367" s="100">
        <v>4000</v>
      </c>
      <c r="H367" s="100">
        <v>3940</v>
      </c>
      <c r="I367" s="100">
        <f t="shared" si="5"/>
        <v>98.5</v>
      </c>
    </row>
    <row r="368" spans="1:9" ht="45" x14ac:dyDescent="0.2">
      <c r="A368" s="41" t="s">
        <v>760</v>
      </c>
      <c r="B368" s="6" t="s">
        <v>1672</v>
      </c>
      <c r="C368" s="6" t="s">
        <v>13</v>
      </c>
      <c r="D368" s="6" t="s">
        <v>8</v>
      </c>
      <c r="E368" s="6" t="s">
        <v>787</v>
      </c>
      <c r="F368" s="6" t="s">
        <v>761</v>
      </c>
      <c r="G368" s="100">
        <v>4000</v>
      </c>
      <c r="H368" s="100">
        <v>3940</v>
      </c>
      <c r="I368" s="100">
        <f t="shared" si="5"/>
        <v>98.5</v>
      </c>
    </row>
    <row r="369" spans="1:9" ht="45" x14ac:dyDescent="0.2">
      <c r="A369" s="41" t="s">
        <v>788</v>
      </c>
      <c r="B369" s="6" t="s">
        <v>1672</v>
      </c>
      <c r="C369" s="6" t="s">
        <v>13</v>
      </c>
      <c r="D369" s="6" t="s">
        <v>8</v>
      </c>
      <c r="E369" s="6" t="s">
        <v>789</v>
      </c>
      <c r="F369" s="101" t="s">
        <v>0</v>
      </c>
      <c r="G369" s="100">
        <v>564.70000000000005</v>
      </c>
      <c r="H369" s="100">
        <v>546</v>
      </c>
      <c r="I369" s="100">
        <f t="shared" si="5"/>
        <v>96.688507171949695</v>
      </c>
    </row>
    <row r="370" spans="1:9" ht="45" x14ac:dyDescent="0.2">
      <c r="A370" s="41" t="s">
        <v>655</v>
      </c>
      <c r="B370" s="6" t="s">
        <v>1672</v>
      </c>
      <c r="C370" s="6" t="s">
        <v>13</v>
      </c>
      <c r="D370" s="6" t="s">
        <v>8</v>
      </c>
      <c r="E370" s="6" t="s">
        <v>790</v>
      </c>
      <c r="F370" s="6" t="s">
        <v>0</v>
      </c>
      <c r="G370" s="100">
        <v>564.70000000000005</v>
      </c>
      <c r="H370" s="100">
        <v>546</v>
      </c>
      <c r="I370" s="100">
        <f t="shared" si="5"/>
        <v>96.688507171949695</v>
      </c>
    </row>
    <row r="371" spans="1:9" ht="30" x14ac:dyDescent="0.2">
      <c r="A371" s="41" t="s">
        <v>601</v>
      </c>
      <c r="B371" s="6" t="s">
        <v>1672</v>
      </c>
      <c r="C371" s="6" t="s">
        <v>13</v>
      </c>
      <c r="D371" s="6" t="s">
        <v>8</v>
      </c>
      <c r="E371" s="6" t="s">
        <v>790</v>
      </c>
      <c r="F371" s="6" t="s">
        <v>602</v>
      </c>
      <c r="G371" s="100">
        <v>174.7</v>
      </c>
      <c r="H371" s="100">
        <v>174.5</v>
      </c>
      <c r="I371" s="100">
        <f t="shared" si="5"/>
        <v>99.885518030910134</v>
      </c>
    </row>
    <row r="372" spans="1:9" ht="30" x14ac:dyDescent="0.2">
      <c r="A372" s="41" t="s">
        <v>646</v>
      </c>
      <c r="B372" s="6" t="s">
        <v>1672</v>
      </c>
      <c r="C372" s="6" t="s">
        <v>13</v>
      </c>
      <c r="D372" s="6" t="s">
        <v>8</v>
      </c>
      <c r="E372" s="6" t="s">
        <v>790</v>
      </c>
      <c r="F372" s="6" t="s">
        <v>647</v>
      </c>
      <c r="G372" s="100">
        <v>390</v>
      </c>
      <c r="H372" s="100">
        <v>371.5</v>
      </c>
      <c r="I372" s="100">
        <f t="shared" si="5"/>
        <v>95.256410256410248</v>
      </c>
    </row>
    <row r="373" spans="1:9" ht="15" x14ac:dyDescent="0.2">
      <c r="A373" s="41" t="s">
        <v>620</v>
      </c>
      <c r="B373" s="6" t="s">
        <v>1672</v>
      </c>
      <c r="C373" s="6" t="s">
        <v>13</v>
      </c>
      <c r="D373" s="6" t="s">
        <v>8</v>
      </c>
      <c r="E373" s="6" t="s">
        <v>621</v>
      </c>
      <c r="F373" s="101" t="s">
        <v>0</v>
      </c>
      <c r="G373" s="100">
        <v>5746.4</v>
      </c>
      <c r="H373" s="100">
        <v>5746.1</v>
      </c>
      <c r="I373" s="100">
        <f t="shared" si="5"/>
        <v>99.994779340108593</v>
      </c>
    </row>
    <row r="374" spans="1:9" ht="30" x14ac:dyDescent="0.2">
      <c r="A374" s="41" t="s">
        <v>727</v>
      </c>
      <c r="B374" s="6" t="s">
        <v>1672</v>
      </c>
      <c r="C374" s="6" t="s">
        <v>13</v>
      </c>
      <c r="D374" s="6" t="s">
        <v>8</v>
      </c>
      <c r="E374" s="6" t="s">
        <v>728</v>
      </c>
      <c r="F374" s="6" t="s">
        <v>0</v>
      </c>
      <c r="G374" s="100">
        <v>5746.4</v>
      </c>
      <c r="H374" s="100">
        <v>5746.1</v>
      </c>
      <c r="I374" s="100">
        <f t="shared" si="5"/>
        <v>99.994779340108593</v>
      </c>
    </row>
    <row r="375" spans="1:9" ht="75" x14ac:dyDescent="0.2">
      <c r="A375" s="41" t="s">
        <v>791</v>
      </c>
      <c r="B375" s="6" t="s">
        <v>1672</v>
      </c>
      <c r="C375" s="6" t="s">
        <v>13</v>
      </c>
      <c r="D375" s="6" t="s">
        <v>8</v>
      </c>
      <c r="E375" s="6" t="s">
        <v>792</v>
      </c>
      <c r="F375" s="6" t="s">
        <v>0</v>
      </c>
      <c r="G375" s="100">
        <v>369.6</v>
      </c>
      <c r="H375" s="100">
        <v>369.6</v>
      </c>
      <c r="I375" s="100">
        <f t="shared" si="5"/>
        <v>100</v>
      </c>
    </row>
    <row r="376" spans="1:9" ht="15" x14ac:dyDescent="0.2">
      <c r="A376" s="41" t="s">
        <v>58</v>
      </c>
      <c r="B376" s="6" t="s">
        <v>1672</v>
      </c>
      <c r="C376" s="6" t="s">
        <v>13</v>
      </c>
      <c r="D376" s="6" t="s">
        <v>8</v>
      </c>
      <c r="E376" s="6" t="s">
        <v>792</v>
      </c>
      <c r="F376" s="6" t="s">
        <v>672</v>
      </c>
      <c r="G376" s="100">
        <v>369.6</v>
      </c>
      <c r="H376" s="100">
        <v>369.6</v>
      </c>
      <c r="I376" s="100">
        <f t="shared" si="5"/>
        <v>100</v>
      </c>
    </row>
    <row r="377" spans="1:9" ht="45" x14ac:dyDescent="0.2">
      <c r="A377" s="41" t="s">
        <v>729</v>
      </c>
      <c r="B377" s="6" t="s">
        <v>1672</v>
      </c>
      <c r="C377" s="6" t="s">
        <v>13</v>
      </c>
      <c r="D377" s="6" t="s">
        <v>8</v>
      </c>
      <c r="E377" s="6" t="s">
        <v>730</v>
      </c>
      <c r="F377" s="6" t="s">
        <v>0</v>
      </c>
      <c r="G377" s="100">
        <v>5376.8</v>
      </c>
      <c r="H377" s="100">
        <v>5376.5</v>
      </c>
      <c r="I377" s="100">
        <f t="shared" si="5"/>
        <v>99.994420473143876</v>
      </c>
    </row>
    <row r="378" spans="1:9" ht="120" x14ac:dyDescent="0.2">
      <c r="A378" s="41" t="s">
        <v>731</v>
      </c>
      <c r="B378" s="6" t="s">
        <v>1672</v>
      </c>
      <c r="C378" s="6" t="s">
        <v>13</v>
      </c>
      <c r="D378" s="6" t="s">
        <v>8</v>
      </c>
      <c r="E378" s="6" t="s">
        <v>732</v>
      </c>
      <c r="F378" s="6" t="s">
        <v>0</v>
      </c>
      <c r="G378" s="100">
        <v>5376.8</v>
      </c>
      <c r="H378" s="100">
        <v>5376.5</v>
      </c>
      <c r="I378" s="100">
        <f t="shared" si="5"/>
        <v>99.994420473143876</v>
      </c>
    </row>
    <row r="379" spans="1:9" ht="90" x14ac:dyDescent="0.2">
      <c r="A379" s="41" t="s">
        <v>590</v>
      </c>
      <c r="B379" s="6" t="s">
        <v>1672</v>
      </c>
      <c r="C379" s="6" t="s">
        <v>13</v>
      </c>
      <c r="D379" s="6" t="s">
        <v>8</v>
      </c>
      <c r="E379" s="6" t="s">
        <v>732</v>
      </c>
      <c r="F379" s="6" t="s">
        <v>585</v>
      </c>
      <c r="G379" s="100">
        <v>5376.8</v>
      </c>
      <c r="H379" s="100">
        <v>5376.5</v>
      </c>
      <c r="I379" s="100">
        <f t="shared" si="5"/>
        <v>99.994420473143876</v>
      </c>
    </row>
    <row r="380" spans="1:9" ht="30" x14ac:dyDescent="0.2">
      <c r="A380" s="41" t="s">
        <v>18</v>
      </c>
      <c r="B380" s="6" t="s">
        <v>1672</v>
      </c>
      <c r="C380" s="6" t="s">
        <v>13</v>
      </c>
      <c r="D380" s="6" t="s">
        <v>19</v>
      </c>
      <c r="E380" s="6" t="s">
        <v>0</v>
      </c>
      <c r="F380" s="6" t="s">
        <v>0</v>
      </c>
      <c r="G380" s="100">
        <v>1446.5</v>
      </c>
      <c r="H380" s="100">
        <v>1317.1</v>
      </c>
      <c r="I380" s="100">
        <f t="shared" si="5"/>
        <v>91.054268924991362</v>
      </c>
    </row>
    <row r="381" spans="1:9" ht="45" x14ac:dyDescent="0.2">
      <c r="A381" s="41" t="s">
        <v>953</v>
      </c>
      <c r="B381" s="6" t="s">
        <v>1672</v>
      </c>
      <c r="C381" s="6" t="s">
        <v>13</v>
      </c>
      <c r="D381" s="6" t="s">
        <v>19</v>
      </c>
      <c r="E381" s="6" t="s">
        <v>954</v>
      </c>
      <c r="F381" s="101" t="s">
        <v>0</v>
      </c>
      <c r="G381" s="100">
        <v>460</v>
      </c>
      <c r="H381" s="100">
        <v>458.7</v>
      </c>
      <c r="I381" s="100">
        <f t="shared" si="5"/>
        <v>99.717391304347828</v>
      </c>
    </row>
    <row r="382" spans="1:9" ht="30" x14ac:dyDescent="0.2">
      <c r="A382" s="41" t="s">
        <v>955</v>
      </c>
      <c r="B382" s="6" t="s">
        <v>1672</v>
      </c>
      <c r="C382" s="6" t="s">
        <v>13</v>
      </c>
      <c r="D382" s="6" t="s">
        <v>19</v>
      </c>
      <c r="E382" s="6" t="s">
        <v>956</v>
      </c>
      <c r="F382" s="6" t="s">
        <v>0</v>
      </c>
      <c r="G382" s="100">
        <v>460</v>
      </c>
      <c r="H382" s="100">
        <v>458.7</v>
      </c>
      <c r="I382" s="100">
        <f t="shared" si="5"/>
        <v>99.717391304347828</v>
      </c>
    </row>
    <row r="383" spans="1:9" ht="45" x14ac:dyDescent="0.2">
      <c r="A383" s="41" t="s">
        <v>655</v>
      </c>
      <c r="B383" s="6" t="s">
        <v>1672</v>
      </c>
      <c r="C383" s="6" t="s">
        <v>13</v>
      </c>
      <c r="D383" s="6" t="s">
        <v>19</v>
      </c>
      <c r="E383" s="6" t="s">
        <v>957</v>
      </c>
      <c r="F383" s="6" t="s">
        <v>0</v>
      </c>
      <c r="G383" s="100">
        <v>460</v>
      </c>
      <c r="H383" s="100">
        <v>458.7</v>
      </c>
      <c r="I383" s="100">
        <f t="shared" si="5"/>
        <v>99.717391304347828</v>
      </c>
    </row>
    <row r="384" spans="1:9" ht="30" x14ac:dyDescent="0.2">
      <c r="A384" s="41" t="s">
        <v>601</v>
      </c>
      <c r="B384" s="6" t="s">
        <v>1672</v>
      </c>
      <c r="C384" s="6" t="s">
        <v>13</v>
      </c>
      <c r="D384" s="6" t="s">
        <v>19</v>
      </c>
      <c r="E384" s="6" t="s">
        <v>957</v>
      </c>
      <c r="F384" s="6" t="s">
        <v>602</v>
      </c>
      <c r="G384" s="100">
        <v>250</v>
      </c>
      <c r="H384" s="100">
        <v>248.7</v>
      </c>
      <c r="I384" s="100">
        <f t="shared" si="5"/>
        <v>99.47999999999999</v>
      </c>
    </row>
    <row r="385" spans="1:9" ht="15" x14ac:dyDescent="0.2">
      <c r="A385" s="41" t="s">
        <v>603</v>
      </c>
      <c r="B385" s="6" t="s">
        <v>1672</v>
      </c>
      <c r="C385" s="6" t="s">
        <v>13</v>
      </c>
      <c r="D385" s="6" t="s">
        <v>19</v>
      </c>
      <c r="E385" s="6" t="s">
        <v>957</v>
      </c>
      <c r="F385" s="6" t="s">
        <v>604</v>
      </c>
      <c r="G385" s="100">
        <v>210</v>
      </c>
      <c r="H385" s="100">
        <v>210</v>
      </c>
      <c r="I385" s="100">
        <f t="shared" si="5"/>
        <v>100</v>
      </c>
    </row>
    <row r="386" spans="1:9" ht="60" x14ac:dyDescent="0.2">
      <c r="A386" s="41" t="s">
        <v>975</v>
      </c>
      <c r="B386" s="6" t="s">
        <v>1672</v>
      </c>
      <c r="C386" s="6" t="s">
        <v>13</v>
      </c>
      <c r="D386" s="6" t="s">
        <v>19</v>
      </c>
      <c r="E386" s="6" t="s">
        <v>976</v>
      </c>
      <c r="F386" s="101" t="s">
        <v>0</v>
      </c>
      <c r="G386" s="100">
        <v>563.5</v>
      </c>
      <c r="H386" s="100">
        <v>444.1</v>
      </c>
      <c r="I386" s="100">
        <f t="shared" si="5"/>
        <v>78.811002661934353</v>
      </c>
    </row>
    <row r="387" spans="1:9" ht="30" x14ac:dyDescent="0.2">
      <c r="A387" s="41" t="s">
        <v>977</v>
      </c>
      <c r="B387" s="6" t="s">
        <v>1672</v>
      </c>
      <c r="C387" s="6" t="s">
        <v>13</v>
      </c>
      <c r="D387" s="6" t="s">
        <v>19</v>
      </c>
      <c r="E387" s="6" t="s">
        <v>978</v>
      </c>
      <c r="F387" s="6" t="s">
        <v>0</v>
      </c>
      <c r="G387" s="100">
        <v>43.5</v>
      </c>
      <c r="H387" s="100">
        <v>43.3</v>
      </c>
      <c r="I387" s="100">
        <f t="shared" si="5"/>
        <v>99.540229885057457</v>
      </c>
    </row>
    <row r="388" spans="1:9" ht="45" x14ac:dyDescent="0.2">
      <c r="A388" s="41" t="s">
        <v>655</v>
      </c>
      <c r="B388" s="6" t="s">
        <v>1672</v>
      </c>
      <c r="C388" s="6" t="s">
        <v>13</v>
      </c>
      <c r="D388" s="6" t="s">
        <v>19</v>
      </c>
      <c r="E388" s="6" t="s">
        <v>979</v>
      </c>
      <c r="F388" s="6" t="s">
        <v>0</v>
      </c>
      <c r="G388" s="100">
        <v>43.5</v>
      </c>
      <c r="H388" s="100">
        <v>43.3</v>
      </c>
      <c r="I388" s="100">
        <f t="shared" si="5"/>
        <v>99.540229885057457</v>
      </c>
    </row>
    <row r="389" spans="1:9" s="36" customFormat="1" ht="30" x14ac:dyDescent="0.2">
      <c r="A389" s="41" t="s">
        <v>646</v>
      </c>
      <c r="B389" s="6" t="s">
        <v>1672</v>
      </c>
      <c r="C389" s="6" t="s">
        <v>13</v>
      </c>
      <c r="D389" s="6" t="s">
        <v>19</v>
      </c>
      <c r="E389" s="6" t="s">
        <v>979</v>
      </c>
      <c r="F389" s="6" t="s">
        <v>647</v>
      </c>
      <c r="G389" s="100">
        <v>43.5</v>
      </c>
      <c r="H389" s="100">
        <v>43.3</v>
      </c>
      <c r="I389" s="100">
        <f t="shared" si="5"/>
        <v>99.540229885057457</v>
      </c>
    </row>
    <row r="390" spans="1:9" ht="60" x14ac:dyDescent="0.2">
      <c r="A390" s="41" t="s">
        <v>980</v>
      </c>
      <c r="B390" s="6" t="s">
        <v>1672</v>
      </c>
      <c r="C390" s="6" t="s">
        <v>13</v>
      </c>
      <c r="D390" s="6" t="s">
        <v>19</v>
      </c>
      <c r="E390" s="6" t="s">
        <v>981</v>
      </c>
      <c r="F390" s="6" t="s">
        <v>0</v>
      </c>
      <c r="G390" s="100">
        <v>520</v>
      </c>
      <c r="H390" s="100">
        <v>400.8</v>
      </c>
      <c r="I390" s="100">
        <f t="shared" si="5"/>
        <v>77.07692307692308</v>
      </c>
    </row>
    <row r="391" spans="1:9" ht="45" x14ac:dyDescent="0.2">
      <c r="A391" s="41" t="s">
        <v>655</v>
      </c>
      <c r="B391" s="6" t="s">
        <v>1672</v>
      </c>
      <c r="C391" s="6" t="s">
        <v>13</v>
      </c>
      <c r="D391" s="6" t="s">
        <v>19</v>
      </c>
      <c r="E391" s="6" t="s">
        <v>982</v>
      </c>
      <c r="F391" s="6" t="s">
        <v>0</v>
      </c>
      <c r="G391" s="100">
        <v>520</v>
      </c>
      <c r="H391" s="100">
        <v>400.8</v>
      </c>
      <c r="I391" s="100">
        <f t="shared" ref="I391:I454" si="6">H391/G391*100</f>
        <v>77.07692307692308</v>
      </c>
    </row>
    <row r="392" spans="1:9" ht="30" x14ac:dyDescent="0.2">
      <c r="A392" s="41" t="s">
        <v>601</v>
      </c>
      <c r="B392" s="6" t="s">
        <v>1672</v>
      </c>
      <c r="C392" s="6" t="s">
        <v>13</v>
      </c>
      <c r="D392" s="6" t="s">
        <v>19</v>
      </c>
      <c r="E392" s="6" t="s">
        <v>982</v>
      </c>
      <c r="F392" s="6" t="s">
        <v>602</v>
      </c>
      <c r="G392" s="100">
        <v>520</v>
      </c>
      <c r="H392" s="100">
        <v>400.8</v>
      </c>
      <c r="I392" s="100">
        <f t="shared" si="6"/>
        <v>77.07692307692308</v>
      </c>
    </row>
    <row r="393" spans="1:9" ht="45" x14ac:dyDescent="0.2">
      <c r="A393" s="41" t="s">
        <v>711</v>
      </c>
      <c r="B393" s="6" t="s">
        <v>1672</v>
      </c>
      <c r="C393" s="6" t="s">
        <v>13</v>
      </c>
      <c r="D393" s="6" t="s">
        <v>19</v>
      </c>
      <c r="E393" s="6" t="s">
        <v>712</v>
      </c>
      <c r="F393" s="101" t="s">
        <v>0</v>
      </c>
      <c r="G393" s="100">
        <v>423</v>
      </c>
      <c r="H393" s="100">
        <v>414.3</v>
      </c>
      <c r="I393" s="100">
        <f t="shared" si="6"/>
        <v>97.943262411347519</v>
      </c>
    </row>
    <row r="394" spans="1:9" ht="45" x14ac:dyDescent="0.2">
      <c r="A394" s="41" t="s">
        <v>655</v>
      </c>
      <c r="B394" s="6" t="s">
        <v>1672</v>
      </c>
      <c r="C394" s="6" t="s">
        <v>13</v>
      </c>
      <c r="D394" s="6" t="s">
        <v>19</v>
      </c>
      <c r="E394" s="6" t="s">
        <v>713</v>
      </c>
      <c r="F394" s="6" t="s">
        <v>0</v>
      </c>
      <c r="G394" s="100">
        <v>423</v>
      </c>
      <c r="H394" s="100">
        <v>414.3</v>
      </c>
      <c r="I394" s="100">
        <f t="shared" si="6"/>
        <v>97.943262411347519</v>
      </c>
    </row>
    <row r="395" spans="1:9" s="36" customFormat="1" ht="30" x14ac:dyDescent="0.2">
      <c r="A395" s="41" t="s">
        <v>601</v>
      </c>
      <c r="B395" s="6" t="s">
        <v>1672</v>
      </c>
      <c r="C395" s="6" t="s">
        <v>13</v>
      </c>
      <c r="D395" s="6" t="s">
        <v>19</v>
      </c>
      <c r="E395" s="6" t="s">
        <v>713</v>
      </c>
      <c r="F395" s="6" t="s">
        <v>602</v>
      </c>
      <c r="G395" s="100">
        <v>423</v>
      </c>
      <c r="H395" s="100">
        <v>414.3</v>
      </c>
      <c r="I395" s="100">
        <f t="shared" si="6"/>
        <v>97.943262411347519</v>
      </c>
    </row>
    <row r="396" spans="1:9" ht="15" x14ac:dyDescent="0.2">
      <c r="A396" s="41" t="s">
        <v>20</v>
      </c>
      <c r="B396" s="6" t="s">
        <v>1672</v>
      </c>
      <c r="C396" s="6" t="s">
        <v>21</v>
      </c>
      <c r="D396" s="6" t="s">
        <v>0</v>
      </c>
      <c r="E396" s="6" t="s">
        <v>0</v>
      </c>
      <c r="F396" s="6" t="s">
        <v>0</v>
      </c>
      <c r="G396" s="100">
        <v>52823.9</v>
      </c>
      <c r="H396" s="100">
        <v>50565.7</v>
      </c>
      <c r="I396" s="100">
        <f t="shared" si="6"/>
        <v>95.725041127217025</v>
      </c>
    </row>
    <row r="397" spans="1:9" ht="15" x14ac:dyDescent="0.2">
      <c r="A397" s="41" t="s">
        <v>22</v>
      </c>
      <c r="B397" s="6" t="s">
        <v>1672</v>
      </c>
      <c r="C397" s="6" t="s">
        <v>21</v>
      </c>
      <c r="D397" s="6" t="s">
        <v>21</v>
      </c>
      <c r="E397" s="6" t="s">
        <v>0</v>
      </c>
      <c r="F397" s="6" t="s">
        <v>0</v>
      </c>
      <c r="G397" s="100">
        <v>52823.9</v>
      </c>
      <c r="H397" s="100">
        <v>50565.7</v>
      </c>
      <c r="I397" s="100">
        <f t="shared" si="6"/>
        <v>95.725041127217025</v>
      </c>
    </row>
    <row r="398" spans="1:9" ht="45" x14ac:dyDescent="0.2">
      <c r="A398" s="41" t="s">
        <v>953</v>
      </c>
      <c r="B398" s="6" t="s">
        <v>1672</v>
      </c>
      <c r="C398" s="6" t="s">
        <v>21</v>
      </c>
      <c r="D398" s="6" t="s">
        <v>21</v>
      </c>
      <c r="E398" s="6" t="s">
        <v>954</v>
      </c>
      <c r="F398" s="101" t="s">
        <v>0</v>
      </c>
      <c r="G398" s="100">
        <v>52823.9</v>
      </c>
      <c r="H398" s="100">
        <v>50565.7</v>
      </c>
      <c r="I398" s="100">
        <f t="shared" si="6"/>
        <v>95.725041127217025</v>
      </c>
    </row>
    <row r="399" spans="1:9" ht="45" x14ac:dyDescent="0.2">
      <c r="A399" s="41" t="s">
        <v>1227</v>
      </c>
      <c r="B399" s="6" t="s">
        <v>1672</v>
      </c>
      <c r="C399" s="6" t="s">
        <v>21</v>
      </c>
      <c r="D399" s="6" t="s">
        <v>21</v>
      </c>
      <c r="E399" s="6" t="s">
        <v>1228</v>
      </c>
      <c r="F399" s="6" t="s">
        <v>0</v>
      </c>
      <c r="G399" s="100">
        <v>52823.9</v>
      </c>
      <c r="H399" s="100">
        <v>50565.7</v>
      </c>
      <c r="I399" s="100">
        <f t="shared" si="6"/>
        <v>95.725041127217025</v>
      </c>
    </row>
    <row r="400" spans="1:9" ht="45" x14ac:dyDescent="0.2">
      <c r="A400" s="41" t="s">
        <v>655</v>
      </c>
      <c r="B400" s="6" t="s">
        <v>1672</v>
      </c>
      <c r="C400" s="6" t="s">
        <v>21</v>
      </c>
      <c r="D400" s="6" t="s">
        <v>21</v>
      </c>
      <c r="E400" s="6" t="s">
        <v>1235</v>
      </c>
      <c r="F400" s="6" t="s">
        <v>0</v>
      </c>
      <c r="G400" s="100">
        <v>13572.5</v>
      </c>
      <c r="H400" s="100">
        <v>13568</v>
      </c>
      <c r="I400" s="100">
        <f t="shared" si="6"/>
        <v>99.966844722785041</v>
      </c>
    </row>
    <row r="401" spans="1:9" ht="30" x14ac:dyDescent="0.2">
      <c r="A401" s="41" t="s">
        <v>646</v>
      </c>
      <c r="B401" s="6" t="s">
        <v>1672</v>
      </c>
      <c r="C401" s="6" t="s">
        <v>21</v>
      </c>
      <c r="D401" s="6" t="s">
        <v>21</v>
      </c>
      <c r="E401" s="6" t="s">
        <v>1235</v>
      </c>
      <c r="F401" s="6" t="s">
        <v>647</v>
      </c>
      <c r="G401" s="100">
        <v>13572.5</v>
      </c>
      <c r="H401" s="100">
        <v>13568</v>
      </c>
      <c r="I401" s="100">
        <f t="shared" si="6"/>
        <v>99.966844722785041</v>
      </c>
    </row>
    <row r="402" spans="1:9" ht="30" x14ac:dyDescent="0.2">
      <c r="A402" s="41" t="s">
        <v>1236</v>
      </c>
      <c r="B402" s="6" t="s">
        <v>1672</v>
      </c>
      <c r="C402" s="6" t="s">
        <v>21</v>
      </c>
      <c r="D402" s="6" t="s">
        <v>21</v>
      </c>
      <c r="E402" s="6" t="s">
        <v>1237</v>
      </c>
      <c r="F402" s="6" t="s">
        <v>0</v>
      </c>
      <c r="G402" s="100">
        <v>33424.400000000001</v>
      </c>
      <c r="H402" s="100">
        <v>33424.400000000001</v>
      </c>
      <c r="I402" s="100">
        <f t="shared" si="6"/>
        <v>100</v>
      </c>
    </row>
    <row r="403" spans="1:9" ht="30" x14ac:dyDescent="0.2">
      <c r="A403" s="41" t="s">
        <v>646</v>
      </c>
      <c r="B403" s="6" t="s">
        <v>1672</v>
      </c>
      <c r="C403" s="6" t="s">
        <v>21</v>
      </c>
      <c r="D403" s="6" t="s">
        <v>21</v>
      </c>
      <c r="E403" s="6" t="s">
        <v>1237</v>
      </c>
      <c r="F403" s="6" t="s">
        <v>647</v>
      </c>
      <c r="G403" s="100">
        <v>33424.400000000001</v>
      </c>
      <c r="H403" s="100">
        <v>33424.400000000001</v>
      </c>
      <c r="I403" s="100">
        <f t="shared" si="6"/>
        <v>100</v>
      </c>
    </row>
    <row r="404" spans="1:9" ht="30" x14ac:dyDescent="0.2">
      <c r="A404" s="41" t="s">
        <v>907</v>
      </c>
      <c r="B404" s="6" t="s">
        <v>1672</v>
      </c>
      <c r="C404" s="6" t="s">
        <v>21</v>
      </c>
      <c r="D404" s="6" t="s">
        <v>21</v>
      </c>
      <c r="E404" s="6" t="s">
        <v>1229</v>
      </c>
      <c r="F404" s="6" t="s">
        <v>0</v>
      </c>
      <c r="G404" s="100">
        <v>5827</v>
      </c>
      <c r="H404" s="100">
        <v>3573.3</v>
      </c>
      <c r="I404" s="100">
        <f t="shared" si="6"/>
        <v>61.323150849493736</v>
      </c>
    </row>
    <row r="405" spans="1:9" ht="45" x14ac:dyDescent="0.2">
      <c r="A405" s="41" t="s">
        <v>680</v>
      </c>
      <c r="B405" s="6" t="s">
        <v>1672</v>
      </c>
      <c r="C405" s="6" t="s">
        <v>21</v>
      </c>
      <c r="D405" s="6" t="s">
        <v>21</v>
      </c>
      <c r="E405" s="6" t="s">
        <v>1229</v>
      </c>
      <c r="F405" s="6" t="s">
        <v>681</v>
      </c>
      <c r="G405" s="100">
        <v>5827</v>
      </c>
      <c r="H405" s="100">
        <v>3573.3</v>
      </c>
      <c r="I405" s="100">
        <f t="shared" si="6"/>
        <v>61.323150849493736</v>
      </c>
    </row>
    <row r="406" spans="1:9" ht="15" x14ac:dyDescent="0.2">
      <c r="A406" s="41" t="s">
        <v>23</v>
      </c>
      <c r="B406" s="6" t="s">
        <v>1672</v>
      </c>
      <c r="C406" s="6" t="s">
        <v>24</v>
      </c>
      <c r="D406" s="6" t="s">
        <v>0</v>
      </c>
      <c r="E406" s="6" t="s">
        <v>0</v>
      </c>
      <c r="F406" s="6" t="s">
        <v>0</v>
      </c>
      <c r="G406" s="100">
        <v>2905719.4</v>
      </c>
      <c r="H406" s="100">
        <v>2722884.5</v>
      </c>
      <c r="I406" s="100">
        <f t="shared" si="6"/>
        <v>93.707757879167559</v>
      </c>
    </row>
    <row r="407" spans="1:9" ht="15" x14ac:dyDescent="0.2">
      <c r="A407" s="41" t="s">
        <v>123</v>
      </c>
      <c r="B407" s="6" t="s">
        <v>1672</v>
      </c>
      <c r="C407" s="6" t="s">
        <v>24</v>
      </c>
      <c r="D407" s="6" t="s">
        <v>8</v>
      </c>
      <c r="E407" s="6" t="s">
        <v>0</v>
      </c>
      <c r="F407" s="6" t="s">
        <v>0</v>
      </c>
      <c r="G407" s="100">
        <v>199335.1</v>
      </c>
      <c r="H407" s="100">
        <v>196770.5</v>
      </c>
      <c r="I407" s="100">
        <f t="shared" si="6"/>
        <v>98.713422774012201</v>
      </c>
    </row>
    <row r="408" spans="1:9" ht="15" x14ac:dyDescent="0.2">
      <c r="A408" s="41" t="s">
        <v>620</v>
      </c>
      <c r="B408" s="6" t="s">
        <v>1672</v>
      </c>
      <c r="C408" s="6" t="s">
        <v>24</v>
      </c>
      <c r="D408" s="6" t="s">
        <v>8</v>
      </c>
      <c r="E408" s="6" t="s">
        <v>621</v>
      </c>
      <c r="F408" s="101" t="s">
        <v>0</v>
      </c>
      <c r="G408" s="100">
        <v>199335.1</v>
      </c>
      <c r="H408" s="100">
        <v>196770.5</v>
      </c>
      <c r="I408" s="100">
        <f t="shared" si="6"/>
        <v>98.713422774012201</v>
      </c>
    </row>
    <row r="409" spans="1:9" ht="30" x14ac:dyDescent="0.2">
      <c r="A409" s="41" t="s">
        <v>727</v>
      </c>
      <c r="B409" s="6" t="s">
        <v>1672</v>
      </c>
      <c r="C409" s="6" t="s">
        <v>24</v>
      </c>
      <c r="D409" s="6" t="s">
        <v>8</v>
      </c>
      <c r="E409" s="6" t="s">
        <v>728</v>
      </c>
      <c r="F409" s="6" t="s">
        <v>0</v>
      </c>
      <c r="G409" s="100">
        <v>45942.2</v>
      </c>
      <c r="H409" s="100">
        <v>45941.4</v>
      </c>
      <c r="I409" s="100">
        <f t="shared" si="6"/>
        <v>99.998258681560742</v>
      </c>
    </row>
    <row r="410" spans="1:9" ht="45" x14ac:dyDescent="0.2">
      <c r="A410" s="41" t="s">
        <v>729</v>
      </c>
      <c r="B410" s="6" t="s">
        <v>1672</v>
      </c>
      <c r="C410" s="6" t="s">
        <v>24</v>
      </c>
      <c r="D410" s="6" t="s">
        <v>8</v>
      </c>
      <c r="E410" s="6" t="s">
        <v>730</v>
      </c>
      <c r="F410" s="6" t="s">
        <v>0</v>
      </c>
      <c r="G410" s="100">
        <v>45942.2</v>
      </c>
      <c r="H410" s="100">
        <v>45941.4</v>
      </c>
      <c r="I410" s="100">
        <f t="shared" si="6"/>
        <v>99.998258681560742</v>
      </c>
    </row>
    <row r="411" spans="1:9" ht="60" x14ac:dyDescent="0.2">
      <c r="A411" s="41" t="s">
        <v>1454</v>
      </c>
      <c r="B411" s="6" t="s">
        <v>1672</v>
      </c>
      <c r="C411" s="6" t="s">
        <v>24</v>
      </c>
      <c r="D411" s="6" t="s">
        <v>8</v>
      </c>
      <c r="E411" s="6" t="s">
        <v>1455</v>
      </c>
      <c r="F411" s="6" t="s">
        <v>0</v>
      </c>
      <c r="G411" s="100">
        <v>45942.2</v>
      </c>
      <c r="H411" s="100">
        <v>45941.4</v>
      </c>
      <c r="I411" s="100">
        <f t="shared" si="6"/>
        <v>99.998258681560742</v>
      </c>
    </row>
    <row r="412" spans="1:9" ht="30" x14ac:dyDescent="0.2">
      <c r="A412" s="41" t="s">
        <v>646</v>
      </c>
      <c r="B412" s="6" t="s">
        <v>1672</v>
      </c>
      <c r="C412" s="6" t="s">
        <v>24</v>
      </c>
      <c r="D412" s="6" t="s">
        <v>8</v>
      </c>
      <c r="E412" s="6" t="s">
        <v>1455</v>
      </c>
      <c r="F412" s="6" t="s">
        <v>647</v>
      </c>
      <c r="G412" s="100">
        <v>45942.2</v>
      </c>
      <c r="H412" s="100">
        <v>45941.4</v>
      </c>
      <c r="I412" s="100">
        <f t="shared" si="6"/>
        <v>99.998258681560742</v>
      </c>
    </row>
    <row r="413" spans="1:9" ht="30" x14ac:dyDescent="0.2">
      <c r="A413" s="41" t="s">
        <v>1220</v>
      </c>
      <c r="B413" s="6" t="s">
        <v>1672</v>
      </c>
      <c r="C413" s="6" t="s">
        <v>24</v>
      </c>
      <c r="D413" s="6" t="s">
        <v>8</v>
      </c>
      <c r="E413" s="6" t="s">
        <v>1221</v>
      </c>
      <c r="F413" s="6" t="s">
        <v>0</v>
      </c>
      <c r="G413" s="100">
        <v>153392.9</v>
      </c>
      <c r="H413" s="100">
        <v>150829.1</v>
      </c>
      <c r="I413" s="100">
        <f t="shared" si="6"/>
        <v>98.328605822042618</v>
      </c>
    </row>
    <row r="414" spans="1:9" ht="30" x14ac:dyDescent="0.2">
      <c r="A414" s="41" t="s">
        <v>1456</v>
      </c>
      <c r="B414" s="6" t="s">
        <v>1672</v>
      </c>
      <c r="C414" s="6" t="s">
        <v>24</v>
      </c>
      <c r="D414" s="6" t="s">
        <v>8</v>
      </c>
      <c r="E414" s="6" t="s">
        <v>1457</v>
      </c>
      <c r="F414" s="6" t="s">
        <v>0</v>
      </c>
      <c r="G414" s="100">
        <v>105883.9</v>
      </c>
      <c r="H414" s="100">
        <v>104140.6</v>
      </c>
      <c r="I414" s="100">
        <f t="shared" si="6"/>
        <v>98.353574056112407</v>
      </c>
    </row>
    <row r="415" spans="1:9" ht="30" x14ac:dyDescent="0.2">
      <c r="A415" s="41" t="s">
        <v>646</v>
      </c>
      <c r="B415" s="6" t="s">
        <v>1672</v>
      </c>
      <c r="C415" s="6" t="s">
        <v>24</v>
      </c>
      <c r="D415" s="6" t="s">
        <v>8</v>
      </c>
      <c r="E415" s="6" t="s">
        <v>1457</v>
      </c>
      <c r="F415" s="6" t="s">
        <v>647</v>
      </c>
      <c r="G415" s="100">
        <v>105883.9</v>
      </c>
      <c r="H415" s="100">
        <v>104140.6</v>
      </c>
      <c r="I415" s="100">
        <f t="shared" si="6"/>
        <v>98.353574056112407</v>
      </c>
    </row>
    <row r="416" spans="1:9" ht="45" x14ac:dyDescent="0.2">
      <c r="A416" s="41" t="s">
        <v>1222</v>
      </c>
      <c r="B416" s="6" t="s">
        <v>1672</v>
      </c>
      <c r="C416" s="6" t="s">
        <v>24</v>
      </c>
      <c r="D416" s="6" t="s">
        <v>8</v>
      </c>
      <c r="E416" s="6" t="s">
        <v>1223</v>
      </c>
      <c r="F416" s="6" t="s">
        <v>0</v>
      </c>
      <c r="G416" s="100">
        <v>47509</v>
      </c>
      <c r="H416" s="100">
        <v>46688.5</v>
      </c>
      <c r="I416" s="100">
        <f t="shared" si="6"/>
        <v>98.272958807804827</v>
      </c>
    </row>
    <row r="417" spans="1:9" ht="30" x14ac:dyDescent="0.2">
      <c r="A417" s="41" t="s">
        <v>1456</v>
      </c>
      <c r="B417" s="6" t="s">
        <v>1672</v>
      </c>
      <c r="C417" s="6" t="s">
        <v>24</v>
      </c>
      <c r="D417" s="6" t="s">
        <v>8</v>
      </c>
      <c r="E417" s="6" t="s">
        <v>1458</v>
      </c>
      <c r="F417" s="6" t="s">
        <v>0</v>
      </c>
      <c r="G417" s="100">
        <v>47509</v>
      </c>
      <c r="H417" s="100">
        <v>46688.5</v>
      </c>
      <c r="I417" s="100">
        <f t="shared" si="6"/>
        <v>98.272958807804827</v>
      </c>
    </row>
    <row r="418" spans="1:9" ht="30" x14ac:dyDescent="0.2">
      <c r="A418" s="41" t="s">
        <v>601</v>
      </c>
      <c r="B418" s="6" t="s">
        <v>1672</v>
      </c>
      <c r="C418" s="6" t="s">
        <v>24</v>
      </c>
      <c r="D418" s="6" t="s">
        <v>8</v>
      </c>
      <c r="E418" s="6" t="s">
        <v>1458</v>
      </c>
      <c r="F418" s="6" t="s">
        <v>602</v>
      </c>
      <c r="G418" s="100">
        <v>2894</v>
      </c>
      <c r="H418" s="100">
        <v>2736.4</v>
      </c>
      <c r="I418" s="100">
        <f t="shared" si="6"/>
        <v>94.554250172771262</v>
      </c>
    </row>
    <row r="419" spans="1:9" ht="30" x14ac:dyDescent="0.2">
      <c r="A419" s="41" t="s">
        <v>646</v>
      </c>
      <c r="B419" s="6" t="s">
        <v>1672</v>
      </c>
      <c r="C419" s="6" t="s">
        <v>24</v>
      </c>
      <c r="D419" s="6" t="s">
        <v>8</v>
      </c>
      <c r="E419" s="6" t="s">
        <v>1458</v>
      </c>
      <c r="F419" s="6" t="s">
        <v>647</v>
      </c>
      <c r="G419" s="100">
        <v>44615</v>
      </c>
      <c r="H419" s="100">
        <v>43952.1</v>
      </c>
      <c r="I419" s="100">
        <f t="shared" si="6"/>
        <v>98.514176846352115</v>
      </c>
    </row>
    <row r="420" spans="1:9" ht="15" x14ac:dyDescent="0.2">
      <c r="A420" s="41" t="s">
        <v>124</v>
      </c>
      <c r="B420" s="6" t="s">
        <v>1672</v>
      </c>
      <c r="C420" s="6" t="s">
        <v>24</v>
      </c>
      <c r="D420" s="6" t="s">
        <v>9</v>
      </c>
      <c r="E420" s="6" t="s">
        <v>0</v>
      </c>
      <c r="F420" s="6" t="s">
        <v>0</v>
      </c>
      <c r="G420" s="100">
        <v>954926.6</v>
      </c>
      <c r="H420" s="100">
        <v>890165.2</v>
      </c>
      <c r="I420" s="100">
        <f t="shared" si="6"/>
        <v>93.218180329252533</v>
      </c>
    </row>
    <row r="421" spans="1:9" ht="60" x14ac:dyDescent="0.2">
      <c r="A421" s="41" t="s">
        <v>975</v>
      </c>
      <c r="B421" s="6" t="s">
        <v>1672</v>
      </c>
      <c r="C421" s="6" t="s">
        <v>24</v>
      </c>
      <c r="D421" s="6" t="s">
        <v>9</v>
      </c>
      <c r="E421" s="6" t="s">
        <v>976</v>
      </c>
      <c r="F421" s="101" t="s">
        <v>0</v>
      </c>
      <c r="G421" s="100">
        <v>851583.7</v>
      </c>
      <c r="H421" s="100">
        <v>787147.8</v>
      </c>
      <c r="I421" s="100">
        <f t="shared" si="6"/>
        <v>92.433403786380609</v>
      </c>
    </row>
    <row r="422" spans="1:9" ht="60" x14ac:dyDescent="0.2">
      <c r="A422" s="41" t="s">
        <v>1459</v>
      </c>
      <c r="B422" s="6" t="s">
        <v>1672</v>
      </c>
      <c r="C422" s="6" t="s">
        <v>24</v>
      </c>
      <c r="D422" s="6" t="s">
        <v>9</v>
      </c>
      <c r="E422" s="6" t="s">
        <v>1460</v>
      </c>
      <c r="F422" s="6" t="s">
        <v>0</v>
      </c>
      <c r="G422" s="100">
        <v>851583.7</v>
      </c>
      <c r="H422" s="100">
        <v>787147.8</v>
      </c>
      <c r="I422" s="100">
        <f t="shared" si="6"/>
        <v>92.433403786380609</v>
      </c>
    </row>
    <row r="423" spans="1:9" ht="60" x14ac:dyDescent="0.2">
      <c r="A423" s="41" t="s">
        <v>1461</v>
      </c>
      <c r="B423" s="6" t="s">
        <v>1672</v>
      </c>
      <c r="C423" s="6" t="s">
        <v>24</v>
      </c>
      <c r="D423" s="6" t="s">
        <v>9</v>
      </c>
      <c r="E423" s="6" t="s">
        <v>1462</v>
      </c>
      <c r="F423" s="6" t="s">
        <v>0</v>
      </c>
      <c r="G423" s="100">
        <v>413383.8</v>
      </c>
      <c r="H423" s="100">
        <v>365231.2</v>
      </c>
      <c r="I423" s="100">
        <f t="shared" si="6"/>
        <v>88.351599651461925</v>
      </c>
    </row>
    <row r="424" spans="1:9" ht="90" x14ac:dyDescent="0.2">
      <c r="A424" s="41" t="s">
        <v>590</v>
      </c>
      <c r="B424" s="6" t="s">
        <v>1672</v>
      </c>
      <c r="C424" s="6" t="s">
        <v>24</v>
      </c>
      <c r="D424" s="6" t="s">
        <v>9</v>
      </c>
      <c r="E424" s="6" t="s">
        <v>1462</v>
      </c>
      <c r="F424" s="6" t="s">
        <v>585</v>
      </c>
      <c r="G424" s="100">
        <v>250005.1</v>
      </c>
      <c r="H424" s="100">
        <v>243531.5</v>
      </c>
      <c r="I424" s="100">
        <f t="shared" si="6"/>
        <v>97.410612823498397</v>
      </c>
    </row>
    <row r="425" spans="1:9" ht="30" x14ac:dyDescent="0.2">
      <c r="A425" s="41" t="s">
        <v>601</v>
      </c>
      <c r="B425" s="6" t="s">
        <v>1672</v>
      </c>
      <c r="C425" s="6" t="s">
        <v>24</v>
      </c>
      <c r="D425" s="6" t="s">
        <v>9</v>
      </c>
      <c r="E425" s="6" t="s">
        <v>1462</v>
      </c>
      <c r="F425" s="6" t="s">
        <v>602</v>
      </c>
      <c r="G425" s="100">
        <v>162185.1</v>
      </c>
      <c r="H425" s="100">
        <v>120728.5</v>
      </c>
      <c r="I425" s="100">
        <f t="shared" si="6"/>
        <v>74.438712310810303</v>
      </c>
    </row>
    <row r="426" spans="1:9" ht="15" x14ac:dyDescent="0.2">
      <c r="A426" s="41" t="s">
        <v>603</v>
      </c>
      <c r="B426" s="6" t="s">
        <v>1672</v>
      </c>
      <c r="C426" s="6" t="s">
        <v>24</v>
      </c>
      <c r="D426" s="6" t="s">
        <v>9</v>
      </c>
      <c r="E426" s="6" t="s">
        <v>1462</v>
      </c>
      <c r="F426" s="6" t="s">
        <v>604</v>
      </c>
      <c r="G426" s="100">
        <v>1193.5999999999999</v>
      </c>
      <c r="H426" s="100">
        <v>971.2</v>
      </c>
      <c r="I426" s="100">
        <f t="shared" si="6"/>
        <v>81.367292225201084</v>
      </c>
    </row>
    <row r="427" spans="1:9" ht="60" x14ac:dyDescent="0.2">
      <c r="A427" s="41" t="s">
        <v>1463</v>
      </c>
      <c r="B427" s="6" t="s">
        <v>1672</v>
      </c>
      <c r="C427" s="6" t="s">
        <v>24</v>
      </c>
      <c r="D427" s="6" t="s">
        <v>9</v>
      </c>
      <c r="E427" s="6" t="s">
        <v>1464</v>
      </c>
      <c r="F427" s="6" t="s">
        <v>0</v>
      </c>
      <c r="G427" s="100">
        <v>276223.40000000002</v>
      </c>
      <c r="H427" s="100">
        <v>263757</v>
      </c>
      <c r="I427" s="100">
        <f t="shared" si="6"/>
        <v>95.486841447900488</v>
      </c>
    </row>
    <row r="428" spans="1:9" ht="90" x14ac:dyDescent="0.2">
      <c r="A428" s="41" t="s">
        <v>590</v>
      </c>
      <c r="B428" s="6" t="s">
        <v>1672</v>
      </c>
      <c r="C428" s="6" t="s">
        <v>24</v>
      </c>
      <c r="D428" s="6" t="s">
        <v>9</v>
      </c>
      <c r="E428" s="6" t="s">
        <v>1464</v>
      </c>
      <c r="F428" s="6" t="s">
        <v>585</v>
      </c>
      <c r="G428" s="100">
        <v>228970.5</v>
      </c>
      <c r="H428" s="100">
        <v>223407.2</v>
      </c>
      <c r="I428" s="100">
        <f t="shared" si="6"/>
        <v>97.570298357211954</v>
      </c>
    </row>
    <row r="429" spans="1:9" ht="30" x14ac:dyDescent="0.2">
      <c r="A429" s="41" t="s">
        <v>601</v>
      </c>
      <c r="B429" s="6" t="s">
        <v>1672</v>
      </c>
      <c r="C429" s="6" t="s">
        <v>24</v>
      </c>
      <c r="D429" s="6" t="s">
        <v>9</v>
      </c>
      <c r="E429" s="6" t="s">
        <v>1464</v>
      </c>
      <c r="F429" s="6" t="s">
        <v>602</v>
      </c>
      <c r="G429" s="100">
        <v>45876.5</v>
      </c>
      <c r="H429" s="100">
        <v>39357.4</v>
      </c>
      <c r="I429" s="100">
        <f t="shared" si="6"/>
        <v>85.789892428585446</v>
      </c>
    </row>
    <row r="430" spans="1:9" ht="15" x14ac:dyDescent="0.2">
      <c r="A430" s="41" t="s">
        <v>603</v>
      </c>
      <c r="B430" s="6" t="s">
        <v>1672</v>
      </c>
      <c r="C430" s="6" t="s">
        <v>24</v>
      </c>
      <c r="D430" s="6" t="s">
        <v>9</v>
      </c>
      <c r="E430" s="6" t="s">
        <v>1464</v>
      </c>
      <c r="F430" s="6" t="s">
        <v>604</v>
      </c>
      <c r="G430" s="100">
        <v>1376.4</v>
      </c>
      <c r="H430" s="100">
        <v>992.4</v>
      </c>
      <c r="I430" s="100">
        <f t="shared" si="6"/>
        <v>72.10113339145596</v>
      </c>
    </row>
    <row r="431" spans="1:9" ht="60" x14ac:dyDescent="0.2">
      <c r="A431" s="41" t="s">
        <v>1465</v>
      </c>
      <c r="B431" s="6" t="s">
        <v>1672</v>
      </c>
      <c r="C431" s="6" t="s">
        <v>24</v>
      </c>
      <c r="D431" s="6" t="s">
        <v>9</v>
      </c>
      <c r="E431" s="6" t="s">
        <v>1466</v>
      </c>
      <c r="F431" s="6" t="s">
        <v>0</v>
      </c>
      <c r="G431" s="100">
        <v>159291.70000000001</v>
      </c>
      <c r="H431" s="100">
        <v>156419.79999999999</v>
      </c>
      <c r="I431" s="100">
        <f t="shared" si="6"/>
        <v>98.197081203854296</v>
      </c>
    </row>
    <row r="432" spans="1:9" ht="45" x14ac:dyDescent="0.2">
      <c r="A432" s="41" t="s">
        <v>680</v>
      </c>
      <c r="B432" s="6" t="s">
        <v>1672</v>
      </c>
      <c r="C432" s="6" t="s">
        <v>24</v>
      </c>
      <c r="D432" s="6" t="s">
        <v>9</v>
      </c>
      <c r="E432" s="6" t="s">
        <v>1466</v>
      </c>
      <c r="F432" s="6" t="s">
        <v>681</v>
      </c>
      <c r="G432" s="100">
        <v>159291.70000000001</v>
      </c>
      <c r="H432" s="100">
        <v>156419.79999999999</v>
      </c>
      <c r="I432" s="100">
        <f t="shared" si="6"/>
        <v>98.197081203854296</v>
      </c>
    </row>
    <row r="433" spans="1:9" ht="15" x14ac:dyDescent="0.2">
      <c r="A433" s="41" t="s">
        <v>1198</v>
      </c>
      <c r="B433" s="6" t="s">
        <v>1672</v>
      </c>
      <c r="C433" s="6" t="s">
        <v>24</v>
      </c>
      <c r="D433" s="6" t="s">
        <v>9</v>
      </c>
      <c r="E433" s="6" t="s">
        <v>1467</v>
      </c>
      <c r="F433" s="6" t="s">
        <v>0</v>
      </c>
      <c r="G433" s="100">
        <v>2684.8</v>
      </c>
      <c r="H433" s="100">
        <v>1739.8</v>
      </c>
      <c r="I433" s="100">
        <f t="shared" si="6"/>
        <v>64.801847437425494</v>
      </c>
    </row>
    <row r="434" spans="1:9" ht="45" x14ac:dyDescent="0.2">
      <c r="A434" s="41" t="s">
        <v>680</v>
      </c>
      <c r="B434" s="6" t="s">
        <v>1672</v>
      </c>
      <c r="C434" s="6" t="s">
        <v>24</v>
      </c>
      <c r="D434" s="6" t="s">
        <v>9</v>
      </c>
      <c r="E434" s="6" t="s">
        <v>1467</v>
      </c>
      <c r="F434" s="6" t="s">
        <v>681</v>
      </c>
      <c r="G434" s="100">
        <v>2684.8</v>
      </c>
      <c r="H434" s="100">
        <v>1739.8</v>
      </c>
      <c r="I434" s="100">
        <f t="shared" si="6"/>
        <v>64.801847437425494</v>
      </c>
    </row>
    <row r="435" spans="1:9" ht="15" x14ac:dyDescent="0.2">
      <c r="A435" s="41" t="s">
        <v>620</v>
      </c>
      <c r="B435" s="6" t="s">
        <v>1672</v>
      </c>
      <c r="C435" s="6" t="s">
        <v>24</v>
      </c>
      <c r="D435" s="6" t="s">
        <v>9</v>
      </c>
      <c r="E435" s="6" t="s">
        <v>621</v>
      </c>
      <c r="F435" s="101" t="s">
        <v>0</v>
      </c>
      <c r="G435" s="100">
        <v>103342.9</v>
      </c>
      <c r="H435" s="100">
        <v>103017.4</v>
      </c>
      <c r="I435" s="100">
        <f t="shared" si="6"/>
        <v>99.685029160203555</v>
      </c>
    </row>
    <row r="436" spans="1:9" ht="45" x14ac:dyDescent="0.2">
      <c r="A436" s="41" t="s">
        <v>719</v>
      </c>
      <c r="B436" s="6" t="s">
        <v>1672</v>
      </c>
      <c r="C436" s="6" t="s">
        <v>24</v>
      </c>
      <c r="D436" s="6" t="s">
        <v>9</v>
      </c>
      <c r="E436" s="6" t="s">
        <v>720</v>
      </c>
      <c r="F436" s="6" t="s">
        <v>0</v>
      </c>
      <c r="G436" s="100">
        <v>96085.7</v>
      </c>
      <c r="H436" s="100">
        <v>96085.7</v>
      </c>
      <c r="I436" s="100">
        <f t="shared" si="6"/>
        <v>100</v>
      </c>
    </row>
    <row r="437" spans="1:9" ht="60" x14ac:dyDescent="0.2">
      <c r="A437" s="41" t="s">
        <v>1468</v>
      </c>
      <c r="B437" s="6" t="s">
        <v>1672</v>
      </c>
      <c r="C437" s="6" t="s">
        <v>24</v>
      </c>
      <c r="D437" s="6" t="s">
        <v>9</v>
      </c>
      <c r="E437" s="6" t="s">
        <v>1469</v>
      </c>
      <c r="F437" s="6" t="s">
        <v>0</v>
      </c>
      <c r="G437" s="100">
        <v>4454</v>
      </c>
      <c r="H437" s="100">
        <v>4454</v>
      </c>
      <c r="I437" s="100">
        <f t="shared" si="6"/>
        <v>100</v>
      </c>
    </row>
    <row r="438" spans="1:9" ht="45" x14ac:dyDescent="0.2">
      <c r="A438" s="41" t="s">
        <v>680</v>
      </c>
      <c r="B438" s="6" t="s">
        <v>1672</v>
      </c>
      <c r="C438" s="6" t="s">
        <v>24</v>
      </c>
      <c r="D438" s="6" t="s">
        <v>9</v>
      </c>
      <c r="E438" s="6" t="s">
        <v>1469</v>
      </c>
      <c r="F438" s="6" t="s">
        <v>681</v>
      </c>
      <c r="G438" s="100">
        <v>4454</v>
      </c>
      <c r="H438" s="100">
        <v>4454</v>
      </c>
      <c r="I438" s="100">
        <f t="shared" si="6"/>
        <v>100</v>
      </c>
    </row>
    <row r="439" spans="1:9" ht="60" x14ac:dyDescent="0.2">
      <c r="A439" s="41" t="s">
        <v>1465</v>
      </c>
      <c r="B439" s="6" t="s">
        <v>1672</v>
      </c>
      <c r="C439" s="6" t="s">
        <v>24</v>
      </c>
      <c r="D439" s="6" t="s">
        <v>9</v>
      </c>
      <c r="E439" s="6" t="s">
        <v>1470</v>
      </c>
      <c r="F439" s="6" t="s">
        <v>0</v>
      </c>
      <c r="G439" s="100">
        <v>73706.7</v>
      </c>
      <c r="H439" s="100">
        <v>73706.7</v>
      </c>
      <c r="I439" s="100">
        <f t="shared" si="6"/>
        <v>100</v>
      </c>
    </row>
    <row r="440" spans="1:9" s="36" customFormat="1" ht="45" x14ac:dyDescent="0.2">
      <c r="A440" s="41" t="s">
        <v>680</v>
      </c>
      <c r="B440" s="6" t="s">
        <v>1672</v>
      </c>
      <c r="C440" s="6" t="s">
        <v>24</v>
      </c>
      <c r="D440" s="6" t="s">
        <v>9</v>
      </c>
      <c r="E440" s="6" t="s">
        <v>1470</v>
      </c>
      <c r="F440" s="6" t="s">
        <v>681</v>
      </c>
      <c r="G440" s="100">
        <v>73706.7</v>
      </c>
      <c r="H440" s="100">
        <v>73706.7</v>
      </c>
      <c r="I440" s="100">
        <f t="shared" si="6"/>
        <v>100</v>
      </c>
    </row>
    <row r="441" spans="1:9" ht="15" x14ac:dyDescent="0.2">
      <c r="A441" s="41" t="s">
        <v>725</v>
      </c>
      <c r="B441" s="6" t="s">
        <v>1672</v>
      </c>
      <c r="C441" s="6" t="s">
        <v>24</v>
      </c>
      <c r="D441" s="6" t="s">
        <v>9</v>
      </c>
      <c r="E441" s="6" t="s">
        <v>726</v>
      </c>
      <c r="F441" s="6" t="s">
        <v>0</v>
      </c>
      <c r="G441" s="100">
        <v>17925</v>
      </c>
      <c r="H441" s="100">
        <v>17925</v>
      </c>
      <c r="I441" s="100">
        <f t="shared" si="6"/>
        <v>100</v>
      </c>
    </row>
    <row r="442" spans="1:9" ht="45" x14ac:dyDescent="0.2">
      <c r="A442" s="41" t="s">
        <v>680</v>
      </c>
      <c r="B442" s="6" t="s">
        <v>1672</v>
      </c>
      <c r="C442" s="6" t="s">
        <v>24</v>
      </c>
      <c r="D442" s="6" t="s">
        <v>9</v>
      </c>
      <c r="E442" s="6" t="s">
        <v>726</v>
      </c>
      <c r="F442" s="6" t="s">
        <v>681</v>
      </c>
      <c r="G442" s="100">
        <v>17925</v>
      </c>
      <c r="H442" s="100">
        <v>17925</v>
      </c>
      <c r="I442" s="100">
        <f t="shared" si="6"/>
        <v>100</v>
      </c>
    </row>
    <row r="443" spans="1:9" ht="30" x14ac:dyDescent="0.2">
      <c r="A443" s="41" t="s">
        <v>727</v>
      </c>
      <c r="B443" s="6" t="s">
        <v>1672</v>
      </c>
      <c r="C443" s="6" t="s">
        <v>24</v>
      </c>
      <c r="D443" s="6" t="s">
        <v>9</v>
      </c>
      <c r="E443" s="6" t="s">
        <v>728</v>
      </c>
      <c r="F443" s="6" t="s">
        <v>0</v>
      </c>
      <c r="G443" s="100">
        <v>7257.2</v>
      </c>
      <c r="H443" s="100">
        <v>6931.7</v>
      </c>
      <c r="I443" s="100">
        <f t="shared" si="6"/>
        <v>95.514799096070107</v>
      </c>
    </row>
    <row r="444" spans="1:9" ht="45" x14ac:dyDescent="0.2">
      <c r="A444" s="41" t="s">
        <v>729</v>
      </c>
      <c r="B444" s="6" t="s">
        <v>1672</v>
      </c>
      <c r="C444" s="6" t="s">
        <v>24</v>
      </c>
      <c r="D444" s="6" t="s">
        <v>9</v>
      </c>
      <c r="E444" s="6" t="s">
        <v>730</v>
      </c>
      <c r="F444" s="6" t="s">
        <v>0</v>
      </c>
      <c r="G444" s="100">
        <v>7257.2</v>
      </c>
      <c r="H444" s="100">
        <v>6931.7</v>
      </c>
      <c r="I444" s="100">
        <f t="shared" si="6"/>
        <v>95.514799096070107</v>
      </c>
    </row>
    <row r="445" spans="1:9" ht="120" x14ac:dyDescent="0.2">
      <c r="A445" s="41" t="s">
        <v>731</v>
      </c>
      <c r="B445" s="6" t="s">
        <v>1672</v>
      </c>
      <c r="C445" s="6" t="s">
        <v>24</v>
      </c>
      <c r="D445" s="6" t="s">
        <v>9</v>
      </c>
      <c r="E445" s="6" t="s">
        <v>732</v>
      </c>
      <c r="F445" s="6" t="s">
        <v>0</v>
      </c>
      <c r="G445" s="100">
        <v>6840.9</v>
      </c>
      <c r="H445" s="100">
        <v>6615.3</v>
      </c>
      <c r="I445" s="100">
        <f t="shared" si="6"/>
        <v>96.702188308555904</v>
      </c>
    </row>
    <row r="446" spans="1:9" ht="45" x14ac:dyDescent="0.2">
      <c r="A446" s="41" t="s">
        <v>680</v>
      </c>
      <c r="B446" s="6" t="s">
        <v>1672</v>
      </c>
      <c r="C446" s="6" t="s">
        <v>24</v>
      </c>
      <c r="D446" s="6" t="s">
        <v>9</v>
      </c>
      <c r="E446" s="6" t="s">
        <v>732</v>
      </c>
      <c r="F446" s="6" t="s">
        <v>681</v>
      </c>
      <c r="G446" s="100">
        <v>6840.9</v>
      </c>
      <c r="H446" s="100">
        <v>6615.3</v>
      </c>
      <c r="I446" s="100">
        <f t="shared" si="6"/>
        <v>96.702188308555904</v>
      </c>
    </row>
    <row r="447" spans="1:9" ht="90" x14ac:dyDescent="0.2">
      <c r="A447" s="41" t="s">
        <v>865</v>
      </c>
      <c r="B447" s="6" t="s">
        <v>1672</v>
      </c>
      <c r="C447" s="6" t="s">
        <v>24</v>
      </c>
      <c r="D447" s="6" t="s">
        <v>9</v>
      </c>
      <c r="E447" s="6" t="s">
        <v>866</v>
      </c>
      <c r="F447" s="6" t="s">
        <v>0</v>
      </c>
      <c r="G447" s="100">
        <v>416.3</v>
      </c>
      <c r="H447" s="100">
        <v>316.39999999999998</v>
      </c>
      <c r="I447" s="100">
        <f t="shared" si="6"/>
        <v>76.002882536632228</v>
      </c>
    </row>
    <row r="448" spans="1:9" ht="45" x14ac:dyDescent="0.2">
      <c r="A448" s="41" t="s">
        <v>680</v>
      </c>
      <c r="B448" s="6" t="s">
        <v>1672</v>
      </c>
      <c r="C448" s="6" t="s">
        <v>24</v>
      </c>
      <c r="D448" s="6" t="s">
        <v>9</v>
      </c>
      <c r="E448" s="6" t="s">
        <v>866</v>
      </c>
      <c r="F448" s="6" t="s">
        <v>681</v>
      </c>
      <c r="G448" s="100">
        <v>416.3</v>
      </c>
      <c r="H448" s="100">
        <v>316.39999999999998</v>
      </c>
      <c r="I448" s="100">
        <f t="shared" si="6"/>
        <v>76.002882536632228</v>
      </c>
    </row>
    <row r="449" spans="1:9" ht="15" x14ac:dyDescent="0.2">
      <c r="A449" s="41" t="s">
        <v>41</v>
      </c>
      <c r="B449" s="6" t="s">
        <v>1672</v>
      </c>
      <c r="C449" s="6" t="s">
        <v>24</v>
      </c>
      <c r="D449" s="6" t="s">
        <v>11</v>
      </c>
      <c r="E449" s="6" t="s">
        <v>0</v>
      </c>
      <c r="F449" s="6" t="s">
        <v>0</v>
      </c>
      <c r="G449" s="100">
        <v>1165337.1000000001</v>
      </c>
      <c r="H449" s="100">
        <v>1097814.3</v>
      </c>
      <c r="I449" s="100">
        <f t="shared" si="6"/>
        <v>94.205728110775837</v>
      </c>
    </row>
    <row r="450" spans="1:9" ht="60" x14ac:dyDescent="0.2">
      <c r="A450" s="41" t="s">
        <v>975</v>
      </c>
      <c r="B450" s="6" t="s">
        <v>1672</v>
      </c>
      <c r="C450" s="6" t="s">
        <v>24</v>
      </c>
      <c r="D450" s="6" t="s">
        <v>11</v>
      </c>
      <c r="E450" s="6" t="s">
        <v>976</v>
      </c>
      <c r="F450" s="101" t="s">
        <v>0</v>
      </c>
      <c r="G450" s="100">
        <v>9456.7000000000007</v>
      </c>
      <c r="H450" s="100">
        <v>9117.4</v>
      </c>
      <c r="I450" s="100">
        <f t="shared" si="6"/>
        <v>96.412067634587103</v>
      </c>
    </row>
    <row r="451" spans="1:9" ht="30" x14ac:dyDescent="0.2">
      <c r="A451" s="41" t="s">
        <v>1471</v>
      </c>
      <c r="B451" s="6" t="s">
        <v>1672</v>
      </c>
      <c r="C451" s="6" t="s">
        <v>24</v>
      </c>
      <c r="D451" s="6" t="s">
        <v>11</v>
      </c>
      <c r="E451" s="6" t="s">
        <v>1472</v>
      </c>
      <c r="F451" s="6" t="s">
        <v>0</v>
      </c>
      <c r="G451" s="100">
        <v>9456.7000000000007</v>
      </c>
      <c r="H451" s="100">
        <v>9117.4</v>
      </c>
      <c r="I451" s="100">
        <f t="shared" si="6"/>
        <v>96.412067634587103</v>
      </c>
    </row>
    <row r="452" spans="1:9" ht="90" x14ac:dyDescent="0.2">
      <c r="A452" s="41" t="s">
        <v>1473</v>
      </c>
      <c r="B452" s="6" t="s">
        <v>1672</v>
      </c>
      <c r="C452" s="6" t="s">
        <v>24</v>
      </c>
      <c r="D452" s="6" t="s">
        <v>11</v>
      </c>
      <c r="E452" s="6" t="s">
        <v>1474</v>
      </c>
      <c r="F452" s="6" t="s">
        <v>0</v>
      </c>
      <c r="G452" s="100">
        <v>1425</v>
      </c>
      <c r="H452" s="100">
        <v>1298.5</v>
      </c>
      <c r="I452" s="100">
        <f t="shared" si="6"/>
        <v>91.122807017543863</v>
      </c>
    </row>
    <row r="453" spans="1:9" ht="30" x14ac:dyDescent="0.2">
      <c r="A453" s="41" t="s">
        <v>646</v>
      </c>
      <c r="B453" s="6" t="s">
        <v>1672</v>
      </c>
      <c r="C453" s="6" t="s">
        <v>24</v>
      </c>
      <c r="D453" s="6" t="s">
        <v>11</v>
      </c>
      <c r="E453" s="6" t="s">
        <v>1474</v>
      </c>
      <c r="F453" s="6" t="s">
        <v>647</v>
      </c>
      <c r="G453" s="100">
        <v>1425</v>
      </c>
      <c r="H453" s="100">
        <v>1298.5</v>
      </c>
      <c r="I453" s="100">
        <f t="shared" si="6"/>
        <v>91.122807017543863</v>
      </c>
    </row>
    <row r="454" spans="1:9" ht="120" x14ac:dyDescent="0.2">
      <c r="A454" s="41" t="s">
        <v>1475</v>
      </c>
      <c r="B454" s="6" t="s">
        <v>1672</v>
      </c>
      <c r="C454" s="6" t="s">
        <v>24</v>
      </c>
      <c r="D454" s="6" t="s">
        <v>11</v>
      </c>
      <c r="E454" s="6" t="s">
        <v>1476</v>
      </c>
      <c r="F454" s="6" t="s">
        <v>0</v>
      </c>
      <c r="G454" s="100">
        <v>8002.1</v>
      </c>
      <c r="H454" s="100">
        <v>7818.9</v>
      </c>
      <c r="I454" s="100">
        <f t="shared" si="6"/>
        <v>97.71060096724608</v>
      </c>
    </row>
    <row r="455" spans="1:9" ht="30" x14ac:dyDescent="0.2">
      <c r="A455" s="41" t="s">
        <v>601</v>
      </c>
      <c r="B455" s="6" t="s">
        <v>1672</v>
      </c>
      <c r="C455" s="6" t="s">
        <v>24</v>
      </c>
      <c r="D455" s="6" t="s">
        <v>11</v>
      </c>
      <c r="E455" s="6" t="s">
        <v>1476</v>
      </c>
      <c r="F455" s="6" t="s">
        <v>602</v>
      </c>
      <c r="G455" s="100">
        <v>143.6</v>
      </c>
      <c r="H455" s="100">
        <v>104.9</v>
      </c>
      <c r="I455" s="100">
        <f t="shared" ref="I455:I518" si="7">H455/G455*100</f>
        <v>73.050139275766028</v>
      </c>
    </row>
    <row r="456" spans="1:9" ht="30" x14ac:dyDescent="0.2">
      <c r="A456" s="41" t="s">
        <v>646</v>
      </c>
      <c r="B456" s="6" t="s">
        <v>1672</v>
      </c>
      <c r="C456" s="6" t="s">
        <v>24</v>
      </c>
      <c r="D456" s="6" t="s">
        <v>11</v>
      </c>
      <c r="E456" s="6" t="s">
        <v>1476</v>
      </c>
      <c r="F456" s="6" t="s">
        <v>647</v>
      </c>
      <c r="G456" s="100">
        <v>7858.5</v>
      </c>
      <c r="H456" s="100">
        <v>7714</v>
      </c>
      <c r="I456" s="100">
        <f t="shared" si="7"/>
        <v>98.161226697206843</v>
      </c>
    </row>
    <row r="457" spans="1:9" ht="135" x14ac:dyDescent="0.2">
      <c r="A457" s="41" t="s">
        <v>1477</v>
      </c>
      <c r="B457" s="6" t="s">
        <v>1672</v>
      </c>
      <c r="C457" s="6" t="s">
        <v>24</v>
      </c>
      <c r="D457" s="6" t="s">
        <v>11</v>
      </c>
      <c r="E457" s="6" t="s">
        <v>1478</v>
      </c>
      <c r="F457" s="6" t="s">
        <v>0</v>
      </c>
      <c r="G457" s="100">
        <v>29.6</v>
      </c>
      <c r="H457" s="100">
        <v>0</v>
      </c>
      <c r="I457" s="100">
        <f t="shared" si="7"/>
        <v>0</v>
      </c>
    </row>
    <row r="458" spans="1:9" ht="30" x14ac:dyDescent="0.2">
      <c r="A458" s="41" t="s">
        <v>646</v>
      </c>
      <c r="B458" s="6" t="s">
        <v>1672</v>
      </c>
      <c r="C458" s="6" t="s">
        <v>24</v>
      </c>
      <c r="D458" s="6" t="s">
        <v>11</v>
      </c>
      <c r="E458" s="6" t="s">
        <v>1478</v>
      </c>
      <c r="F458" s="6" t="s">
        <v>647</v>
      </c>
      <c r="G458" s="100">
        <v>29.6</v>
      </c>
      <c r="H458" s="100">
        <v>0</v>
      </c>
      <c r="I458" s="100">
        <f t="shared" si="7"/>
        <v>0</v>
      </c>
    </row>
    <row r="459" spans="1:9" ht="75" x14ac:dyDescent="0.2">
      <c r="A459" s="41" t="s">
        <v>992</v>
      </c>
      <c r="B459" s="6" t="s">
        <v>1672</v>
      </c>
      <c r="C459" s="6" t="s">
        <v>24</v>
      </c>
      <c r="D459" s="6" t="s">
        <v>11</v>
      </c>
      <c r="E459" s="6" t="s">
        <v>993</v>
      </c>
      <c r="F459" s="101" t="s">
        <v>0</v>
      </c>
      <c r="G459" s="100">
        <v>1500</v>
      </c>
      <c r="H459" s="100">
        <v>1387.4</v>
      </c>
      <c r="I459" s="100">
        <f t="shared" si="7"/>
        <v>92.493333333333339</v>
      </c>
    </row>
    <row r="460" spans="1:9" ht="60" x14ac:dyDescent="0.2">
      <c r="A460" s="41" t="s">
        <v>1292</v>
      </c>
      <c r="B460" s="6" t="s">
        <v>1672</v>
      </c>
      <c r="C460" s="6" t="s">
        <v>24</v>
      </c>
      <c r="D460" s="6" t="s">
        <v>11</v>
      </c>
      <c r="E460" s="6" t="s">
        <v>1293</v>
      </c>
      <c r="F460" s="6" t="s">
        <v>0</v>
      </c>
      <c r="G460" s="100">
        <v>1500</v>
      </c>
      <c r="H460" s="100">
        <v>1387.4</v>
      </c>
      <c r="I460" s="100">
        <f t="shared" si="7"/>
        <v>92.493333333333339</v>
      </c>
    </row>
    <row r="461" spans="1:9" ht="45" x14ac:dyDescent="0.2">
      <c r="A461" s="41" t="s">
        <v>700</v>
      </c>
      <c r="B461" s="6" t="s">
        <v>1672</v>
      </c>
      <c r="C461" s="6" t="s">
        <v>24</v>
      </c>
      <c r="D461" s="6" t="s">
        <v>11</v>
      </c>
      <c r="E461" s="6" t="s">
        <v>1483</v>
      </c>
      <c r="F461" s="6" t="s">
        <v>0</v>
      </c>
      <c r="G461" s="100">
        <v>1500</v>
      </c>
      <c r="H461" s="100">
        <v>1387.4</v>
      </c>
      <c r="I461" s="100">
        <f t="shared" si="7"/>
        <v>92.493333333333339</v>
      </c>
    </row>
    <row r="462" spans="1:9" ht="30" x14ac:dyDescent="0.2">
      <c r="A462" s="41" t="s">
        <v>601</v>
      </c>
      <c r="B462" s="6" t="s">
        <v>1672</v>
      </c>
      <c r="C462" s="6" t="s">
        <v>24</v>
      </c>
      <c r="D462" s="6" t="s">
        <v>11</v>
      </c>
      <c r="E462" s="6" t="s">
        <v>1483</v>
      </c>
      <c r="F462" s="6" t="s">
        <v>602</v>
      </c>
      <c r="G462" s="100">
        <v>32</v>
      </c>
      <c r="H462" s="100">
        <v>22</v>
      </c>
      <c r="I462" s="100">
        <f t="shared" si="7"/>
        <v>68.75</v>
      </c>
    </row>
    <row r="463" spans="1:9" ht="30" x14ac:dyDescent="0.2">
      <c r="A463" s="41" t="s">
        <v>646</v>
      </c>
      <c r="B463" s="6" t="s">
        <v>1672</v>
      </c>
      <c r="C463" s="6" t="s">
        <v>24</v>
      </c>
      <c r="D463" s="6" t="s">
        <v>11</v>
      </c>
      <c r="E463" s="6" t="s">
        <v>1483</v>
      </c>
      <c r="F463" s="6" t="s">
        <v>647</v>
      </c>
      <c r="G463" s="100">
        <v>1468</v>
      </c>
      <c r="H463" s="100">
        <v>1365.4</v>
      </c>
      <c r="I463" s="100">
        <f t="shared" si="7"/>
        <v>93.010899182561317</v>
      </c>
    </row>
    <row r="464" spans="1:9" ht="15" x14ac:dyDescent="0.2">
      <c r="A464" s="41" t="s">
        <v>620</v>
      </c>
      <c r="B464" s="6" t="s">
        <v>1672</v>
      </c>
      <c r="C464" s="6" t="s">
        <v>24</v>
      </c>
      <c r="D464" s="6" t="s">
        <v>11</v>
      </c>
      <c r="E464" s="6" t="s">
        <v>621</v>
      </c>
      <c r="F464" s="101" t="s">
        <v>0</v>
      </c>
      <c r="G464" s="100">
        <v>1154380.3999999999</v>
      </c>
      <c r="H464" s="100">
        <v>1087309.5</v>
      </c>
      <c r="I464" s="100">
        <f t="shared" si="7"/>
        <v>94.189878830236566</v>
      </c>
    </row>
    <row r="465" spans="1:9" ht="30" x14ac:dyDescent="0.2">
      <c r="A465" s="41" t="s">
        <v>893</v>
      </c>
      <c r="B465" s="6" t="s">
        <v>1672</v>
      </c>
      <c r="C465" s="6" t="s">
        <v>24</v>
      </c>
      <c r="D465" s="6" t="s">
        <v>11</v>
      </c>
      <c r="E465" s="6" t="s">
        <v>894</v>
      </c>
      <c r="F465" s="6" t="s">
        <v>0</v>
      </c>
      <c r="G465" s="100">
        <v>35021.800000000003</v>
      </c>
      <c r="H465" s="100">
        <v>32312.7</v>
      </c>
      <c r="I465" s="100">
        <f t="shared" si="7"/>
        <v>92.264532376976618</v>
      </c>
    </row>
    <row r="466" spans="1:9" ht="135" x14ac:dyDescent="0.2">
      <c r="A466" s="41" t="s">
        <v>1056</v>
      </c>
      <c r="B466" s="6" t="s">
        <v>1672</v>
      </c>
      <c r="C466" s="6" t="s">
        <v>24</v>
      </c>
      <c r="D466" s="6" t="s">
        <v>11</v>
      </c>
      <c r="E466" s="6" t="s">
        <v>1057</v>
      </c>
      <c r="F466" s="6" t="s">
        <v>0</v>
      </c>
      <c r="G466" s="100">
        <v>25021.8</v>
      </c>
      <c r="H466" s="100">
        <v>24991.7</v>
      </c>
      <c r="I466" s="100">
        <f t="shared" si="7"/>
        <v>99.879704897329532</v>
      </c>
    </row>
    <row r="467" spans="1:9" ht="30" x14ac:dyDescent="0.2">
      <c r="A467" s="41" t="s">
        <v>646</v>
      </c>
      <c r="B467" s="6" t="s">
        <v>1672</v>
      </c>
      <c r="C467" s="6" t="s">
        <v>24</v>
      </c>
      <c r="D467" s="6" t="s">
        <v>11</v>
      </c>
      <c r="E467" s="6" t="s">
        <v>1057</v>
      </c>
      <c r="F467" s="6" t="s">
        <v>647</v>
      </c>
      <c r="G467" s="100">
        <v>25021.8</v>
      </c>
      <c r="H467" s="100">
        <v>24991.7</v>
      </c>
      <c r="I467" s="100">
        <f t="shared" si="7"/>
        <v>99.879704897329532</v>
      </c>
    </row>
    <row r="468" spans="1:9" ht="150" x14ac:dyDescent="0.2">
      <c r="A468" s="41" t="s">
        <v>1484</v>
      </c>
      <c r="B468" s="6" t="s">
        <v>1672</v>
      </c>
      <c r="C468" s="6" t="s">
        <v>24</v>
      </c>
      <c r="D468" s="6" t="s">
        <v>11</v>
      </c>
      <c r="E468" s="6" t="s">
        <v>1485</v>
      </c>
      <c r="F468" s="6" t="s">
        <v>0</v>
      </c>
      <c r="G468" s="100">
        <v>10000</v>
      </c>
      <c r="H468" s="100">
        <v>7321</v>
      </c>
      <c r="I468" s="100">
        <f t="shared" si="7"/>
        <v>73.209999999999994</v>
      </c>
    </row>
    <row r="469" spans="1:9" ht="30" x14ac:dyDescent="0.2">
      <c r="A469" s="41" t="s">
        <v>646</v>
      </c>
      <c r="B469" s="6" t="s">
        <v>1672</v>
      </c>
      <c r="C469" s="6" t="s">
        <v>24</v>
      </c>
      <c r="D469" s="6" t="s">
        <v>11</v>
      </c>
      <c r="E469" s="6" t="s">
        <v>1485</v>
      </c>
      <c r="F469" s="6" t="s">
        <v>647</v>
      </c>
      <c r="G469" s="100">
        <v>10000</v>
      </c>
      <c r="H469" s="100">
        <v>7321</v>
      </c>
      <c r="I469" s="100">
        <f t="shared" si="7"/>
        <v>73.209999999999994</v>
      </c>
    </row>
    <row r="470" spans="1:9" ht="60" x14ac:dyDescent="0.2">
      <c r="A470" s="41" t="s">
        <v>949</v>
      </c>
      <c r="B470" s="6" t="s">
        <v>1672</v>
      </c>
      <c r="C470" s="6" t="s">
        <v>24</v>
      </c>
      <c r="D470" s="6" t="s">
        <v>11</v>
      </c>
      <c r="E470" s="6" t="s">
        <v>950</v>
      </c>
      <c r="F470" s="6" t="s">
        <v>0</v>
      </c>
      <c r="G470" s="100">
        <v>8200</v>
      </c>
      <c r="H470" s="100">
        <v>208.7</v>
      </c>
      <c r="I470" s="100">
        <f t="shared" si="7"/>
        <v>2.545121951219512</v>
      </c>
    </row>
    <row r="471" spans="1:9" ht="135" x14ac:dyDescent="0.2">
      <c r="A471" s="41" t="s">
        <v>1056</v>
      </c>
      <c r="B471" s="6" t="s">
        <v>1672</v>
      </c>
      <c r="C471" s="6" t="s">
        <v>24</v>
      </c>
      <c r="D471" s="6" t="s">
        <v>11</v>
      </c>
      <c r="E471" s="6" t="s">
        <v>1486</v>
      </c>
      <c r="F471" s="6" t="s">
        <v>0</v>
      </c>
      <c r="G471" s="100">
        <v>8200</v>
      </c>
      <c r="H471" s="100">
        <v>208.7</v>
      </c>
      <c r="I471" s="100">
        <f t="shared" si="7"/>
        <v>2.545121951219512</v>
      </c>
    </row>
    <row r="472" spans="1:9" ht="30" x14ac:dyDescent="0.2">
      <c r="A472" s="41" t="s">
        <v>646</v>
      </c>
      <c r="B472" s="6" t="s">
        <v>1672</v>
      </c>
      <c r="C472" s="6" t="s">
        <v>24</v>
      </c>
      <c r="D472" s="6" t="s">
        <v>11</v>
      </c>
      <c r="E472" s="6" t="s">
        <v>1486</v>
      </c>
      <c r="F472" s="6" t="s">
        <v>647</v>
      </c>
      <c r="G472" s="100">
        <v>8200</v>
      </c>
      <c r="H472" s="100">
        <v>208.7</v>
      </c>
      <c r="I472" s="100">
        <f t="shared" si="7"/>
        <v>2.545121951219512</v>
      </c>
    </row>
    <row r="473" spans="1:9" ht="45" x14ac:dyDescent="0.2">
      <c r="A473" s="41" t="s">
        <v>1176</v>
      </c>
      <c r="B473" s="6" t="s">
        <v>1672</v>
      </c>
      <c r="C473" s="6" t="s">
        <v>24</v>
      </c>
      <c r="D473" s="6" t="s">
        <v>11</v>
      </c>
      <c r="E473" s="6" t="s">
        <v>1177</v>
      </c>
      <c r="F473" s="6" t="s">
        <v>0</v>
      </c>
      <c r="G473" s="100">
        <v>0</v>
      </c>
      <c r="H473" s="100">
        <v>21640</v>
      </c>
      <c r="I473" s="100" t="e">
        <f t="shared" si="7"/>
        <v>#DIV/0!</v>
      </c>
    </row>
    <row r="474" spans="1:9" ht="60" x14ac:dyDescent="0.2">
      <c r="A474" s="41" t="s">
        <v>897</v>
      </c>
      <c r="B474" s="6" t="s">
        <v>1672</v>
      </c>
      <c r="C474" s="6" t="s">
        <v>24</v>
      </c>
      <c r="D474" s="6" t="s">
        <v>11</v>
      </c>
      <c r="E474" s="6" t="s">
        <v>1178</v>
      </c>
      <c r="F474" s="6" t="s">
        <v>0</v>
      </c>
      <c r="G474" s="100">
        <v>0</v>
      </c>
      <c r="H474" s="100">
        <v>21640</v>
      </c>
      <c r="I474" s="100" t="e">
        <f t="shared" si="7"/>
        <v>#DIV/0!</v>
      </c>
    </row>
    <row r="475" spans="1:9" s="36" customFormat="1" ht="30" x14ac:dyDescent="0.2">
      <c r="A475" s="41" t="s">
        <v>646</v>
      </c>
      <c r="B475" s="6" t="s">
        <v>1672</v>
      </c>
      <c r="C475" s="6" t="s">
        <v>24</v>
      </c>
      <c r="D475" s="6" t="s">
        <v>11</v>
      </c>
      <c r="E475" s="6" t="s">
        <v>1178</v>
      </c>
      <c r="F475" s="6" t="s">
        <v>647</v>
      </c>
      <c r="G475" s="100">
        <v>0</v>
      </c>
      <c r="H475" s="100">
        <v>21640</v>
      </c>
      <c r="I475" s="100" t="e">
        <f t="shared" si="7"/>
        <v>#DIV/0!</v>
      </c>
    </row>
    <row r="476" spans="1:9" ht="30" x14ac:dyDescent="0.2">
      <c r="A476" s="41" t="s">
        <v>727</v>
      </c>
      <c r="B476" s="6" t="s">
        <v>1672</v>
      </c>
      <c r="C476" s="6" t="s">
        <v>24</v>
      </c>
      <c r="D476" s="6" t="s">
        <v>11</v>
      </c>
      <c r="E476" s="6" t="s">
        <v>728</v>
      </c>
      <c r="F476" s="6" t="s">
        <v>0</v>
      </c>
      <c r="G476" s="100">
        <v>370075.8</v>
      </c>
      <c r="H476" s="100">
        <v>299642.2</v>
      </c>
      <c r="I476" s="100">
        <f t="shared" si="7"/>
        <v>80.967790922832577</v>
      </c>
    </row>
    <row r="477" spans="1:9" ht="45" x14ac:dyDescent="0.2">
      <c r="A477" s="41" t="s">
        <v>122</v>
      </c>
      <c r="B477" s="6" t="s">
        <v>1672</v>
      </c>
      <c r="C477" s="6" t="s">
        <v>24</v>
      </c>
      <c r="D477" s="6" t="s">
        <v>11</v>
      </c>
      <c r="E477" s="6" t="s">
        <v>1487</v>
      </c>
      <c r="F477" s="6" t="s">
        <v>0</v>
      </c>
      <c r="G477" s="100">
        <v>1700</v>
      </c>
      <c r="H477" s="100">
        <v>820</v>
      </c>
      <c r="I477" s="100">
        <f t="shared" si="7"/>
        <v>48.235294117647058</v>
      </c>
    </row>
    <row r="478" spans="1:9" ht="30" x14ac:dyDescent="0.2">
      <c r="A478" s="41" t="s">
        <v>646</v>
      </c>
      <c r="B478" s="6" t="s">
        <v>1672</v>
      </c>
      <c r="C478" s="6" t="s">
        <v>24</v>
      </c>
      <c r="D478" s="6" t="s">
        <v>11</v>
      </c>
      <c r="E478" s="6" t="s">
        <v>1487</v>
      </c>
      <c r="F478" s="6" t="s">
        <v>647</v>
      </c>
      <c r="G478" s="100">
        <v>1700</v>
      </c>
      <c r="H478" s="100">
        <v>820</v>
      </c>
      <c r="I478" s="100">
        <f t="shared" si="7"/>
        <v>48.235294117647058</v>
      </c>
    </row>
    <row r="479" spans="1:9" ht="105" x14ac:dyDescent="0.2">
      <c r="A479" s="41" t="s">
        <v>1488</v>
      </c>
      <c r="B479" s="6" t="s">
        <v>1672</v>
      </c>
      <c r="C479" s="6" t="s">
        <v>24</v>
      </c>
      <c r="D479" s="6" t="s">
        <v>11</v>
      </c>
      <c r="E479" s="6" t="s">
        <v>1489</v>
      </c>
      <c r="F479" s="6" t="s">
        <v>0</v>
      </c>
      <c r="G479" s="100">
        <v>2687.2</v>
      </c>
      <c r="H479" s="100">
        <v>2158</v>
      </c>
      <c r="I479" s="100">
        <f t="shared" si="7"/>
        <v>80.306638880619246</v>
      </c>
    </row>
    <row r="480" spans="1:9" ht="30" x14ac:dyDescent="0.2">
      <c r="A480" s="41" t="s">
        <v>646</v>
      </c>
      <c r="B480" s="6" t="s">
        <v>1672</v>
      </c>
      <c r="C480" s="6" t="s">
        <v>24</v>
      </c>
      <c r="D480" s="6" t="s">
        <v>11</v>
      </c>
      <c r="E480" s="6" t="s">
        <v>1489</v>
      </c>
      <c r="F480" s="6" t="s">
        <v>647</v>
      </c>
      <c r="G480" s="100">
        <v>2687.2</v>
      </c>
      <c r="H480" s="100">
        <v>2158</v>
      </c>
      <c r="I480" s="100">
        <f t="shared" si="7"/>
        <v>80.306638880619246</v>
      </c>
    </row>
    <row r="481" spans="1:9" ht="75" x14ac:dyDescent="0.2">
      <c r="A481" s="41" t="s">
        <v>1490</v>
      </c>
      <c r="B481" s="6" t="s">
        <v>1672</v>
      </c>
      <c r="C481" s="6" t="s">
        <v>24</v>
      </c>
      <c r="D481" s="6" t="s">
        <v>11</v>
      </c>
      <c r="E481" s="6" t="s">
        <v>1491</v>
      </c>
      <c r="F481" s="6" t="s">
        <v>0</v>
      </c>
      <c r="G481" s="100">
        <v>9523.2000000000007</v>
      </c>
      <c r="H481" s="100">
        <v>9197.7999999999993</v>
      </c>
      <c r="I481" s="100">
        <f t="shared" si="7"/>
        <v>96.583081317204289</v>
      </c>
    </row>
    <row r="482" spans="1:9" ht="30" x14ac:dyDescent="0.2">
      <c r="A482" s="41" t="s">
        <v>601</v>
      </c>
      <c r="B482" s="6" t="s">
        <v>1672</v>
      </c>
      <c r="C482" s="6" t="s">
        <v>24</v>
      </c>
      <c r="D482" s="6" t="s">
        <v>11</v>
      </c>
      <c r="E482" s="6" t="s">
        <v>1491</v>
      </c>
      <c r="F482" s="6" t="s">
        <v>602</v>
      </c>
      <c r="G482" s="100">
        <v>153</v>
      </c>
      <c r="H482" s="100">
        <v>141.4</v>
      </c>
      <c r="I482" s="100">
        <f t="shared" si="7"/>
        <v>92.41830065359477</v>
      </c>
    </row>
    <row r="483" spans="1:9" ht="30" x14ac:dyDescent="0.2">
      <c r="A483" s="41" t="s">
        <v>646</v>
      </c>
      <c r="B483" s="6" t="s">
        <v>1672</v>
      </c>
      <c r="C483" s="6" t="s">
        <v>24</v>
      </c>
      <c r="D483" s="6" t="s">
        <v>11</v>
      </c>
      <c r="E483" s="6" t="s">
        <v>1491</v>
      </c>
      <c r="F483" s="6" t="s">
        <v>647</v>
      </c>
      <c r="G483" s="100">
        <v>9370.2000000000007</v>
      </c>
      <c r="H483" s="100">
        <v>9056.4</v>
      </c>
      <c r="I483" s="100">
        <f t="shared" si="7"/>
        <v>96.651085355702108</v>
      </c>
    </row>
    <row r="484" spans="1:9" ht="105" x14ac:dyDescent="0.2">
      <c r="A484" s="41" t="s">
        <v>1492</v>
      </c>
      <c r="B484" s="6" t="s">
        <v>1672</v>
      </c>
      <c r="C484" s="6" t="s">
        <v>24</v>
      </c>
      <c r="D484" s="6" t="s">
        <v>11</v>
      </c>
      <c r="E484" s="6" t="s">
        <v>1493</v>
      </c>
      <c r="F484" s="6" t="s">
        <v>0</v>
      </c>
      <c r="G484" s="100">
        <v>56</v>
      </c>
      <c r="H484" s="100">
        <v>0</v>
      </c>
      <c r="I484" s="100">
        <f t="shared" si="7"/>
        <v>0</v>
      </c>
    </row>
    <row r="485" spans="1:9" ht="30" x14ac:dyDescent="0.2">
      <c r="A485" s="41" t="s">
        <v>646</v>
      </c>
      <c r="B485" s="6" t="s">
        <v>1672</v>
      </c>
      <c r="C485" s="6" t="s">
        <v>24</v>
      </c>
      <c r="D485" s="6" t="s">
        <v>11</v>
      </c>
      <c r="E485" s="6" t="s">
        <v>1493</v>
      </c>
      <c r="F485" s="6" t="s">
        <v>647</v>
      </c>
      <c r="G485" s="100">
        <v>56</v>
      </c>
      <c r="H485" s="100">
        <v>0</v>
      </c>
      <c r="I485" s="100">
        <f t="shared" si="7"/>
        <v>0</v>
      </c>
    </row>
    <row r="486" spans="1:9" ht="30" x14ac:dyDescent="0.2">
      <c r="A486" s="41" t="s">
        <v>1494</v>
      </c>
      <c r="B486" s="6" t="s">
        <v>1672</v>
      </c>
      <c r="C486" s="6" t="s">
        <v>24</v>
      </c>
      <c r="D486" s="6" t="s">
        <v>11</v>
      </c>
      <c r="E486" s="6" t="s">
        <v>1495</v>
      </c>
      <c r="F486" s="6" t="s">
        <v>0</v>
      </c>
      <c r="G486" s="100">
        <v>117587.6</v>
      </c>
      <c r="H486" s="100">
        <v>86484.2</v>
      </c>
      <c r="I486" s="100">
        <f t="shared" si="7"/>
        <v>73.548741533971267</v>
      </c>
    </row>
    <row r="487" spans="1:9" ht="30" x14ac:dyDescent="0.2">
      <c r="A487" s="41" t="s">
        <v>601</v>
      </c>
      <c r="B487" s="6" t="s">
        <v>1672</v>
      </c>
      <c r="C487" s="6" t="s">
        <v>24</v>
      </c>
      <c r="D487" s="6" t="s">
        <v>11</v>
      </c>
      <c r="E487" s="6" t="s">
        <v>1495</v>
      </c>
      <c r="F487" s="6" t="s">
        <v>602</v>
      </c>
      <c r="G487" s="100">
        <v>2137.6999999999998</v>
      </c>
      <c r="H487" s="100">
        <v>1472.3</v>
      </c>
      <c r="I487" s="100">
        <f t="shared" si="7"/>
        <v>68.873087898208368</v>
      </c>
    </row>
    <row r="488" spans="1:9" ht="30" x14ac:dyDescent="0.2">
      <c r="A488" s="41" t="s">
        <v>646</v>
      </c>
      <c r="B488" s="6" t="s">
        <v>1672</v>
      </c>
      <c r="C488" s="6" t="s">
        <v>24</v>
      </c>
      <c r="D488" s="6" t="s">
        <v>11</v>
      </c>
      <c r="E488" s="6" t="s">
        <v>1495</v>
      </c>
      <c r="F488" s="6" t="s">
        <v>647</v>
      </c>
      <c r="G488" s="100">
        <v>115449.9</v>
      </c>
      <c r="H488" s="100">
        <v>85011.9</v>
      </c>
      <c r="I488" s="100">
        <f t="shared" si="7"/>
        <v>73.635317137563561</v>
      </c>
    </row>
    <row r="489" spans="1:9" ht="120" x14ac:dyDescent="0.2">
      <c r="A489" s="41" t="s">
        <v>1496</v>
      </c>
      <c r="B489" s="6" t="s">
        <v>1672</v>
      </c>
      <c r="C489" s="6" t="s">
        <v>24</v>
      </c>
      <c r="D489" s="6" t="s">
        <v>11</v>
      </c>
      <c r="E489" s="6" t="s">
        <v>1497</v>
      </c>
      <c r="F489" s="6" t="s">
        <v>0</v>
      </c>
      <c r="G489" s="100">
        <v>109.7</v>
      </c>
      <c r="H489" s="100">
        <v>0</v>
      </c>
      <c r="I489" s="100">
        <f t="shared" si="7"/>
        <v>0</v>
      </c>
    </row>
    <row r="490" spans="1:9" ht="30" x14ac:dyDescent="0.2">
      <c r="A490" s="41" t="s">
        <v>646</v>
      </c>
      <c r="B490" s="6" t="s">
        <v>1672</v>
      </c>
      <c r="C490" s="6" t="s">
        <v>24</v>
      </c>
      <c r="D490" s="6" t="s">
        <v>11</v>
      </c>
      <c r="E490" s="6" t="s">
        <v>1497</v>
      </c>
      <c r="F490" s="6" t="s">
        <v>647</v>
      </c>
      <c r="G490" s="100">
        <v>109.7</v>
      </c>
      <c r="H490" s="100">
        <v>0</v>
      </c>
      <c r="I490" s="100">
        <f t="shared" si="7"/>
        <v>0</v>
      </c>
    </row>
    <row r="491" spans="1:9" ht="75" x14ac:dyDescent="0.2">
      <c r="A491" s="41" t="s">
        <v>1498</v>
      </c>
      <c r="B491" s="6" t="s">
        <v>1672</v>
      </c>
      <c r="C491" s="6" t="s">
        <v>24</v>
      </c>
      <c r="D491" s="6" t="s">
        <v>11</v>
      </c>
      <c r="E491" s="6" t="s">
        <v>1499</v>
      </c>
      <c r="F491" s="6" t="s">
        <v>0</v>
      </c>
      <c r="G491" s="100">
        <v>102090</v>
      </c>
      <c r="H491" s="100">
        <v>65977.7</v>
      </c>
      <c r="I491" s="100">
        <f t="shared" si="7"/>
        <v>64.626995788030158</v>
      </c>
    </row>
    <row r="492" spans="1:9" ht="30" x14ac:dyDescent="0.2">
      <c r="A492" s="41" t="s">
        <v>601</v>
      </c>
      <c r="B492" s="6" t="s">
        <v>1672</v>
      </c>
      <c r="C492" s="6" t="s">
        <v>24</v>
      </c>
      <c r="D492" s="6" t="s">
        <v>11</v>
      </c>
      <c r="E492" s="6" t="s">
        <v>1499</v>
      </c>
      <c r="F492" s="6" t="s">
        <v>602</v>
      </c>
      <c r="G492" s="100">
        <v>499.2</v>
      </c>
      <c r="H492" s="100">
        <v>472.6</v>
      </c>
      <c r="I492" s="100">
        <f t="shared" si="7"/>
        <v>94.671474358974365</v>
      </c>
    </row>
    <row r="493" spans="1:9" ht="30" x14ac:dyDescent="0.2">
      <c r="A493" s="41" t="s">
        <v>646</v>
      </c>
      <c r="B493" s="6" t="s">
        <v>1672</v>
      </c>
      <c r="C493" s="6" t="s">
        <v>24</v>
      </c>
      <c r="D493" s="6" t="s">
        <v>11</v>
      </c>
      <c r="E493" s="6" t="s">
        <v>1499</v>
      </c>
      <c r="F493" s="6" t="s">
        <v>647</v>
      </c>
      <c r="G493" s="100">
        <v>92558.2</v>
      </c>
      <c r="H493" s="100">
        <v>63627.8</v>
      </c>
      <c r="I493" s="100">
        <f t="shared" si="7"/>
        <v>68.74355810722335</v>
      </c>
    </row>
    <row r="494" spans="1:9" ht="15" x14ac:dyDescent="0.2">
      <c r="A494" s="41" t="s">
        <v>58</v>
      </c>
      <c r="B494" s="6" t="s">
        <v>1672</v>
      </c>
      <c r="C494" s="6" t="s">
        <v>24</v>
      </c>
      <c r="D494" s="6" t="s">
        <v>11</v>
      </c>
      <c r="E494" s="6" t="s">
        <v>1499</v>
      </c>
      <c r="F494" s="6" t="s">
        <v>672</v>
      </c>
      <c r="G494" s="100">
        <v>9032.6</v>
      </c>
      <c r="H494" s="100">
        <v>1877.3</v>
      </c>
      <c r="I494" s="100">
        <f t="shared" si="7"/>
        <v>20.783606049199566</v>
      </c>
    </row>
    <row r="495" spans="1:9" ht="150" x14ac:dyDescent="0.2">
      <c r="A495" s="41" t="s">
        <v>1500</v>
      </c>
      <c r="B495" s="6" t="s">
        <v>1672</v>
      </c>
      <c r="C495" s="6" t="s">
        <v>24</v>
      </c>
      <c r="D495" s="6" t="s">
        <v>11</v>
      </c>
      <c r="E495" s="6" t="s">
        <v>1501</v>
      </c>
      <c r="F495" s="6" t="s">
        <v>0</v>
      </c>
      <c r="G495" s="100">
        <v>74434.5</v>
      </c>
      <c r="H495" s="100">
        <v>74097.5</v>
      </c>
      <c r="I495" s="100">
        <f t="shared" si="7"/>
        <v>99.547252953939363</v>
      </c>
    </row>
    <row r="496" spans="1:9" ht="30" x14ac:dyDescent="0.2">
      <c r="A496" s="41" t="s">
        <v>601</v>
      </c>
      <c r="B496" s="6" t="s">
        <v>1672</v>
      </c>
      <c r="C496" s="6" t="s">
        <v>24</v>
      </c>
      <c r="D496" s="6" t="s">
        <v>11</v>
      </c>
      <c r="E496" s="6" t="s">
        <v>1501</v>
      </c>
      <c r="F496" s="6" t="s">
        <v>602</v>
      </c>
      <c r="G496" s="100">
        <v>69.400000000000006</v>
      </c>
      <c r="H496" s="100">
        <v>50.2</v>
      </c>
      <c r="I496" s="100">
        <f t="shared" si="7"/>
        <v>72.334293948126799</v>
      </c>
    </row>
    <row r="497" spans="1:9" ht="30" x14ac:dyDescent="0.2">
      <c r="A497" s="41" t="s">
        <v>646</v>
      </c>
      <c r="B497" s="6" t="s">
        <v>1672</v>
      </c>
      <c r="C497" s="6" t="s">
        <v>24</v>
      </c>
      <c r="D497" s="6" t="s">
        <v>11</v>
      </c>
      <c r="E497" s="6" t="s">
        <v>1501</v>
      </c>
      <c r="F497" s="6" t="s">
        <v>647</v>
      </c>
      <c r="G497" s="100">
        <v>74365.100000000006</v>
      </c>
      <c r="H497" s="100">
        <v>74047.3</v>
      </c>
      <c r="I497" s="100">
        <f t="shared" si="7"/>
        <v>99.572648997984274</v>
      </c>
    </row>
    <row r="498" spans="1:9" ht="45" x14ac:dyDescent="0.2">
      <c r="A498" s="41" t="s">
        <v>729</v>
      </c>
      <c r="B498" s="6" t="s">
        <v>1672</v>
      </c>
      <c r="C498" s="6" t="s">
        <v>24</v>
      </c>
      <c r="D498" s="6" t="s">
        <v>11</v>
      </c>
      <c r="E498" s="6" t="s">
        <v>730</v>
      </c>
      <c r="F498" s="6" t="s">
        <v>0</v>
      </c>
      <c r="G498" s="100">
        <v>61887.6</v>
      </c>
      <c r="H498" s="100">
        <v>60907</v>
      </c>
      <c r="I498" s="100">
        <f t="shared" si="7"/>
        <v>98.415514578041481</v>
      </c>
    </row>
    <row r="499" spans="1:9" ht="75" x14ac:dyDescent="0.2">
      <c r="A499" s="41" t="s">
        <v>1502</v>
      </c>
      <c r="B499" s="6" t="s">
        <v>1672</v>
      </c>
      <c r="C499" s="6" t="s">
        <v>24</v>
      </c>
      <c r="D499" s="6" t="s">
        <v>11</v>
      </c>
      <c r="E499" s="6" t="s">
        <v>1503</v>
      </c>
      <c r="F499" s="6" t="s">
        <v>0</v>
      </c>
      <c r="G499" s="100">
        <v>2508.8000000000002</v>
      </c>
      <c r="H499" s="100">
        <v>2362.6</v>
      </c>
      <c r="I499" s="100">
        <f t="shared" si="7"/>
        <v>94.172512755102034</v>
      </c>
    </row>
    <row r="500" spans="1:9" ht="30" x14ac:dyDescent="0.2">
      <c r="A500" s="41" t="s">
        <v>601</v>
      </c>
      <c r="B500" s="6" t="s">
        <v>1672</v>
      </c>
      <c r="C500" s="6" t="s">
        <v>24</v>
      </c>
      <c r="D500" s="6" t="s">
        <v>11</v>
      </c>
      <c r="E500" s="6" t="s">
        <v>1503</v>
      </c>
      <c r="F500" s="6" t="s">
        <v>602</v>
      </c>
      <c r="G500" s="100">
        <v>20.100000000000001</v>
      </c>
      <c r="H500" s="100">
        <v>14.6</v>
      </c>
      <c r="I500" s="100">
        <f t="shared" si="7"/>
        <v>72.636815920398007</v>
      </c>
    </row>
    <row r="501" spans="1:9" ht="30" x14ac:dyDescent="0.2">
      <c r="A501" s="41" t="s">
        <v>646</v>
      </c>
      <c r="B501" s="6" t="s">
        <v>1672</v>
      </c>
      <c r="C501" s="6" t="s">
        <v>24</v>
      </c>
      <c r="D501" s="6" t="s">
        <v>11</v>
      </c>
      <c r="E501" s="6" t="s">
        <v>1503</v>
      </c>
      <c r="F501" s="6" t="s">
        <v>647</v>
      </c>
      <c r="G501" s="100">
        <v>853.1</v>
      </c>
      <c r="H501" s="100">
        <v>740.3</v>
      </c>
      <c r="I501" s="100">
        <f t="shared" si="7"/>
        <v>86.777634509436169</v>
      </c>
    </row>
    <row r="502" spans="1:9" ht="15" x14ac:dyDescent="0.2">
      <c r="A502" s="41" t="s">
        <v>603</v>
      </c>
      <c r="B502" s="6" t="s">
        <v>1672</v>
      </c>
      <c r="C502" s="6" t="s">
        <v>24</v>
      </c>
      <c r="D502" s="6" t="s">
        <v>11</v>
      </c>
      <c r="E502" s="6" t="s">
        <v>1503</v>
      </c>
      <c r="F502" s="6" t="s">
        <v>604</v>
      </c>
      <c r="G502" s="100">
        <v>1635.6</v>
      </c>
      <c r="H502" s="100">
        <v>1607.7</v>
      </c>
      <c r="I502" s="100">
        <f t="shared" si="7"/>
        <v>98.294203961848865</v>
      </c>
    </row>
    <row r="503" spans="1:9" ht="90" x14ac:dyDescent="0.2">
      <c r="A503" s="41" t="s">
        <v>1504</v>
      </c>
      <c r="B503" s="6" t="s">
        <v>1672</v>
      </c>
      <c r="C503" s="6" t="s">
        <v>24</v>
      </c>
      <c r="D503" s="6" t="s">
        <v>11</v>
      </c>
      <c r="E503" s="6" t="s">
        <v>1505</v>
      </c>
      <c r="F503" s="6" t="s">
        <v>0</v>
      </c>
      <c r="G503" s="100">
        <v>264.3</v>
      </c>
      <c r="H503" s="100">
        <v>197.9</v>
      </c>
      <c r="I503" s="100">
        <f t="shared" si="7"/>
        <v>74.877033673855465</v>
      </c>
    </row>
    <row r="504" spans="1:9" ht="30" x14ac:dyDescent="0.2">
      <c r="A504" s="41" t="s">
        <v>601</v>
      </c>
      <c r="B504" s="6" t="s">
        <v>1672</v>
      </c>
      <c r="C504" s="6" t="s">
        <v>24</v>
      </c>
      <c r="D504" s="6" t="s">
        <v>11</v>
      </c>
      <c r="E504" s="6" t="s">
        <v>1505</v>
      </c>
      <c r="F504" s="6" t="s">
        <v>602</v>
      </c>
      <c r="G504" s="100">
        <v>4.0999999999999996</v>
      </c>
      <c r="H504" s="100">
        <v>2.9</v>
      </c>
      <c r="I504" s="100">
        <f t="shared" si="7"/>
        <v>70.731707317073173</v>
      </c>
    </row>
    <row r="505" spans="1:9" ht="30" x14ac:dyDescent="0.2">
      <c r="A505" s="41" t="s">
        <v>646</v>
      </c>
      <c r="B505" s="6" t="s">
        <v>1672</v>
      </c>
      <c r="C505" s="6" t="s">
        <v>24</v>
      </c>
      <c r="D505" s="6" t="s">
        <v>11</v>
      </c>
      <c r="E505" s="6" t="s">
        <v>1505</v>
      </c>
      <c r="F505" s="6" t="s">
        <v>647</v>
      </c>
      <c r="G505" s="100">
        <v>260.2</v>
      </c>
      <c r="H505" s="100">
        <v>195</v>
      </c>
      <c r="I505" s="100">
        <f t="shared" si="7"/>
        <v>74.942352036894704</v>
      </c>
    </row>
    <row r="506" spans="1:9" ht="105" x14ac:dyDescent="0.2">
      <c r="A506" s="41" t="s">
        <v>1506</v>
      </c>
      <c r="B506" s="6" t="s">
        <v>1672</v>
      </c>
      <c r="C506" s="6" t="s">
        <v>24</v>
      </c>
      <c r="D506" s="6" t="s">
        <v>11</v>
      </c>
      <c r="E506" s="6" t="s">
        <v>1507</v>
      </c>
      <c r="F506" s="6" t="s">
        <v>0</v>
      </c>
      <c r="G506" s="100">
        <v>54646.6</v>
      </c>
      <c r="H506" s="100">
        <v>54601.4</v>
      </c>
      <c r="I506" s="100">
        <f t="shared" si="7"/>
        <v>99.917286711341617</v>
      </c>
    </row>
    <row r="507" spans="1:9" ht="30" x14ac:dyDescent="0.2">
      <c r="A507" s="41" t="s">
        <v>646</v>
      </c>
      <c r="B507" s="6" t="s">
        <v>1672</v>
      </c>
      <c r="C507" s="6" t="s">
        <v>24</v>
      </c>
      <c r="D507" s="6" t="s">
        <v>11</v>
      </c>
      <c r="E507" s="6" t="s">
        <v>1507</v>
      </c>
      <c r="F507" s="6" t="s">
        <v>647</v>
      </c>
      <c r="G507" s="100">
        <v>126.3</v>
      </c>
      <c r="H507" s="100">
        <v>126.2</v>
      </c>
      <c r="I507" s="100">
        <f t="shared" si="7"/>
        <v>99.920823436262879</v>
      </c>
    </row>
    <row r="508" spans="1:9" ht="15" x14ac:dyDescent="0.2">
      <c r="A508" s="41" t="s">
        <v>603</v>
      </c>
      <c r="B508" s="6" t="s">
        <v>1672</v>
      </c>
      <c r="C508" s="6" t="s">
        <v>24</v>
      </c>
      <c r="D508" s="6" t="s">
        <v>11</v>
      </c>
      <c r="E508" s="6" t="s">
        <v>1507</v>
      </c>
      <c r="F508" s="6" t="s">
        <v>604</v>
      </c>
      <c r="G508" s="100">
        <v>54520.3</v>
      </c>
      <c r="H508" s="100">
        <v>54475.199999999997</v>
      </c>
      <c r="I508" s="100">
        <f t="shared" si="7"/>
        <v>99.91727851827666</v>
      </c>
    </row>
    <row r="509" spans="1:9" ht="165" x14ac:dyDescent="0.2">
      <c r="A509" s="41" t="s">
        <v>1508</v>
      </c>
      <c r="B509" s="6" t="s">
        <v>1672</v>
      </c>
      <c r="C509" s="6" t="s">
        <v>24</v>
      </c>
      <c r="D509" s="6" t="s">
        <v>11</v>
      </c>
      <c r="E509" s="6" t="s">
        <v>1509</v>
      </c>
      <c r="F509" s="6" t="s">
        <v>0</v>
      </c>
      <c r="G509" s="100">
        <v>4467.8999999999996</v>
      </c>
      <c r="H509" s="100">
        <v>3745.1</v>
      </c>
      <c r="I509" s="100">
        <f t="shared" si="7"/>
        <v>83.822377403254336</v>
      </c>
    </row>
    <row r="510" spans="1:9" ht="30" x14ac:dyDescent="0.2">
      <c r="A510" s="41" t="s">
        <v>601</v>
      </c>
      <c r="B510" s="6" t="s">
        <v>1672</v>
      </c>
      <c r="C510" s="6" t="s">
        <v>24</v>
      </c>
      <c r="D510" s="6" t="s">
        <v>11</v>
      </c>
      <c r="E510" s="6" t="s">
        <v>1509</v>
      </c>
      <c r="F510" s="6" t="s">
        <v>602</v>
      </c>
      <c r="G510" s="100">
        <v>3080.1</v>
      </c>
      <c r="H510" s="100">
        <v>3077.3</v>
      </c>
      <c r="I510" s="100">
        <f t="shared" si="7"/>
        <v>99.909093860588953</v>
      </c>
    </row>
    <row r="511" spans="1:9" ht="30" x14ac:dyDescent="0.2">
      <c r="A511" s="41" t="s">
        <v>646</v>
      </c>
      <c r="B511" s="6" t="s">
        <v>1672</v>
      </c>
      <c r="C511" s="6" t="s">
        <v>24</v>
      </c>
      <c r="D511" s="6" t="s">
        <v>11</v>
      </c>
      <c r="E511" s="6" t="s">
        <v>1509</v>
      </c>
      <c r="F511" s="6" t="s">
        <v>647</v>
      </c>
      <c r="G511" s="100">
        <v>1387.8</v>
      </c>
      <c r="H511" s="100">
        <v>667.8</v>
      </c>
      <c r="I511" s="100">
        <f t="shared" si="7"/>
        <v>48.119325551232158</v>
      </c>
    </row>
    <row r="512" spans="1:9" ht="30" x14ac:dyDescent="0.2">
      <c r="A512" s="41" t="s">
        <v>1220</v>
      </c>
      <c r="B512" s="6" t="s">
        <v>1672</v>
      </c>
      <c r="C512" s="6" t="s">
        <v>24</v>
      </c>
      <c r="D512" s="6" t="s">
        <v>11</v>
      </c>
      <c r="E512" s="6" t="s">
        <v>1221</v>
      </c>
      <c r="F512" s="6" t="s">
        <v>0</v>
      </c>
      <c r="G512" s="100">
        <v>741082.8</v>
      </c>
      <c r="H512" s="100">
        <v>733505.9</v>
      </c>
      <c r="I512" s="100">
        <f t="shared" si="7"/>
        <v>98.977590628199707</v>
      </c>
    </row>
    <row r="513" spans="1:9" ht="45" x14ac:dyDescent="0.2">
      <c r="A513" s="41" t="s">
        <v>1222</v>
      </c>
      <c r="B513" s="6" t="s">
        <v>1672</v>
      </c>
      <c r="C513" s="6" t="s">
        <v>24</v>
      </c>
      <c r="D513" s="6" t="s">
        <v>11</v>
      </c>
      <c r="E513" s="6" t="s">
        <v>1223</v>
      </c>
      <c r="F513" s="6" t="s">
        <v>0</v>
      </c>
      <c r="G513" s="100">
        <v>741082.8</v>
      </c>
      <c r="H513" s="100">
        <v>733505.9</v>
      </c>
      <c r="I513" s="100">
        <f t="shared" si="7"/>
        <v>98.977590628199707</v>
      </c>
    </row>
    <row r="514" spans="1:9" ht="105" x14ac:dyDescent="0.2">
      <c r="A514" s="41" t="s">
        <v>1514</v>
      </c>
      <c r="B514" s="6" t="s">
        <v>1672</v>
      </c>
      <c r="C514" s="6" t="s">
        <v>24</v>
      </c>
      <c r="D514" s="6" t="s">
        <v>11</v>
      </c>
      <c r="E514" s="6" t="s">
        <v>1515</v>
      </c>
      <c r="F514" s="6" t="s">
        <v>0</v>
      </c>
      <c r="G514" s="100">
        <v>797.7</v>
      </c>
      <c r="H514" s="100">
        <v>732.4</v>
      </c>
      <c r="I514" s="100">
        <f t="shared" si="7"/>
        <v>91.813965149805682</v>
      </c>
    </row>
    <row r="515" spans="1:9" ht="30" x14ac:dyDescent="0.2">
      <c r="A515" s="41" t="s">
        <v>601</v>
      </c>
      <c r="B515" s="6" t="s">
        <v>1672</v>
      </c>
      <c r="C515" s="6" t="s">
        <v>24</v>
      </c>
      <c r="D515" s="6" t="s">
        <v>11</v>
      </c>
      <c r="E515" s="6" t="s">
        <v>1515</v>
      </c>
      <c r="F515" s="6" t="s">
        <v>602</v>
      </c>
      <c r="G515" s="100">
        <v>8.9</v>
      </c>
      <c r="H515" s="100">
        <v>5.0999999999999996</v>
      </c>
      <c r="I515" s="100">
        <f t="shared" si="7"/>
        <v>57.303370786516851</v>
      </c>
    </row>
    <row r="516" spans="1:9" ht="30" x14ac:dyDescent="0.2">
      <c r="A516" s="41" t="s">
        <v>646</v>
      </c>
      <c r="B516" s="6" t="s">
        <v>1672</v>
      </c>
      <c r="C516" s="6" t="s">
        <v>24</v>
      </c>
      <c r="D516" s="6" t="s">
        <v>11</v>
      </c>
      <c r="E516" s="6" t="s">
        <v>1515</v>
      </c>
      <c r="F516" s="6" t="s">
        <v>647</v>
      </c>
      <c r="G516" s="100">
        <v>788.8</v>
      </c>
      <c r="H516" s="100">
        <v>727.3</v>
      </c>
      <c r="I516" s="100">
        <f t="shared" si="7"/>
        <v>92.203346855983767</v>
      </c>
    </row>
    <row r="517" spans="1:9" ht="45" x14ac:dyDescent="0.2">
      <c r="A517" s="41" t="s">
        <v>1516</v>
      </c>
      <c r="B517" s="6" t="s">
        <v>1672</v>
      </c>
      <c r="C517" s="6" t="s">
        <v>24</v>
      </c>
      <c r="D517" s="6" t="s">
        <v>11</v>
      </c>
      <c r="E517" s="6" t="s">
        <v>1517</v>
      </c>
      <c r="F517" s="6" t="s">
        <v>0</v>
      </c>
      <c r="G517" s="100">
        <v>16458.900000000001</v>
      </c>
      <c r="H517" s="100">
        <v>16427.099999999999</v>
      </c>
      <c r="I517" s="100">
        <f t="shared" si="7"/>
        <v>99.806791462369887</v>
      </c>
    </row>
    <row r="518" spans="1:9" ht="30" x14ac:dyDescent="0.2">
      <c r="A518" s="41" t="s">
        <v>601</v>
      </c>
      <c r="B518" s="6" t="s">
        <v>1672</v>
      </c>
      <c r="C518" s="6" t="s">
        <v>24</v>
      </c>
      <c r="D518" s="6" t="s">
        <v>11</v>
      </c>
      <c r="E518" s="6" t="s">
        <v>1517</v>
      </c>
      <c r="F518" s="6" t="s">
        <v>602</v>
      </c>
      <c r="G518" s="100">
        <v>353</v>
      </c>
      <c r="H518" s="100">
        <v>321.3</v>
      </c>
      <c r="I518" s="100">
        <f t="shared" si="7"/>
        <v>91.019830028328613</v>
      </c>
    </row>
    <row r="519" spans="1:9" ht="30" x14ac:dyDescent="0.2">
      <c r="A519" s="41" t="s">
        <v>646</v>
      </c>
      <c r="B519" s="6" t="s">
        <v>1672</v>
      </c>
      <c r="C519" s="6" t="s">
        <v>24</v>
      </c>
      <c r="D519" s="6" t="s">
        <v>11</v>
      </c>
      <c r="E519" s="6" t="s">
        <v>1517</v>
      </c>
      <c r="F519" s="6" t="s">
        <v>647</v>
      </c>
      <c r="G519" s="100">
        <v>16105.9</v>
      </c>
      <c r="H519" s="100">
        <v>16105.8</v>
      </c>
      <c r="I519" s="100">
        <f t="shared" ref="I519:I582" si="8">H519/G519*100</f>
        <v>99.99937910951887</v>
      </c>
    </row>
    <row r="520" spans="1:9" ht="75" x14ac:dyDescent="0.2">
      <c r="A520" s="41" t="s">
        <v>1518</v>
      </c>
      <c r="B520" s="6" t="s">
        <v>1672</v>
      </c>
      <c r="C520" s="6" t="s">
        <v>24</v>
      </c>
      <c r="D520" s="6" t="s">
        <v>11</v>
      </c>
      <c r="E520" s="6" t="s">
        <v>1519</v>
      </c>
      <c r="F520" s="6" t="s">
        <v>0</v>
      </c>
      <c r="G520" s="100">
        <v>1148.3</v>
      </c>
      <c r="H520" s="100">
        <v>1090.2</v>
      </c>
      <c r="I520" s="100">
        <f t="shared" si="8"/>
        <v>94.940346599320748</v>
      </c>
    </row>
    <row r="521" spans="1:9" ht="30" x14ac:dyDescent="0.2">
      <c r="A521" s="41" t="s">
        <v>601</v>
      </c>
      <c r="B521" s="6" t="s">
        <v>1672</v>
      </c>
      <c r="C521" s="6" t="s">
        <v>24</v>
      </c>
      <c r="D521" s="6" t="s">
        <v>11</v>
      </c>
      <c r="E521" s="6" t="s">
        <v>1519</v>
      </c>
      <c r="F521" s="6" t="s">
        <v>602</v>
      </c>
      <c r="G521" s="100">
        <v>20.9</v>
      </c>
      <c r="H521" s="100">
        <v>17.8</v>
      </c>
      <c r="I521" s="100">
        <f t="shared" si="8"/>
        <v>85.167464114832541</v>
      </c>
    </row>
    <row r="522" spans="1:9" ht="30" x14ac:dyDescent="0.2">
      <c r="A522" s="41" t="s">
        <v>646</v>
      </c>
      <c r="B522" s="6" t="s">
        <v>1672</v>
      </c>
      <c r="C522" s="6" t="s">
        <v>24</v>
      </c>
      <c r="D522" s="6" t="s">
        <v>11</v>
      </c>
      <c r="E522" s="6" t="s">
        <v>1519</v>
      </c>
      <c r="F522" s="6" t="s">
        <v>647</v>
      </c>
      <c r="G522" s="100">
        <v>1127.4000000000001</v>
      </c>
      <c r="H522" s="100">
        <v>1072.4000000000001</v>
      </c>
      <c r="I522" s="100">
        <f t="shared" si="8"/>
        <v>95.121518538229552</v>
      </c>
    </row>
    <row r="523" spans="1:9" ht="60" x14ac:dyDescent="0.2">
      <c r="A523" s="41" t="s">
        <v>1520</v>
      </c>
      <c r="B523" s="6" t="s">
        <v>1672</v>
      </c>
      <c r="C523" s="6" t="s">
        <v>24</v>
      </c>
      <c r="D523" s="6" t="s">
        <v>11</v>
      </c>
      <c r="E523" s="6" t="s">
        <v>1521</v>
      </c>
      <c r="F523" s="6" t="s">
        <v>0</v>
      </c>
      <c r="G523" s="100">
        <v>77034.3</v>
      </c>
      <c r="H523" s="100">
        <v>76969.5</v>
      </c>
      <c r="I523" s="100">
        <f t="shared" si="8"/>
        <v>99.915881626755862</v>
      </c>
    </row>
    <row r="524" spans="1:9" ht="30" x14ac:dyDescent="0.2">
      <c r="A524" s="41" t="s">
        <v>601</v>
      </c>
      <c r="B524" s="6" t="s">
        <v>1672</v>
      </c>
      <c r="C524" s="6" t="s">
        <v>24</v>
      </c>
      <c r="D524" s="6" t="s">
        <v>11</v>
      </c>
      <c r="E524" s="6" t="s">
        <v>1521</v>
      </c>
      <c r="F524" s="6" t="s">
        <v>602</v>
      </c>
      <c r="G524" s="100">
        <v>1751.7</v>
      </c>
      <c r="H524" s="100">
        <v>1702</v>
      </c>
      <c r="I524" s="100">
        <f t="shared" si="8"/>
        <v>97.162756179711138</v>
      </c>
    </row>
    <row r="525" spans="1:9" ht="30" x14ac:dyDescent="0.2">
      <c r="A525" s="41" t="s">
        <v>646</v>
      </c>
      <c r="B525" s="6" t="s">
        <v>1672</v>
      </c>
      <c r="C525" s="6" t="s">
        <v>24</v>
      </c>
      <c r="D525" s="6" t="s">
        <v>11</v>
      </c>
      <c r="E525" s="6" t="s">
        <v>1521</v>
      </c>
      <c r="F525" s="6" t="s">
        <v>647</v>
      </c>
      <c r="G525" s="100">
        <v>75282.600000000006</v>
      </c>
      <c r="H525" s="100">
        <v>75267.5</v>
      </c>
      <c r="I525" s="100">
        <f t="shared" si="8"/>
        <v>99.979942244290172</v>
      </c>
    </row>
    <row r="526" spans="1:9" ht="60" x14ac:dyDescent="0.2">
      <c r="A526" s="41" t="s">
        <v>1522</v>
      </c>
      <c r="B526" s="6" t="s">
        <v>1672</v>
      </c>
      <c r="C526" s="6" t="s">
        <v>24</v>
      </c>
      <c r="D526" s="6" t="s">
        <v>11</v>
      </c>
      <c r="E526" s="6" t="s">
        <v>1523</v>
      </c>
      <c r="F526" s="6" t="s">
        <v>0</v>
      </c>
      <c r="G526" s="100">
        <v>908.4</v>
      </c>
      <c r="H526" s="100">
        <v>866.5</v>
      </c>
      <c r="I526" s="100">
        <f t="shared" si="8"/>
        <v>95.387494495816824</v>
      </c>
    </row>
    <row r="527" spans="1:9" ht="30" x14ac:dyDescent="0.2">
      <c r="A527" s="41" t="s">
        <v>601</v>
      </c>
      <c r="B527" s="6" t="s">
        <v>1672</v>
      </c>
      <c r="C527" s="6" t="s">
        <v>24</v>
      </c>
      <c r="D527" s="6" t="s">
        <v>11</v>
      </c>
      <c r="E527" s="6" t="s">
        <v>1523</v>
      </c>
      <c r="F527" s="6" t="s">
        <v>602</v>
      </c>
      <c r="G527" s="100">
        <v>12.8</v>
      </c>
      <c r="H527" s="100">
        <v>12.2</v>
      </c>
      <c r="I527" s="100">
        <f t="shared" si="8"/>
        <v>95.312499999999986</v>
      </c>
    </row>
    <row r="528" spans="1:9" ht="30" x14ac:dyDescent="0.2">
      <c r="A528" s="41" t="s">
        <v>646</v>
      </c>
      <c r="B528" s="6" t="s">
        <v>1672</v>
      </c>
      <c r="C528" s="6" t="s">
        <v>24</v>
      </c>
      <c r="D528" s="6" t="s">
        <v>11</v>
      </c>
      <c r="E528" s="6" t="s">
        <v>1523</v>
      </c>
      <c r="F528" s="6" t="s">
        <v>647</v>
      </c>
      <c r="G528" s="100">
        <v>895.6</v>
      </c>
      <c r="H528" s="100">
        <v>854.3</v>
      </c>
      <c r="I528" s="100">
        <f t="shared" si="8"/>
        <v>95.388566324251883</v>
      </c>
    </row>
    <row r="529" spans="1:9" ht="60" x14ac:dyDescent="0.2">
      <c r="A529" s="41" t="s">
        <v>1524</v>
      </c>
      <c r="B529" s="6" t="s">
        <v>1672</v>
      </c>
      <c r="C529" s="6" t="s">
        <v>24</v>
      </c>
      <c r="D529" s="6" t="s">
        <v>11</v>
      </c>
      <c r="E529" s="6" t="s">
        <v>1525</v>
      </c>
      <c r="F529" s="6" t="s">
        <v>0</v>
      </c>
      <c r="G529" s="100">
        <v>9228.7999999999993</v>
      </c>
      <c r="H529" s="100">
        <v>9226.4</v>
      </c>
      <c r="I529" s="100">
        <f t="shared" si="8"/>
        <v>99.973994452149796</v>
      </c>
    </row>
    <row r="530" spans="1:9" ht="30" x14ac:dyDescent="0.2">
      <c r="A530" s="41" t="s">
        <v>601</v>
      </c>
      <c r="B530" s="6" t="s">
        <v>1672</v>
      </c>
      <c r="C530" s="6" t="s">
        <v>24</v>
      </c>
      <c r="D530" s="6" t="s">
        <v>11</v>
      </c>
      <c r="E530" s="6" t="s">
        <v>1525</v>
      </c>
      <c r="F530" s="6" t="s">
        <v>602</v>
      </c>
      <c r="G530" s="100">
        <v>132.19999999999999</v>
      </c>
      <c r="H530" s="100">
        <v>129.9</v>
      </c>
      <c r="I530" s="100">
        <f t="shared" si="8"/>
        <v>98.260211800302585</v>
      </c>
    </row>
    <row r="531" spans="1:9" ht="30" x14ac:dyDescent="0.2">
      <c r="A531" s="41" t="s">
        <v>646</v>
      </c>
      <c r="B531" s="6" t="s">
        <v>1672</v>
      </c>
      <c r="C531" s="6" t="s">
        <v>24</v>
      </c>
      <c r="D531" s="6" t="s">
        <v>11</v>
      </c>
      <c r="E531" s="6" t="s">
        <v>1525</v>
      </c>
      <c r="F531" s="6" t="s">
        <v>647</v>
      </c>
      <c r="G531" s="100">
        <v>9096.6</v>
      </c>
      <c r="H531" s="100">
        <v>9096.5</v>
      </c>
      <c r="I531" s="100">
        <f t="shared" si="8"/>
        <v>99.998900688169201</v>
      </c>
    </row>
    <row r="532" spans="1:9" ht="45" x14ac:dyDescent="0.2">
      <c r="A532" s="41" t="s">
        <v>1526</v>
      </c>
      <c r="B532" s="6" t="s">
        <v>1672</v>
      </c>
      <c r="C532" s="6" t="s">
        <v>24</v>
      </c>
      <c r="D532" s="6" t="s">
        <v>11</v>
      </c>
      <c r="E532" s="6" t="s">
        <v>1527</v>
      </c>
      <c r="F532" s="6" t="s">
        <v>0</v>
      </c>
      <c r="G532" s="100">
        <v>722.8</v>
      </c>
      <c r="H532" s="100">
        <v>722.5</v>
      </c>
      <c r="I532" s="100">
        <f t="shared" si="8"/>
        <v>99.958494742667412</v>
      </c>
    </row>
    <row r="533" spans="1:9" ht="30" x14ac:dyDescent="0.2">
      <c r="A533" s="41" t="s">
        <v>646</v>
      </c>
      <c r="B533" s="6" t="s">
        <v>1672</v>
      </c>
      <c r="C533" s="6" t="s">
        <v>24</v>
      </c>
      <c r="D533" s="6" t="s">
        <v>11</v>
      </c>
      <c r="E533" s="6" t="s">
        <v>1527</v>
      </c>
      <c r="F533" s="6" t="s">
        <v>647</v>
      </c>
      <c r="G533" s="100">
        <v>722.8</v>
      </c>
      <c r="H533" s="100">
        <v>722.5</v>
      </c>
      <c r="I533" s="100">
        <f t="shared" si="8"/>
        <v>99.958494742667412</v>
      </c>
    </row>
    <row r="534" spans="1:9" ht="120" x14ac:dyDescent="0.2">
      <c r="A534" s="41" t="s">
        <v>1528</v>
      </c>
      <c r="B534" s="6" t="s">
        <v>1672</v>
      </c>
      <c r="C534" s="6" t="s">
        <v>24</v>
      </c>
      <c r="D534" s="6" t="s">
        <v>11</v>
      </c>
      <c r="E534" s="6" t="s">
        <v>1529</v>
      </c>
      <c r="F534" s="6" t="s">
        <v>0</v>
      </c>
      <c r="G534" s="100">
        <v>13104.5</v>
      </c>
      <c r="H534" s="100">
        <v>12155.4</v>
      </c>
      <c r="I534" s="100">
        <f t="shared" si="8"/>
        <v>92.757449731008435</v>
      </c>
    </row>
    <row r="535" spans="1:9" ht="30" x14ac:dyDescent="0.2">
      <c r="A535" s="41" t="s">
        <v>601</v>
      </c>
      <c r="B535" s="6" t="s">
        <v>1672</v>
      </c>
      <c r="C535" s="6" t="s">
        <v>24</v>
      </c>
      <c r="D535" s="6" t="s">
        <v>11</v>
      </c>
      <c r="E535" s="6" t="s">
        <v>1529</v>
      </c>
      <c r="F535" s="6" t="s">
        <v>602</v>
      </c>
      <c r="G535" s="100">
        <v>120.7</v>
      </c>
      <c r="H535" s="100">
        <v>102.1</v>
      </c>
      <c r="I535" s="100">
        <f t="shared" si="8"/>
        <v>84.589892294946139</v>
      </c>
    </row>
    <row r="536" spans="1:9" ht="30" x14ac:dyDescent="0.2">
      <c r="A536" s="41" t="s">
        <v>646</v>
      </c>
      <c r="B536" s="6" t="s">
        <v>1672</v>
      </c>
      <c r="C536" s="6" t="s">
        <v>24</v>
      </c>
      <c r="D536" s="6" t="s">
        <v>11</v>
      </c>
      <c r="E536" s="6" t="s">
        <v>1529</v>
      </c>
      <c r="F536" s="6" t="s">
        <v>647</v>
      </c>
      <c r="G536" s="100">
        <v>12983.8</v>
      </c>
      <c r="H536" s="100">
        <v>12053.3</v>
      </c>
      <c r="I536" s="100">
        <f t="shared" si="8"/>
        <v>92.833376977464226</v>
      </c>
    </row>
    <row r="537" spans="1:9" ht="34.5" customHeight="1" x14ac:dyDescent="0.2">
      <c r="A537" s="41" t="s">
        <v>1530</v>
      </c>
      <c r="B537" s="6" t="s">
        <v>1672</v>
      </c>
      <c r="C537" s="6" t="s">
        <v>24</v>
      </c>
      <c r="D537" s="6" t="s">
        <v>11</v>
      </c>
      <c r="E537" s="6" t="s">
        <v>1531</v>
      </c>
      <c r="F537" s="6" t="s">
        <v>0</v>
      </c>
      <c r="G537" s="100">
        <v>3598.6</v>
      </c>
      <c r="H537" s="100">
        <v>3352.5</v>
      </c>
      <c r="I537" s="100">
        <f t="shared" si="8"/>
        <v>93.161229366976045</v>
      </c>
    </row>
    <row r="538" spans="1:9" ht="30" x14ac:dyDescent="0.2">
      <c r="A538" s="41" t="s">
        <v>601</v>
      </c>
      <c r="B538" s="6" t="s">
        <v>1672</v>
      </c>
      <c r="C538" s="6" t="s">
        <v>24</v>
      </c>
      <c r="D538" s="6" t="s">
        <v>11</v>
      </c>
      <c r="E538" s="6" t="s">
        <v>1531</v>
      </c>
      <c r="F538" s="6" t="s">
        <v>602</v>
      </c>
      <c r="G538" s="100">
        <v>85.9</v>
      </c>
      <c r="H538" s="100">
        <v>66.599999999999994</v>
      </c>
      <c r="I538" s="100">
        <f t="shared" si="8"/>
        <v>77.532013969732233</v>
      </c>
    </row>
    <row r="539" spans="1:9" ht="30" x14ac:dyDescent="0.2">
      <c r="A539" s="41" t="s">
        <v>646</v>
      </c>
      <c r="B539" s="6" t="s">
        <v>1672</v>
      </c>
      <c r="C539" s="6" t="s">
        <v>24</v>
      </c>
      <c r="D539" s="6" t="s">
        <v>11</v>
      </c>
      <c r="E539" s="6" t="s">
        <v>1531</v>
      </c>
      <c r="F539" s="6" t="s">
        <v>647</v>
      </c>
      <c r="G539" s="100">
        <v>3512.7</v>
      </c>
      <c r="H539" s="100">
        <v>3285.9</v>
      </c>
      <c r="I539" s="100">
        <f t="shared" si="8"/>
        <v>93.543428132206003</v>
      </c>
    </row>
    <row r="540" spans="1:9" ht="60" x14ac:dyDescent="0.2">
      <c r="A540" s="41" t="s">
        <v>1532</v>
      </c>
      <c r="B540" s="6" t="s">
        <v>1672</v>
      </c>
      <c r="C540" s="6" t="s">
        <v>24</v>
      </c>
      <c r="D540" s="6" t="s">
        <v>11</v>
      </c>
      <c r="E540" s="6" t="s">
        <v>1533</v>
      </c>
      <c r="F540" s="6" t="s">
        <v>0</v>
      </c>
      <c r="G540" s="100">
        <v>16895.5</v>
      </c>
      <c r="H540" s="100">
        <v>16839.400000000001</v>
      </c>
      <c r="I540" s="100">
        <f t="shared" si="8"/>
        <v>99.667958923973842</v>
      </c>
    </row>
    <row r="541" spans="1:9" ht="30" x14ac:dyDescent="0.2">
      <c r="A541" s="41" t="s">
        <v>601</v>
      </c>
      <c r="B541" s="6" t="s">
        <v>1672</v>
      </c>
      <c r="C541" s="6" t="s">
        <v>24</v>
      </c>
      <c r="D541" s="6" t="s">
        <v>11</v>
      </c>
      <c r="E541" s="6" t="s">
        <v>1533</v>
      </c>
      <c r="F541" s="6" t="s">
        <v>602</v>
      </c>
      <c r="G541" s="100">
        <v>312.5</v>
      </c>
      <c r="H541" s="100">
        <v>258.39999999999998</v>
      </c>
      <c r="I541" s="100">
        <f t="shared" si="8"/>
        <v>82.687999999999988</v>
      </c>
    </row>
    <row r="542" spans="1:9" ht="30" x14ac:dyDescent="0.2">
      <c r="A542" s="41" t="s">
        <v>646</v>
      </c>
      <c r="B542" s="6" t="s">
        <v>1672</v>
      </c>
      <c r="C542" s="6" t="s">
        <v>24</v>
      </c>
      <c r="D542" s="6" t="s">
        <v>11</v>
      </c>
      <c r="E542" s="6" t="s">
        <v>1533</v>
      </c>
      <c r="F542" s="6" t="s">
        <v>647</v>
      </c>
      <c r="G542" s="100">
        <v>16583</v>
      </c>
      <c r="H542" s="100">
        <v>16581</v>
      </c>
      <c r="I542" s="100">
        <f t="shared" si="8"/>
        <v>99.987939456069469</v>
      </c>
    </row>
    <row r="543" spans="1:9" ht="60" x14ac:dyDescent="0.2">
      <c r="A543" s="41" t="s">
        <v>1534</v>
      </c>
      <c r="B543" s="6" t="s">
        <v>1672</v>
      </c>
      <c r="C543" s="6" t="s">
        <v>24</v>
      </c>
      <c r="D543" s="6" t="s">
        <v>11</v>
      </c>
      <c r="E543" s="6" t="s">
        <v>1535</v>
      </c>
      <c r="F543" s="6" t="s">
        <v>0</v>
      </c>
      <c r="G543" s="100">
        <v>46376.5</v>
      </c>
      <c r="H543" s="100">
        <v>46302.8</v>
      </c>
      <c r="I543" s="100">
        <f t="shared" si="8"/>
        <v>99.841083307278481</v>
      </c>
    </row>
    <row r="544" spans="1:9" ht="30" x14ac:dyDescent="0.2">
      <c r="A544" s="41" t="s">
        <v>601</v>
      </c>
      <c r="B544" s="6" t="s">
        <v>1672</v>
      </c>
      <c r="C544" s="6" t="s">
        <v>24</v>
      </c>
      <c r="D544" s="6" t="s">
        <v>11</v>
      </c>
      <c r="E544" s="6" t="s">
        <v>1535</v>
      </c>
      <c r="F544" s="6" t="s">
        <v>602</v>
      </c>
      <c r="G544" s="100">
        <v>684.4</v>
      </c>
      <c r="H544" s="100">
        <v>660.5</v>
      </c>
      <c r="I544" s="100">
        <f t="shared" si="8"/>
        <v>96.507890122735233</v>
      </c>
    </row>
    <row r="545" spans="1:9" ht="30" x14ac:dyDescent="0.2">
      <c r="A545" s="41" t="s">
        <v>646</v>
      </c>
      <c r="B545" s="6" t="s">
        <v>1672</v>
      </c>
      <c r="C545" s="6" t="s">
        <v>24</v>
      </c>
      <c r="D545" s="6" t="s">
        <v>11</v>
      </c>
      <c r="E545" s="6" t="s">
        <v>1535</v>
      </c>
      <c r="F545" s="6" t="s">
        <v>647</v>
      </c>
      <c r="G545" s="100">
        <v>45692.1</v>
      </c>
      <c r="H545" s="100">
        <v>45642.3</v>
      </c>
      <c r="I545" s="100">
        <f t="shared" si="8"/>
        <v>99.891009605599223</v>
      </c>
    </row>
    <row r="546" spans="1:9" ht="60" x14ac:dyDescent="0.2">
      <c r="A546" s="41" t="s">
        <v>1536</v>
      </c>
      <c r="B546" s="6" t="s">
        <v>1672</v>
      </c>
      <c r="C546" s="6" t="s">
        <v>24</v>
      </c>
      <c r="D546" s="6" t="s">
        <v>11</v>
      </c>
      <c r="E546" s="6" t="s">
        <v>1537</v>
      </c>
      <c r="F546" s="6" t="s">
        <v>0</v>
      </c>
      <c r="G546" s="100">
        <v>802.9</v>
      </c>
      <c r="H546" s="100">
        <v>802.7</v>
      </c>
      <c r="I546" s="100">
        <f t="shared" si="8"/>
        <v>99.97509029767096</v>
      </c>
    </row>
    <row r="547" spans="1:9" ht="30" x14ac:dyDescent="0.2">
      <c r="A547" s="41" t="s">
        <v>601</v>
      </c>
      <c r="B547" s="6" t="s">
        <v>1672</v>
      </c>
      <c r="C547" s="6" t="s">
        <v>24</v>
      </c>
      <c r="D547" s="6" t="s">
        <v>11</v>
      </c>
      <c r="E547" s="6" t="s">
        <v>1537</v>
      </c>
      <c r="F547" s="6" t="s">
        <v>602</v>
      </c>
      <c r="G547" s="100">
        <v>10.6</v>
      </c>
      <c r="H547" s="100">
        <v>10.5</v>
      </c>
      <c r="I547" s="100">
        <f t="shared" si="8"/>
        <v>99.056603773584911</v>
      </c>
    </row>
    <row r="548" spans="1:9" ht="30" x14ac:dyDescent="0.2">
      <c r="A548" s="41" t="s">
        <v>646</v>
      </c>
      <c r="B548" s="6" t="s">
        <v>1672</v>
      </c>
      <c r="C548" s="6" t="s">
        <v>24</v>
      </c>
      <c r="D548" s="6" t="s">
        <v>11</v>
      </c>
      <c r="E548" s="6" t="s">
        <v>1537</v>
      </c>
      <c r="F548" s="6" t="s">
        <v>647</v>
      </c>
      <c r="G548" s="100">
        <v>792.3</v>
      </c>
      <c r="H548" s="100">
        <v>792.2</v>
      </c>
      <c r="I548" s="100">
        <f t="shared" si="8"/>
        <v>99.98737851823806</v>
      </c>
    </row>
    <row r="549" spans="1:9" ht="60" x14ac:dyDescent="0.2">
      <c r="A549" s="41" t="s">
        <v>1538</v>
      </c>
      <c r="B549" s="6" t="s">
        <v>1672</v>
      </c>
      <c r="C549" s="6" t="s">
        <v>24</v>
      </c>
      <c r="D549" s="6" t="s">
        <v>11</v>
      </c>
      <c r="E549" s="6" t="s">
        <v>1539</v>
      </c>
      <c r="F549" s="6" t="s">
        <v>0</v>
      </c>
      <c r="G549" s="100">
        <v>150</v>
      </c>
      <c r="H549" s="100">
        <v>150</v>
      </c>
      <c r="I549" s="100">
        <f t="shared" si="8"/>
        <v>100</v>
      </c>
    </row>
    <row r="550" spans="1:9" ht="30" x14ac:dyDescent="0.2">
      <c r="A550" s="41" t="s">
        <v>646</v>
      </c>
      <c r="B550" s="6" t="s">
        <v>1672</v>
      </c>
      <c r="C550" s="6" t="s">
        <v>24</v>
      </c>
      <c r="D550" s="6" t="s">
        <v>11</v>
      </c>
      <c r="E550" s="6" t="s">
        <v>1539</v>
      </c>
      <c r="F550" s="6" t="s">
        <v>647</v>
      </c>
      <c r="G550" s="100">
        <v>150</v>
      </c>
      <c r="H550" s="100">
        <v>150</v>
      </c>
      <c r="I550" s="100">
        <f t="shared" si="8"/>
        <v>100</v>
      </c>
    </row>
    <row r="551" spans="1:9" ht="105" x14ac:dyDescent="0.2">
      <c r="A551" s="41" t="s">
        <v>1540</v>
      </c>
      <c r="B551" s="6" t="s">
        <v>1672</v>
      </c>
      <c r="C551" s="6" t="s">
        <v>24</v>
      </c>
      <c r="D551" s="6" t="s">
        <v>11</v>
      </c>
      <c r="E551" s="6" t="s">
        <v>1541</v>
      </c>
      <c r="F551" s="6" t="s">
        <v>0</v>
      </c>
      <c r="G551" s="100">
        <v>13919.2</v>
      </c>
      <c r="H551" s="100">
        <v>13560</v>
      </c>
      <c r="I551" s="100">
        <f t="shared" si="8"/>
        <v>97.419391919075807</v>
      </c>
    </row>
    <row r="552" spans="1:9" ht="30" x14ac:dyDescent="0.2">
      <c r="A552" s="41" t="s">
        <v>601</v>
      </c>
      <c r="B552" s="6" t="s">
        <v>1672</v>
      </c>
      <c r="C552" s="6" t="s">
        <v>24</v>
      </c>
      <c r="D552" s="6" t="s">
        <v>11</v>
      </c>
      <c r="E552" s="6" t="s">
        <v>1541</v>
      </c>
      <c r="F552" s="6" t="s">
        <v>602</v>
      </c>
      <c r="G552" s="100">
        <v>187.3</v>
      </c>
      <c r="H552" s="100">
        <v>178.1</v>
      </c>
      <c r="I552" s="100">
        <f t="shared" si="8"/>
        <v>95.088093966898015</v>
      </c>
    </row>
    <row r="553" spans="1:9" ht="30" x14ac:dyDescent="0.2">
      <c r="A553" s="41" t="s">
        <v>646</v>
      </c>
      <c r="B553" s="6" t="s">
        <v>1672</v>
      </c>
      <c r="C553" s="6" t="s">
        <v>24</v>
      </c>
      <c r="D553" s="6" t="s">
        <v>11</v>
      </c>
      <c r="E553" s="6" t="s">
        <v>1541</v>
      </c>
      <c r="F553" s="6" t="s">
        <v>647</v>
      </c>
      <c r="G553" s="100">
        <v>13731.9</v>
      </c>
      <c r="H553" s="100">
        <v>13381.9</v>
      </c>
      <c r="I553" s="100">
        <f t="shared" si="8"/>
        <v>97.451190294132644</v>
      </c>
    </row>
    <row r="554" spans="1:9" ht="60" x14ac:dyDescent="0.2">
      <c r="A554" s="41" t="s">
        <v>1542</v>
      </c>
      <c r="B554" s="6" t="s">
        <v>1672</v>
      </c>
      <c r="C554" s="6" t="s">
        <v>24</v>
      </c>
      <c r="D554" s="6" t="s">
        <v>11</v>
      </c>
      <c r="E554" s="6" t="s">
        <v>1543</v>
      </c>
      <c r="F554" s="6" t="s">
        <v>0</v>
      </c>
      <c r="G554" s="100">
        <v>32977</v>
      </c>
      <c r="H554" s="100">
        <v>32957.800000000003</v>
      </c>
      <c r="I554" s="100">
        <f t="shared" si="8"/>
        <v>99.941777602571506</v>
      </c>
    </row>
    <row r="555" spans="1:9" ht="30" x14ac:dyDescent="0.2">
      <c r="A555" s="41" t="s">
        <v>646</v>
      </c>
      <c r="B555" s="6" t="s">
        <v>1672</v>
      </c>
      <c r="C555" s="6" t="s">
        <v>24</v>
      </c>
      <c r="D555" s="6" t="s">
        <v>11</v>
      </c>
      <c r="E555" s="6" t="s">
        <v>1543</v>
      </c>
      <c r="F555" s="6" t="s">
        <v>647</v>
      </c>
      <c r="G555" s="100">
        <v>32977</v>
      </c>
      <c r="H555" s="100">
        <v>32957.800000000003</v>
      </c>
      <c r="I555" s="100">
        <f t="shared" si="8"/>
        <v>99.941777602571506</v>
      </c>
    </row>
    <row r="556" spans="1:9" ht="60" x14ac:dyDescent="0.2">
      <c r="A556" s="41" t="s">
        <v>1544</v>
      </c>
      <c r="B556" s="6" t="s">
        <v>1672</v>
      </c>
      <c r="C556" s="6" t="s">
        <v>24</v>
      </c>
      <c r="D556" s="6" t="s">
        <v>11</v>
      </c>
      <c r="E556" s="6" t="s">
        <v>1545</v>
      </c>
      <c r="F556" s="6" t="s">
        <v>0</v>
      </c>
      <c r="G556" s="100">
        <v>12060</v>
      </c>
      <c r="H556" s="100">
        <v>12048.8</v>
      </c>
      <c r="I556" s="100">
        <f t="shared" si="8"/>
        <v>99.907131011608612</v>
      </c>
    </row>
    <row r="557" spans="1:9" ht="30" x14ac:dyDescent="0.2">
      <c r="A557" s="41" t="s">
        <v>601</v>
      </c>
      <c r="B557" s="6" t="s">
        <v>1672</v>
      </c>
      <c r="C557" s="6" t="s">
        <v>24</v>
      </c>
      <c r="D557" s="6" t="s">
        <v>11</v>
      </c>
      <c r="E557" s="6" t="s">
        <v>1545</v>
      </c>
      <c r="F557" s="6" t="s">
        <v>602</v>
      </c>
      <c r="G557" s="100">
        <v>167.4</v>
      </c>
      <c r="H557" s="100">
        <v>162</v>
      </c>
      <c r="I557" s="100">
        <f t="shared" si="8"/>
        <v>96.774193548387089</v>
      </c>
    </row>
    <row r="558" spans="1:9" ht="30" x14ac:dyDescent="0.2">
      <c r="A558" s="41" t="s">
        <v>646</v>
      </c>
      <c r="B558" s="6" t="s">
        <v>1672</v>
      </c>
      <c r="C558" s="6" t="s">
        <v>24</v>
      </c>
      <c r="D558" s="6" t="s">
        <v>11</v>
      </c>
      <c r="E558" s="6" t="s">
        <v>1545</v>
      </c>
      <c r="F558" s="6" t="s">
        <v>647</v>
      </c>
      <c r="G558" s="100">
        <v>11892.6</v>
      </c>
      <c r="H558" s="100">
        <v>11886.8</v>
      </c>
      <c r="I558" s="100">
        <f t="shared" si="8"/>
        <v>99.951230176748567</v>
      </c>
    </row>
    <row r="559" spans="1:9" ht="45" x14ac:dyDescent="0.2">
      <c r="A559" s="41" t="s">
        <v>1546</v>
      </c>
      <c r="B559" s="6" t="s">
        <v>1672</v>
      </c>
      <c r="C559" s="6" t="s">
        <v>24</v>
      </c>
      <c r="D559" s="6" t="s">
        <v>11</v>
      </c>
      <c r="E559" s="6" t="s">
        <v>1547</v>
      </c>
      <c r="F559" s="6" t="s">
        <v>0</v>
      </c>
      <c r="G559" s="100">
        <v>1016</v>
      </c>
      <c r="H559" s="100">
        <v>660.4</v>
      </c>
      <c r="I559" s="100">
        <f t="shared" si="8"/>
        <v>65</v>
      </c>
    </row>
    <row r="560" spans="1:9" ht="30" x14ac:dyDescent="0.2">
      <c r="A560" s="41" t="s">
        <v>601</v>
      </c>
      <c r="B560" s="6" t="s">
        <v>1672</v>
      </c>
      <c r="C560" s="6" t="s">
        <v>24</v>
      </c>
      <c r="D560" s="6" t="s">
        <v>11</v>
      </c>
      <c r="E560" s="6" t="s">
        <v>1547</v>
      </c>
      <c r="F560" s="6" t="s">
        <v>602</v>
      </c>
      <c r="G560" s="100">
        <v>12</v>
      </c>
      <c r="H560" s="100">
        <v>6.4</v>
      </c>
      <c r="I560" s="100">
        <f t="shared" si="8"/>
        <v>53.333333333333336</v>
      </c>
    </row>
    <row r="561" spans="1:9" ht="30" x14ac:dyDescent="0.2">
      <c r="A561" s="41" t="s">
        <v>646</v>
      </c>
      <c r="B561" s="6" t="s">
        <v>1672</v>
      </c>
      <c r="C561" s="6" t="s">
        <v>24</v>
      </c>
      <c r="D561" s="6" t="s">
        <v>11</v>
      </c>
      <c r="E561" s="6" t="s">
        <v>1547</v>
      </c>
      <c r="F561" s="6" t="s">
        <v>647</v>
      </c>
      <c r="G561" s="100">
        <v>1004</v>
      </c>
      <c r="H561" s="100">
        <v>654</v>
      </c>
      <c r="I561" s="100">
        <f t="shared" si="8"/>
        <v>65.139442231075691</v>
      </c>
    </row>
    <row r="562" spans="1:9" ht="75" x14ac:dyDescent="0.2">
      <c r="A562" s="41" t="s">
        <v>1548</v>
      </c>
      <c r="B562" s="6" t="s">
        <v>1672</v>
      </c>
      <c r="C562" s="6" t="s">
        <v>24</v>
      </c>
      <c r="D562" s="6" t="s">
        <v>11</v>
      </c>
      <c r="E562" s="6" t="s">
        <v>1549</v>
      </c>
      <c r="F562" s="6" t="s">
        <v>0</v>
      </c>
      <c r="G562" s="100">
        <v>73566.2</v>
      </c>
      <c r="H562" s="100">
        <v>72548.899999999994</v>
      </c>
      <c r="I562" s="100">
        <f t="shared" si="8"/>
        <v>98.617163860577278</v>
      </c>
    </row>
    <row r="563" spans="1:9" ht="30" x14ac:dyDescent="0.2">
      <c r="A563" s="41" t="s">
        <v>601</v>
      </c>
      <c r="B563" s="6" t="s">
        <v>1672</v>
      </c>
      <c r="C563" s="6" t="s">
        <v>24</v>
      </c>
      <c r="D563" s="6" t="s">
        <v>11</v>
      </c>
      <c r="E563" s="6" t="s">
        <v>1549</v>
      </c>
      <c r="F563" s="6" t="s">
        <v>602</v>
      </c>
      <c r="G563" s="100">
        <v>1299.8</v>
      </c>
      <c r="H563" s="100">
        <v>1150</v>
      </c>
      <c r="I563" s="100">
        <f t="shared" si="8"/>
        <v>88.475150023080474</v>
      </c>
    </row>
    <row r="564" spans="1:9" ht="30" x14ac:dyDescent="0.2">
      <c r="A564" s="41" t="s">
        <v>646</v>
      </c>
      <c r="B564" s="6" t="s">
        <v>1672</v>
      </c>
      <c r="C564" s="6" t="s">
        <v>24</v>
      </c>
      <c r="D564" s="6" t="s">
        <v>11</v>
      </c>
      <c r="E564" s="6" t="s">
        <v>1549</v>
      </c>
      <c r="F564" s="6" t="s">
        <v>647</v>
      </c>
      <c r="G564" s="100">
        <v>72266.399999999994</v>
      </c>
      <c r="H564" s="100">
        <v>71398.899999999994</v>
      </c>
      <c r="I564" s="100">
        <f t="shared" si="8"/>
        <v>98.799580441256239</v>
      </c>
    </row>
    <row r="565" spans="1:9" ht="45" x14ac:dyDescent="0.2">
      <c r="A565" s="41" t="s">
        <v>1550</v>
      </c>
      <c r="B565" s="6" t="s">
        <v>1672</v>
      </c>
      <c r="C565" s="6" t="s">
        <v>24</v>
      </c>
      <c r="D565" s="6" t="s">
        <v>11</v>
      </c>
      <c r="E565" s="6" t="s">
        <v>1551</v>
      </c>
      <c r="F565" s="6" t="s">
        <v>0</v>
      </c>
      <c r="G565" s="100">
        <v>87238.6</v>
      </c>
      <c r="H565" s="100">
        <v>86967.1</v>
      </c>
      <c r="I565" s="100">
        <f t="shared" si="8"/>
        <v>99.688784551792438</v>
      </c>
    </row>
    <row r="566" spans="1:9" ht="30" x14ac:dyDescent="0.2">
      <c r="A566" s="41" t="s">
        <v>601</v>
      </c>
      <c r="B566" s="6" t="s">
        <v>1672</v>
      </c>
      <c r="C566" s="6" t="s">
        <v>24</v>
      </c>
      <c r="D566" s="6" t="s">
        <v>11</v>
      </c>
      <c r="E566" s="6" t="s">
        <v>1551</v>
      </c>
      <c r="F566" s="6" t="s">
        <v>602</v>
      </c>
      <c r="G566" s="100">
        <v>40.4</v>
      </c>
      <c r="H566" s="100">
        <v>40.200000000000003</v>
      </c>
      <c r="I566" s="100">
        <f t="shared" si="8"/>
        <v>99.504950495049513</v>
      </c>
    </row>
    <row r="567" spans="1:9" ht="30" x14ac:dyDescent="0.2">
      <c r="A567" s="41" t="s">
        <v>646</v>
      </c>
      <c r="B567" s="6" t="s">
        <v>1672</v>
      </c>
      <c r="C567" s="6" t="s">
        <v>24</v>
      </c>
      <c r="D567" s="6" t="s">
        <v>11</v>
      </c>
      <c r="E567" s="6" t="s">
        <v>1551</v>
      </c>
      <c r="F567" s="6" t="s">
        <v>647</v>
      </c>
      <c r="G567" s="100">
        <v>87198.2</v>
      </c>
      <c r="H567" s="100">
        <v>86926.9</v>
      </c>
      <c r="I567" s="100">
        <f t="shared" si="8"/>
        <v>99.688869724375039</v>
      </c>
    </row>
    <row r="568" spans="1:9" ht="75" x14ac:dyDescent="0.2">
      <c r="A568" s="41" t="s">
        <v>1552</v>
      </c>
      <c r="B568" s="6" t="s">
        <v>1672</v>
      </c>
      <c r="C568" s="6" t="s">
        <v>24</v>
      </c>
      <c r="D568" s="6" t="s">
        <v>11</v>
      </c>
      <c r="E568" s="6" t="s">
        <v>1553</v>
      </c>
      <c r="F568" s="6" t="s">
        <v>0</v>
      </c>
      <c r="G568" s="100">
        <v>307256.5</v>
      </c>
      <c r="H568" s="100">
        <v>304323.3</v>
      </c>
      <c r="I568" s="100">
        <f t="shared" si="8"/>
        <v>99.045357868751353</v>
      </c>
    </row>
    <row r="569" spans="1:9" ht="30" x14ac:dyDescent="0.2">
      <c r="A569" s="41" t="s">
        <v>601</v>
      </c>
      <c r="B569" s="6" t="s">
        <v>1672</v>
      </c>
      <c r="C569" s="6" t="s">
        <v>24</v>
      </c>
      <c r="D569" s="6" t="s">
        <v>11</v>
      </c>
      <c r="E569" s="6" t="s">
        <v>1553</v>
      </c>
      <c r="F569" s="6" t="s">
        <v>602</v>
      </c>
      <c r="G569" s="100">
        <v>5836.2</v>
      </c>
      <c r="H569" s="100">
        <v>5062.6000000000004</v>
      </c>
      <c r="I569" s="100">
        <f t="shared" si="8"/>
        <v>86.744799698433923</v>
      </c>
    </row>
    <row r="570" spans="1:9" ht="30" x14ac:dyDescent="0.2">
      <c r="A570" s="41" t="s">
        <v>646</v>
      </c>
      <c r="B570" s="6" t="s">
        <v>1672</v>
      </c>
      <c r="C570" s="6" t="s">
        <v>24</v>
      </c>
      <c r="D570" s="6" t="s">
        <v>11</v>
      </c>
      <c r="E570" s="6" t="s">
        <v>1553</v>
      </c>
      <c r="F570" s="6" t="s">
        <v>647</v>
      </c>
      <c r="G570" s="100">
        <v>301420.3</v>
      </c>
      <c r="H570" s="100">
        <v>299260.7</v>
      </c>
      <c r="I570" s="100">
        <f t="shared" si="8"/>
        <v>99.283525363089353</v>
      </c>
    </row>
    <row r="571" spans="1:9" ht="75" x14ac:dyDescent="0.2">
      <c r="A571" s="41" t="s">
        <v>1554</v>
      </c>
      <c r="B571" s="6" t="s">
        <v>1672</v>
      </c>
      <c r="C571" s="6" t="s">
        <v>24</v>
      </c>
      <c r="D571" s="6" t="s">
        <v>11</v>
      </c>
      <c r="E571" s="6" t="s">
        <v>1555</v>
      </c>
      <c r="F571" s="6" t="s">
        <v>0</v>
      </c>
      <c r="G571" s="100">
        <v>3244.3</v>
      </c>
      <c r="H571" s="100">
        <v>3184.3</v>
      </c>
      <c r="I571" s="100">
        <f t="shared" si="8"/>
        <v>98.150602595321018</v>
      </c>
    </row>
    <row r="572" spans="1:9" s="36" customFormat="1" ht="30" x14ac:dyDescent="0.2">
      <c r="A572" s="41" t="s">
        <v>601</v>
      </c>
      <c r="B572" s="6" t="s">
        <v>1672</v>
      </c>
      <c r="C572" s="6" t="s">
        <v>24</v>
      </c>
      <c r="D572" s="6" t="s">
        <v>11</v>
      </c>
      <c r="E572" s="6" t="s">
        <v>1555</v>
      </c>
      <c r="F572" s="6" t="s">
        <v>602</v>
      </c>
      <c r="G572" s="100">
        <v>84.3</v>
      </c>
      <c r="H572" s="100">
        <v>76.400000000000006</v>
      </c>
      <c r="I572" s="100">
        <f t="shared" si="8"/>
        <v>90.628706998813769</v>
      </c>
    </row>
    <row r="573" spans="1:9" ht="30" x14ac:dyDescent="0.2">
      <c r="A573" s="41" t="s">
        <v>646</v>
      </c>
      <c r="B573" s="6" t="s">
        <v>1672</v>
      </c>
      <c r="C573" s="6" t="s">
        <v>24</v>
      </c>
      <c r="D573" s="6" t="s">
        <v>11</v>
      </c>
      <c r="E573" s="6" t="s">
        <v>1555</v>
      </c>
      <c r="F573" s="6" t="s">
        <v>647</v>
      </c>
      <c r="G573" s="100">
        <v>3160</v>
      </c>
      <c r="H573" s="100">
        <v>3107.9</v>
      </c>
      <c r="I573" s="100">
        <f t="shared" si="8"/>
        <v>98.351265822784811</v>
      </c>
    </row>
    <row r="574" spans="1:9" ht="105" x14ac:dyDescent="0.2">
      <c r="A574" s="41" t="s">
        <v>1556</v>
      </c>
      <c r="B574" s="6" t="s">
        <v>1672</v>
      </c>
      <c r="C574" s="6" t="s">
        <v>24</v>
      </c>
      <c r="D574" s="6" t="s">
        <v>11</v>
      </c>
      <c r="E574" s="6" t="s">
        <v>1557</v>
      </c>
      <c r="F574" s="6" t="s">
        <v>0</v>
      </c>
      <c r="G574" s="100">
        <v>19901.3</v>
      </c>
      <c r="H574" s="100">
        <v>19454.5</v>
      </c>
      <c r="I574" s="100">
        <f t="shared" si="8"/>
        <v>97.754920532829516</v>
      </c>
    </row>
    <row r="575" spans="1:9" ht="30" x14ac:dyDescent="0.2">
      <c r="A575" s="41" t="s">
        <v>601</v>
      </c>
      <c r="B575" s="6" t="s">
        <v>1672</v>
      </c>
      <c r="C575" s="6" t="s">
        <v>24</v>
      </c>
      <c r="D575" s="6" t="s">
        <v>11</v>
      </c>
      <c r="E575" s="6" t="s">
        <v>1557</v>
      </c>
      <c r="F575" s="6" t="s">
        <v>602</v>
      </c>
      <c r="G575" s="100">
        <v>395</v>
      </c>
      <c r="H575" s="100">
        <v>338.7</v>
      </c>
      <c r="I575" s="100">
        <f t="shared" si="8"/>
        <v>85.746835443037966</v>
      </c>
    </row>
    <row r="576" spans="1:9" ht="30" x14ac:dyDescent="0.2">
      <c r="A576" s="41" t="s">
        <v>646</v>
      </c>
      <c r="B576" s="6" t="s">
        <v>1672</v>
      </c>
      <c r="C576" s="6" t="s">
        <v>24</v>
      </c>
      <c r="D576" s="6" t="s">
        <v>11</v>
      </c>
      <c r="E576" s="6" t="s">
        <v>1557</v>
      </c>
      <c r="F576" s="6" t="s">
        <v>647</v>
      </c>
      <c r="G576" s="100">
        <v>19506.3</v>
      </c>
      <c r="H576" s="100">
        <v>19115.8</v>
      </c>
      <c r="I576" s="100">
        <f t="shared" si="8"/>
        <v>97.998082670726887</v>
      </c>
    </row>
    <row r="577" spans="1:9" ht="60" x14ac:dyDescent="0.2">
      <c r="A577" s="41" t="s">
        <v>1558</v>
      </c>
      <c r="B577" s="6" t="s">
        <v>1672</v>
      </c>
      <c r="C577" s="6" t="s">
        <v>24</v>
      </c>
      <c r="D577" s="6" t="s">
        <v>11</v>
      </c>
      <c r="E577" s="6" t="s">
        <v>1559</v>
      </c>
      <c r="F577" s="6" t="s">
        <v>0</v>
      </c>
      <c r="G577" s="100">
        <v>752.1</v>
      </c>
      <c r="H577" s="100">
        <v>750.8</v>
      </c>
      <c r="I577" s="100">
        <f t="shared" si="8"/>
        <v>99.827150644861049</v>
      </c>
    </row>
    <row r="578" spans="1:9" ht="30" x14ac:dyDescent="0.2">
      <c r="A578" s="41" t="s">
        <v>601</v>
      </c>
      <c r="B578" s="6" t="s">
        <v>1672</v>
      </c>
      <c r="C578" s="6" t="s">
        <v>24</v>
      </c>
      <c r="D578" s="6" t="s">
        <v>11</v>
      </c>
      <c r="E578" s="6" t="s">
        <v>1559</v>
      </c>
      <c r="F578" s="6" t="s">
        <v>602</v>
      </c>
      <c r="G578" s="100">
        <v>9.9</v>
      </c>
      <c r="H578" s="100">
        <v>8.6999999999999993</v>
      </c>
      <c r="I578" s="100">
        <f t="shared" si="8"/>
        <v>87.878787878787861</v>
      </c>
    </row>
    <row r="579" spans="1:9" ht="30" x14ac:dyDescent="0.2">
      <c r="A579" s="41" t="s">
        <v>646</v>
      </c>
      <c r="B579" s="6" t="s">
        <v>1672</v>
      </c>
      <c r="C579" s="6" t="s">
        <v>24</v>
      </c>
      <c r="D579" s="6" t="s">
        <v>11</v>
      </c>
      <c r="E579" s="6" t="s">
        <v>1559</v>
      </c>
      <c r="F579" s="6" t="s">
        <v>647</v>
      </c>
      <c r="G579" s="100">
        <v>742.2</v>
      </c>
      <c r="H579" s="100">
        <v>742.1</v>
      </c>
      <c r="I579" s="100">
        <f t="shared" si="8"/>
        <v>99.986526542710848</v>
      </c>
    </row>
    <row r="580" spans="1:9" ht="90" x14ac:dyDescent="0.2">
      <c r="A580" s="41" t="s">
        <v>1560</v>
      </c>
      <c r="B580" s="6" t="s">
        <v>1672</v>
      </c>
      <c r="C580" s="6" t="s">
        <v>24</v>
      </c>
      <c r="D580" s="6" t="s">
        <v>11</v>
      </c>
      <c r="E580" s="6" t="s">
        <v>1561</v>
      </c>
      <c r="F580" s="6" t="s">
        <v>0</v>
      </c>
      <c r="G580" s="100">
        <v>1924.4</v>
      </c>
      <c r="H580" s="100">
        <v>1412.6</v>
      </c>
      <c r="I580" s="100">
        <f t="shared" si="8"/>
        <v>73.404697568073161</v>
      </c>
    </row>
    <row r="581" spans="1:9" ht="30" x14ac:dyDescent="0.2">
      <c r="A581" s="41" t="s">
        <v>601</v>
      </c>
      <c r="B581" s="6" t="s">
        <v>1672</v>
      </c>
      <c r="C581" s="6" t="s">
        <v>24</v>
      </c>
      <c r="D581" s="6" t="s">
        <v>11</v>
      </c>
      <c r="E581" s="6" t="s">
        <v>1561</v>
      </c>
      <c r="F581" s="6" t="s">
        <v>602</v>
      </c>
      <c r="G581" s="100">
        <v>32</v>
      </c>
      <c r="H581" s="100">
        <v>14.5</v>
      </c>
      <c r="I581" s="100">
        <f t="shared" si="8"/>
        <v>45.3125</v>
      </c>
    </row>
    <row r="582" spans="1:9" ht="30" x14ac:dyDescent="0.2">
      <c r="A582" s="41" t="s">
        <v>646</v>
      </c>
      <c r="B582" s="6" t="s">
        <v>1672</v>
      </c>
      <c r="C582" s="6" t="s">
        <v>24</v>
      </c>
      <c r="D582" s="6" t="s">
        <v>11</v>
      </c>
      <c r="E582" s="6" t="s">
        <v>1561</v>
      </c>
      <c r="F582" s="6" t="s">
        <v>647</v>
      </c>
      <c r="G582" s="100">
        <v>1892.4</v>
      </c>
      <c r="H582" s="100">
        <v>1398.1</v>
      </c>
      <c r="I582" s="100">
        <f t="shared" si="8"/>
        <v>73.879729444092149</v>
      </c>
    </row>
    <row r="583" spans="1:9" ht="15" x14ac:dyDescent="0.2">
      <c r="A583" s="41" t="s">
        <v>108</v>
      </c>
      <c r="B583" s="6" t="s">
        <v>1672</v>
      </c>
      <c r="C583" s="6" t="s">
        <v>24</v>
      </c>
      <c r="D583" s="6" t="s">
        <v>13</v>
      </c>
      <c r="E583" s="6" t="s">
        <v>0</v>
      </c>
      <c r="F583" s="6" t="s">
        <v>0</v>
      </c>
      <c r="G583" s="100">
        <v>274223.3</v>
      </c>
      <c r="H583" s="100">
        <v>254964.3</v>
      </c>
      <c r="I583" s="100">
        <f t="shared" ref="I583:I646" si="9">H583/G583*100</f>
        <v>92.976891460353656</v>
      </c>
    </row>
    <row r="584" spans="1:9" ht="15" x14ac:dyDescent="0.2">
      <c r="A584" s="41" t="s">
        <v>620</v>
      </c>
      <c r="B584" s="6" t="s">
        <v>1672</v>
      </c>
      <c r="C584" s="6" t="s">
        <v>24</v>
      </c>
      <c r="D584" s="6" t="s">
        <v>13</v>
      </c>
      <c r="E584" s="6" t="s">
        <v>621</v>
      </c>
      <c r="F584" s="101" t="s">
        <v>0</v>
      </c>
      <c r="G584" s="100">
        <v>274223.3</v>
      </c>
      <c r="H584" s="100">
        <v>254964.3</v>
      </c>
      <c r="I584" s="100">
        <f t="shared" si="9"/>
        <v>92.976891460353656</v>
      </c>
    </row>
    <row r="585" spans="1:9" ht="30" x14ac:dyDescent="0.2">
      <c r="A585" s="41" t="s">
        <v>727</v>
      </c>
      <c r="B585" s="6" t="s">
        <v>1672</v>
      </c>
      <c r="C585" s="6" t="s">
        <v>24</v>
      </c>
      <c r="D585" s="6" t="s">
        <v>13</v>
      </c>
      <c r="E585" s="6" t="s">
        <v>728</v>
      </c>
      <c r="F585" s="6" t="s">
        <v>0</v>
      </c>
      <c r="G585" s="100">
        <v>85293.2</v>
      </c>
      <c r="H585" s="100">
        <v>76279.7</v>
      </c>
      <c r="I585" s="100">
        <f t="shared" si="9"/>
        <v>89.432334582358266</v>
      </c>
    </row>
    <row r="586" spans="1:9" ht="45" x14ac:dyDescent="0.2">
      <c r="A586" s="41" t="s">
        <v>1568</v>
      </c>
      <c r="B586" s="6" t="s">
        <v>1672</v>
      </c>
      <c r="C586" s="6" t="s">
        <v>24</v>
      </c>
      <c r="D586" s="6" t="s">
        <v>13</v>
      </c>
      <c r="E586" s="6" t="s">
        <v>1569</v>
      </c>
      <c r="F586" s="6" t="s">
        <v>0</v>
      </c>
      <c r="G586" s="100">
        <v>5054.3</v>
      </c>
      <c r="H586" s="100">
        <v>1063.5</v>
      </c>
      <c r="I586" s="100">
        <f t="shared" si="9"/>
        <v>21.041489424846169</v>
      </c>
    </row>
    <row r="587" spans="1:9" ht="30" x14ac:dyDescent="0.2">
      <c r="A587" s="41" t="s">
        <v>601</v>
      </c>
      <c r="B587" s="6" t="s">
        <v>1672</v>
      </c>
      <c r="C587" s="6" t="s">
        <v>24</v>
      </c>
      <c r="D587" s="6" t="s">
        <v>13</v>
      </c>
      <c r="E587" s="6" t="s">
        <v>1569</v>
      </c>
      <c r="F587" s="6" t="s">
        <v>602</v>
      </c>
      <c r="G587" s="100">
        <v>40.700000000000003</v>
      </c>
      <c r="H587" s="100">
        <v>0</v>
      </c>
      <c r="I587" s="100">
        <f t="shared" si="9"/>
        <v>0</v>
      </c>
    </row>
    <row r="588" spans="1:9" ht="30" x14ac:dyDescent="0.2">
      <c r="A588" s="41" t="s">
        <v>646</v>
      </c>
      <c r="B588" s="6" t="s">
        <v>1672</v>
      </c>
      <c r="C588" s="6" t="s">
        <v>24</v>
      </c>
      <c r="D588" s="6" t="s">
        <v>13</v>
      </c>
      <c r="E588" s="6" t="s">
        <v>1569</v>
      </c>
      <c r="F588" s="6" t="s">
        <v>647</v>
      </c>
      <c r="G588" s="100">
        <v>5013.6000000000004</v>
      </c>
      <c r="H588" s="100">
        <v>1063.5</v>
      </c>
      <c r="I588" s="100">
        <f t="shared" si="9"/>
        <v>21.212302537099088</v>
      </c>
    </row>
    <row r="589" spans="1:9" ht="135" x14ac:dyDescent="0.2">
      <c r="A589" s="41" t="s">
        <v>1570</v>
      </c>
      <c r="B589" s="6" t="s">
        <v>1672</v>
      </c>
      <c r="C589" s="6" t="s">
        <v>24</v>
      </c>
      <c r="D589" s="6" t="s">
        <v>13</v>
      </c>
      <c r="E589" s="6" t="s">
        <v>1571</v>
      </c>
      <c r="F589" s="6" t="s">
        <v>0</v>
      </c>
      <c r="G589" s="100">
        <v>7133.6</v>
      </c>
      <c r="H589" s="100">
        <v>2132.8000000000002</v>
      </c>
      <c r="I589" s="100">
        <f t="shared" si="9"/>
        <v>29.897947740271391</v>
      </c>
    </row>
    <row r="590" spans="1:9" ht="30" x14ac:dyDescent="0.2">
      <c r="A590" s="41" t="s">
        <v>646</v>
      </c>
      <c r="B590" s="6" t="s">
        <v>1672</v>
      </c>
      <c r="C590" s="6" t="s">
        <v>24</v>
      </c>
      <c r="D590" s="6" t="s">
        <v>13</v>
      </c>
      <c r="E590" s="6" t="s">
        <v>1571</v>
      </c>
      <c r="F590" s="6" t="s">
        <v>647</v>
      </c>
      <c r="G590" s="100">
        <v>7133.6</v>
      </c>
      <c r="H590" s="100">
        <v>2132.8000000000002</v>
      </c>
      <c r="I590" s="100">
        <f t="shared" si="9"/>
        <v>29.897947740271391</v>
      </c>
    </row>
    <row r="591" spans="1:9" ht="45" x14ac:dyDescent="0.2">
      <c r="A591" s="41" t="s">
        <v>729</v>
      </c>
      <c r="B591" s="6" t="s">
        <v>1672</v>
      </c>
      <c r="C591" s="6" t="s">
        <v>24</v>
      </c>
      <c r="D591" s="6" t="s">
        <v>13</v>
      </c>
      <c r="E591" s="6" t="s">
        <v>730</v>
      </c>
      <c r="F591" s="6" t="s">
        <v>0</v>
      </c>
      <c r="G591" s="100">
        <v>73105.3</v>
      </c>
      <c r="H591" s="100">
        <v>73083.399999999994</v>
      </c>
      <c r="I591" s="100">
        <f t="shared" si="9"/>
        <v>99.970043211641283</v>
      </c>
    </row>
    <row r="592" spans="1:9" ht="90" x14ac:dyDescent="0.2">
      <c r="A592" s="41" t="s">
        <v>1572</v>
      </c>
      <c r="B592" s="6" t="s">
        <v>1672</v>
      </c>
      <c r="C592" s="6" t="s">
        <v>24</v>
      </c>
      <c r="D592" s="6" t="s">
        <v>13</v>
      </c>
      <c r="E592" s="6" t="s">
        <v>1573</v>
      </c>
      <c r="F592" s="6" t="s">
        <v>0</v>
      </c>
      <c r="G592" s="100">
        <v>73105.3</v>
      </c>
      <c r="H592" s="100">
        <v>73083.399999999994</v>
      </c>
      <c r="I592" s="100">
        <f t="shared" si="9"/>
        <v>99.970043211641283</v>
      </c>
    </row>
    <row r="593" spans="1:9" ht="30" x14ac:dyDescent="0.2">
      <c r="A593" s="41" t="s">
        <v>601</v>
      </c>
      <c r="B593" s="6" t="s">
        <v>1672</v>
      </c>
      <c r="C593" s="6" t="s">
        <v>24</v>
      </c>
      <c r="D593" s="6" t="s">
        <v>13</v>
      </c>
      <c r="E593" s="6" t="s">
        <v>1573</v>
      </c>
      <c r="F593" s="6" t="s">
        <v>602</v>
      </c>
      <c r="G593" s="100">
        <v>967.1</v>
      </c>
      <c r="H593" s="100">
        <v>958</v>
      </c>
      <c r="I593" s="100">
        <f t="shared" si="9"/>
        <v>99.059042498190465</v>
      </c>
    </row>
    <row r="594" spans="1:9" ht="30" x14ac:dyDescent="0.2">
      <c r="A594" s="41" t="s">
        <v>646</v>
      </c>
      <c r="B594" s="6" t="s">
        <v>1672</v>
      </c>
      <c r="C594" s="6" t="s">
        <v>24</v>
      </c>
      <c r="D594" s="6" t="s">
        <v>13</v>
      </c>
      <c r="E594" s="6" t="s">
        <v>1573</v>
      </c>
      <c r="F594" s="6" t="s">
        <v>647</v>
      </c>
      <c r="G594" s="100">
        <v>72138.2</v>
      </c>
      <c r="H594" s="100">
        <v>72125.399999999994</v>
      </c>
      <c r="I594" s="100">
        <f t="shared" si="9"/>
        <v>99.982256280306402</v>
      </c>
    </row>
    <row r="595" spans="1:9" ht="30" x14ac:dyDescent="0.2">
      <c r="A595" s="41" t="s">
        <v>1220</v>
      </c>
      <c r="B595" s="6" t="s">
        <v>1672</v>
      </c>
      <c r="C595" s="6" t="s">
        <v>24</v>
      </c>
      <c r="D595" s="6" t="s">
        <v>13</v>
      </c>
      <c r="E595" s="6" t="s">
        <v>1221</v>
      </c>
      <c r="F595" s="6" t="s">
        <v>0</v>
      </c>
      <c r="G595" s="100">
        <v>188930.1</v>
      </c>
      <c r="H595" s="100">
        <v>178684.6</v>
      </c>
      <c r="I595" s="100">
        <f t="shared" si="9"/>
        <v>94.577094914997659</v>
      </c>
    </row>
    <row r="596" spans="1:9" ht="60" x14ac:dyDescent="0.2">
      <c r="A596" s="41" t="s">
        <v>1574</v>
      </c>
      <c r="B596" s="6" t="s">
        <v>1672</v>
      </c>
      <c r="C596" s="6" t="s">
        <v>24</v>
      </c>
      <c r="D596" s="6" t="s">
        <v>13</v>
      </c>
      <c r="E596" s="6" t="s">
        <v>1575</v>
      </c>
      <c r="F596" s="6" t="s">
        <v>0</v>
      </c>
      <c r="G596" s="100">
        <v>48770.8</v>
      </c>
      <c r="H596" s="100">
        <v>44341</v>
      </c>
      <c r="I596" s="100">
        <f t="shared" si="9"/>
        <v>90.917106137278864</v>
      </c>
    </row>
    <row r="597" spans="1:9" ht="30" x14ac:dyDescent="0.2">
      <c r="A597" s="41" t="s">
        <v>646</v>
      </c>
      <c r="B597" s="6" t="s">
        <v>1672</v>
      </c>
      <c r="C597" s="6" t="s">
        <v>24</v>
      </c>
      <c r="D597" s="6" t="s">
        <v>13</v>
      </c>
      <c r="E597" s="6" t="s">
        <v>1575</v>
      </c>
      <c r="F597" s="6" t="s">
        <v>647</v>
      </c>
      <c r="G597" s="100">
        <v>48770.8</v>
      </c>
      <c r="H597" s="100">
        <v>44341</v>
      </c>
      <c r="I597" s="100">
        <f t="shared" si="9"/>
        <v>90.917106137278864</v>
      </c>
    </row>
    <row r="598" spans="1:9" ht="45" x14ac:dyDescent="0.2">
      <c r="A598" s="41" t="s">
        <v>1222</v>
      </c>
      <c r="B598" s="6" t="s">
        <v>1672</v>
      </c>
      <c r="C598" s="6" t="s">
        <v>24</v>
      </c>
      <c r="D598" s="6" t="s">
        <v>13</v>
      </c>
      <c r="E598" s="6" t="s">
        <v>1223</v>
      </c>
      <c r="F598" s="6" t="s">
        <v>0</v>
      </c>
      <c r="G598" s="100">
        <v>140159.29999999999</v>
      </c>
      <c r="H598" s="100">
        <v>134343.6</v>
      </c>
      <c r="I598" s="100">
        <f t="shared" si="9"/>
        <v>95.850649939033673</v>
      </c>
    </row>
    <row r="599" spans="1:9" ht="180" x14ac:dyDescent="0.2">
      <c r="A599" s="41" t="s">
        <v>1576</v>
      </c>
      <c r="B599" s="6" t="s">
        <v>1672</v>
      </c>
      <c r="C599" s="6" t="s">
        <v>24</v>
      </c>
      <c r="D599" s="6" t="s">
        <v>13</v>
      </c>
      <c r="E599" s="6" t="s">
        <v>1577</v>
      </c>
      <c r="F599" s="6" t="s">
        <v>0</v>
      </c>
      <c r="G599" s="100">
        <v>107.8</v>
      </c>
      <c r="H599" s="100">
        <v>88.6</v>
      </c>
      <c r="I599" s="100">
        <f t="shared" si="9"/>
        <v>82.189239332096477</v>
      </c>
    </row>
    <row r="600" spans="1:9" ht="30" x14ac:dyDescent="0.2">
      <c r="A600" s="41" t="s">
        <v>601</v>
      </c>
      <c r="B600" s="6" t="s">
        <v>1672</v>
      </c>
      <c r="C600" s="6" t="s">
        <v>24</v>
      </c>
      <c r="D600" s="6" t="s">
        <v>13</v>
      </c>
      <c r="E600" s="6" t="s">
        <v>1577</v>
      </c>
      <c r="F600" s="6" t="s">
        <v>602</v>
      </c>
      <c r="G600" s="100">
        <v>1.5</v>
      </c>
      <c r="H600" s="100">
        <v>1.1000000000000001</v>
      </c>
      <c r="I600" s="100">
        <f t="shared" si="9"/>
        <v>73.333333333333343</v>
      </c>
    </row>
    <row r="601" spans="1:9" ht="30" x14ac:dyDescent="0.2">
      <c r="A601" s="41" t="s">
        <v>646</v>
      </c>
      <c r="B601" s="6" t="s">
        <v>1672</v>
      </c>
      <c r="C601" s="6" t="s">
        <v>24</v>
      </c>
      <c r="D601" s="6" t="s">
        <v>13</v>
      </c>
      <c r="E601" s="6" t="s">
        <v>1577</v>
      </c>
      <c r="F601" s="6" t="s">
        <v>647</v>
      </c>
      <c r="G601" s="100">
        <v>106.3</v>
      </c>
      <c r="H601" s="100">
        <v>87.5</v>
      </c>
      <c r="I601" s="100">
        <f t="shared" si="9"/>
        <v>82.314205079962377</v>
      </c>
    </row>
    <row r="602" spans="1:9" ht="75" x14ac:dyDescent="0.2">
      <c r="A602" s="41" t="s">
        <v>1578</v>
      </c>
      <c r="B602" s="6" t="s">
        <v>1672</v>
      </c>
      <c r="C602" s="6" t="s">
        <v>24</v>
      </c>
      <c r="D602" s="6" t="s">
        <v>13</v>
      </c>
      <c r="E602" s="6" t="s">
        <v>1579</v>
      </c>
      <c r="F602" s="6" t="s">
        <v>0</v>
      </c>
      <c r="G602" s="100">
        <v>3405.4</v>
      </c>
      <c r="H602" s="100">
        <v>2948</v>
      </c>
      <c r="I602" s="100">
        <f t="shared" si="9"/>
        <v>86.568391378399014</v>
      </c>
    </row>
    <row r="603" spans="1:9" ht="30" x14ac:dyDescent="0.2">
      <c r="A603" s="41" t="s">
        <v>601</v>
      </c>
      <c r="B603" s="6" t="s">
        <v>1672</v>
      </c>
      <c r="C603" s="6" t="s">
        <v>24</v>
      </c>
      <c r="D603" s="6" t="s">
        <v>13</v>
      </c>
      <c r="E603" s="6" t="s">
        <v>1579</v>
      </c>
      <c r="F603" s="6" t="s">
        <v>602</v>
      </c>
      <c r="G603" s="100">
        <v>42.6</v>
      </c>
      <c r="H603" s="100">
        <v>35.200000000000003</v>
      </c>
      <c r="I603" s="100">
        <f t="shared" si="9"/>
        <v>82.629107981220656</v>
      </c>
    </row>
    <row r="604" spans="1:9" ht="30" x14ac:dyDescent="0.2">
      <c r="A604" s="41" t="s">
        <v>646</v>
      </c>
      <c r="B604" s="6" t="s">
        <v>1672</v>
      </c>
      <c r="C604" s="6" t="s">
        <v>24</v>
      </c>
      <c r="D604" s="6" t="s">
        <v>13</v>
      </c>
      <c r="E604" s="6" t="s">
        <v>1579</v>
      </c>
      <c r="F604" s="6" t="s">
        <v>647</v>
      </c>
      <c r="G604" s="100">
        <v>3362.8</v>
      </c>
      <c r="H604" s="100">
        <v>2912.8</v>
      </c>
      <c r="I604" s="100">
        <f t="shared" si="9"/>
        <v>86.61829427857738</v>
      </c>
    </row>
    <row r="605" spans="1:9" ht="60" x14ac:dyDescent="0.2">
      <c r="A605" s="41" t="s">
        <v>1580</v>
      </c>
      <c r="B605" s="6" t="s">
        <v>1672</v>
      </c>
      <c r="C605" s="6" t="s">
        <v>24</v>
      </c>
      <c r="D605" s="6" t="s">
        <v>13</v>
      </c>
      <c r="E605" s="6" t="s">
        <v>1581</v>
      </c>
      <c r="F605" s="6" t="s">
        <v>0</v>
      </c>
      <c r="G605" s="100">
        <v>22628.5</v>
      </c>
      <c r="H605" s="100">
        <v>17627.099999999999</v>
      </c>
      <c r="I605" s="100">
        <f t="shared" si="9"/>
        <v>77.897783768256829</v>
      </c>
    </row>
    <row r="606" spans="1:9" ht="30" x14ac:dyDescent="0.2">
      <c r="A606" s="41" t="s">
        <v>601</v>
      </c>
      <c r="B606" s="6" t="s">
        <v>1672</v>
      </c>
      <c r="C606" s="6" t="s">
        <v>24</v>
      </c>
      <c r="D606" s="6" t="s">
        <v>13</v>
      </c>
      <c r="E606" s="6" t="s">
        <v>1581</v>
      </c>
      <c r="F606" s="6" t="s">
        <v>602</v>
      </c>
      <c r="G606" s="100">
        <v>1066.0999999999999</v>
      </c>
      <c r="H606" s="100">
        <v>925.7</v>
      </c>
      <c r="I606" s="100">
        <f t="shared" si="9"/>
        <v>86.830503705093349</v>
      </c>
    </row>
    <row r="607" spans="1:9" ht="30" x14ac:dyDescent="0.2">
      <c r="A607" s="41" t="s">
        <v>646</v>
      </c>
      <c r="B607" s="6" t="s">
        <v>1672</v>
      </c>
      <c r="C607" s="6" t="s">
        <v>24</v>
      </c>
      <c r="D607" s="6" t="s">
        <v>13</v>
      </c>
      <c r="E607" s="6" t="s">
        <v>1581</v>
      </c>
      <c r="F607" s="6" t="s">
        <v>647</v>
      </c>
      <c r="G607" s="100">
        <v>21562.400000000001</v>
      </c>
      <c r="H607" s="100">
        <v>16701.400000000001</v>
      </c>
      <c r="I607" s="100">
        <f t="shared" si="9"/>
        <v>77.456127332764453</v>
      </c>
    </row>
    <row r="608" spans="1:9" ht="105" x14ac:dyDescent="0.2">
      <c r="A608" s="41" t="s">
        <v>1224</v>
      </c>
      <c r="B608" s="6" t="s">
        <v>1672</v>
      </c>
      <c r="C608" s="6" t="s">
        <v>24</v>
      </c>
      <c r="D608" s="6" t="s">
        <v>13</v>
      </c>
      <c r="E608" s="6" t="s">
        <v>1225</v>
      </c>
      <c r="F608" s="6" t="s">
        <v>0</v>
      </c>
      <c r="G608" s="100">
        <v>91600.6</v>
      </c>
      <c r="H608" s="100">
        <v>91276.4</v>
      </c>
      <c r="I608" s="100">
        <f t="shared" si="9"/>
        <v>99.646072187300078</v>
      </c>
    </row>
    <row r="609" spans="1:9" ht="30" x14ac:dyDescent="0.2">
      <c r="A609" s="41" t="s">
        <v>601</v>
      </c>
      <c r="B609" s="6" t="s">
        <v>1672</v>
      </c>
      <c r="C609" s="6" t="s">
        <v>24</v>
      </c>
      <c r="D609" s="6" t="s">
        <v>13</v>
      </c>
      <c r="E609" s="6" t="s">
        <v>1225</v>
      </c>
      <c r="F609" s="6" t="s">
        <v>602</v>
      </c>
      <c r="G609" s="100">
        <v>1229.2</v>
      </c>
      <c r="H609" s="100">
        <v>1186.0999999999999</v>
      </c>
      <c r="I609" s="100">
        <f t="shared" si="9"/>
        <v>96.493654409371942</v>
      </c>
    </row>
    <row r="610" spans="1:9" ht="30" x14ac:dyDescent="0.2">
      <c r="A610" s="41" t="s">
        <v>646</v>
      </c>
      <c r="B610" s="6" t="s">
        <v>1672</v>
      </c>
      <c r="C610" s="6" t="s">
        <v>24</v>
      </c>
      <c r="D610" s="6" t="s">
        <v>13</v>
      </c>
      <c r="E610" s="6" t="s">
        <v>1225</v>
      </c>
      <c r="F610" s="6" t="s">
        <v>647</v>
      </c>
      <c r="G610" s="100">
        <v>90371.4</v>
      </c>
      <c r="H610" s="100">
        <v>90090.3</v>
      </c>
      <c r="I610" s="100">
        <f t="shared" si="9"/>
        <v>99.688950265238802</v>
      </c>
    </row>
    <row r="611" spans="1:9" ht="60" x14ac:dyDescent="0.2">
      <c r="A611" s="41" t="s">
        <v>1582</v>
      </c>
      <c r="B611" s="6" t="s">
        <v>1672</v>
      </c>
      <c r="C611" s="6" t="s">
        <v>24</v>
      </c>
      <c r="D611" s="6" t="s">
        <v>13</v>
      </c>
      <c r="E611" s="6" t="s">
        <v>1583</v>
      </c>
      <c r="F611" s="6" t="s">
        <v>0</v>
      </c>
      <c r="G611" s="100">
        <v>22417</v>
      </c>
      <c r="H611" s="100">
        <v>22403.5</v>
      </c>
      <c r="I611" s="100">
        <f t="shared" si="9"/>
        <v>99.939777847169566</v>
      </c>
    </row>
    <row r="612" spans="1:9" ht="30" x14ac:dyDescent="0.2">
      <c r="A612" s="41" t="s">
        <v>646</v>
      </c>
      <c r="B612" s="6" t="s">
        <v>1672</v>
      </c>
      <c r="C612" s="6" t="s">
        <v>24</v>
      </c>
      <c r="D612" s="6" t="s">
        <v>13</v>
      </c>
      <c r="E612" s="6" t="s">
        <v>1583</v>
      </c>
      <c r="F612" s="6" t="s">
        <v>647</v>
      </c>
      <c r="G612" s="100">
        <v>22417</v>
      </c>
      <c r="H612" s="100">
        <v>22403.5</v>
      </c>
      <c r="I612" s="100">
        <f t="shared" si="9"/>
        <v>99.939777847169566</v>
      </c>
    </row>
    <row r="613" spans="1:9" ht="15" x14ac:dyDescent="0.2">
      <c r="A613" s="41" t="s">
        <v>25</v>
      </c>
      <c r="B613" s="6" t="s">
        <v>1672</v>
      </c>
      <c r="C613" s="6" t="s">
        <v>24</v>
      </c>
      <c r="D613" s="6" t="s">
        <v>26</v>
      </c>
      <c r="E613" s="6" t="s">
        <v>0</v>
      </c>
      <c r="F613" s="6" t="s">
        <v>0</v>
      </c>
      <c r="G613" s="100">
        <v>311897.3</v>
      </c>
      <c r="H613" s="100">
        <v>283170.2</v>
      </c>
      <c r="I613" s="100">
        <f t="shared" si="9"/>
        <v>90.789564385456373</v>
      </c>
    </row>
    <row r="614" spans="1:9" ht="45" x14ac:dyDescent="0.2">
      <c r="A614" s="41" t="s">
        <v>1183</v>
      </c>
      <c r="B614" s="6" t="s">
        <v>1672</v>
      </c>
      <c r="C614" s="6" t="s">
        <v>24</v>
      </c>
      <c r="D614" s="6" t="s">
        <v>26</v>
      </c>
      <c r="E614" s="6" t="s">
        <v>1184</v>
      </c>
      <c r="F614" s="101" t="s">
        <v>0</v>
      </c>
      <c r="G614" s="100">
        <v>88225.7</v>
      </c>
      <c r="H614" s="100">
        <v>88225.7</v>
      </c>
      <c r="I614" s="100">
        <f t="shared" si="9"/>
        <v>100</v>
      </c>
    </row>
    <row r="615" spans="1:9" ht="60" x14ac:dyDescent="0.2">
      <c r="A615" s="41" t="s">
        <v>1423</v>
      </c>
      <c r="B615" s="6" t="s">
        <v>1672</v>
      </c>
      <c r="C615" s="6" t="s">
        <v>24</v>
      </c>
      <c r="D615" s="6" t="s">
        <v>26</v>
      </c>
      <c r="E615" s="6" t="s">
        <v>1424</v>
      </c>
      <c r="F615" s="6" t="s">
        <v>0</v>
      </c>
      <c r="G615" s="100">
        <v>88225.7</v>
      </c>
      <c r="H615" s="100">
        <v>88225.7</v>
      </c>
      <c r="I615" s="100">
        <f t="shared" si="9"/>
        <v>100</v>
      </c>
    </row>
    <row r="616" spans="1:9" ht="45" x14ac:dyDescent="0.2">
      <c r="A616" s="41" t="s">
        <v>655</v>
      </c>
      <c r="B616" s="6" t="s">
        <v>1672</v>
      </c>
      <c r="C616" s="6" t="s">
        <v>24</v>
      </c>
      <c r="D616" s="6" t="s">
        <v>26</v>
      </c>
      <c r="E616" s="6" t="s">
        <v>1425</v>
      </c>
      <c r="F616" s="6" t="s">
        <v>0</v>
      </c>
      <c r="G616" s="100">
        <v>88225.7</v>
      </c>
      <c r="H616" s="100">
        <v>88225.7</v>
      </c>
      <c r="I616" s="100">
        <f t="shared" si="9"/>
        <v>100</v>
      </c>
    </row>
    <row r="617" spans="1:9" ht="30" x14ac:dyDescent="0.2">
      <c r="A617" s="41" t="s">
        <v>646</v>
      </c>
      <c r="B617" s="6" t="s">
        <v>1672</v>
      </c>
      <c r="C617" s="6" t="s">
        <v>24</v>
      </c>
      <c r="D617" s="6" t="s">
        <v>26</v>
      </c>
      <c r="E617" s="6" t="s">
        <v>1425</v>
      </c>
      <c r="F617" s="6" t="s">
        <v>647</v>
      </c>
      <c r="G617" s="100">
        <v>88225.7</v>
      </c>
      <c r="H617" s="100">
        <v>88225.7</v>
      </c>
      <c r="I617" s="100">
        <f t="shared" si="9"/>
        <v>100</v>
      </c>
    </row>
    <row r="618" spans="1:9" ht="75" x14ac:dyDescent="0.2">
      <c r="A618" s="41" t="s">
        <v>742</v>
      </c>
      <c r="B618" s="6" t="s">
        <v>1672</v>
      </c>
      <c r="C618" s="6" t="s">
        <v>24</v>
      </c>
      <c r="D618" s="6" t="s">
        <v>26</v>
      </c>
      <c r="E618" s="6" t="s">
        <v>743</v>
      </c>
      <c r="F618" s="101" t="s">
        <v>0</v>
      </c>
      <c r="G618" s="100">
        <v>3802.8</v>
      </c>
      <c r="H618" s="100">
        <v>3461.1</v>
      </c>
      <c r="I618" s="100">
        <f t="shared" si="9"/>
        <v>91.014515620069417</v>
      </c>
    </row>
    <row r="619" spans="1:9" ht="30" x14ac:dyDescent="0.2">
      <c r="A619" s="41" t="s">
        <v>747</v>
      </c>
      <c r="B619" s="6" t="s">
        <v>1672</v>
      </c>
      <c r="C619" s="6" t="s">
        <v>24</v>
      </c>
      <c r="D619" s="6" t="s">
        <v>26</v>
      </c>
      <c r="E619" s="6" t="s">
        <v>748</v>
      </c>
      <c r="F619" s="6" t="s">
        <v>0</v>
      </c>
      <c r="G619" s="100">
        <v>3502.8</v>
      </c>
      <c r="H619" s="100">
        <v>3461.1</v>
      </c>
      <c r="I619" s="100">
        <f t="shared" si="9"/>
        <v>98.809523809523796</v>
      </c>
    </row>
    <row r="620" spans="1:9" ht="45" x14ac:dyDescent="0.2">
      <c r="A620" s="41" t="s">
        <v>655</v>
      </c>
      <c r="B620" s="6" t="s">
        <v>1672</v>
      </c>
      <c r="C620" s="6" t="s">
        <v>24</v>
      </c>
      <c r="D620" s="6" t="s">
        <v>26</v>
      </c>
      <c r="E620" s="6" t="s">
        <v>749</v>
      </c>
      <c r="F620" s="6" t="s">
        <v>0</v>
      </c>
      <c r="G620" s="100">
        <v>3012.4</v>
      </c>
      <c r="H620" s="100">
        <v>2970.7</v>
      </c>
      <c r="I620" s="100">
        <f t="shared" si="9"/>
        <v>98.615721683707335</v>
      </c>
    </row>
    <row r="621" spans="1:9" ht="30" x14ac:dyDescent="0.2">
      <c r="A621" s="41" t="s">
        <v>601</v>
      </c>
      <c r="B621" s="6" t="s">
        <v>1672</v>
      </c>
      <c r="C621" s="6" t="s">
        <v>24</v>
      </c>
      <c r="D621" s="6" t="s">
        <v>26</v>
      </c>
      <c r="E621" s="6" t="s">
        <v>749</v>
      </c>
      <c r="F621" s="6" t="s">
        <v>602</v>
      </c>
      <c r="G621" s="100">
        <v>3012.4</v>
      </c>
      <c r="H621" s="100">
        <v>2970.7</v>
      </c>
      <c r="I621" s="100">
        <f t="shared" si="9"/>
        <v>98.615721683707335</v>
      </c>
    </row>
    <row r="622" spans="1:9" ht="30" x14ac:dyDescent="0.2">
      <c r="A622" s="41" t="s">
        <v>907</v>
      </c>
      <c r="B622" s="6" t="s">
        <v>1672</v>
      </c>
      <c r="C622" s="6" t="s">
        <v>24</v>
      </c>
      <c r="D622" s="6" t="s">
        <v>26</v>
      </c>
      <c r="E622" s="6" t="s">
        <v>1214</v>
      </c>
      <c r="F622" s="6" t="s">
        <v>0</v>
      </c>
      <c r="G622" s="100">
        <v>490.4</v>
      </c>
      <c r="H622" s="100">
        <v>490.4</v>
      </c>
      <c r="I622" s="100">
        <f t="shared" si="9"/>
        <v>100</v>
      </c>
    </row>
    <row r="623" spans="1:9" ht="45" x14ac:dyDescent="0.2">
      <c r="A623" s="41" t="s">
        <v>680</v>
      </c>
      <c r="B623" s="6" t="s">
        <v>1672</v>
      </c>
      <c r="C623" s="6" t="s">
        <v>24</v>
      </c>
      <c r="D623" s="6" t="s">
        <v>26</v>
      </c>
      <c r="E623" s="6" t="s">
        <v>1214</v>
      </c>
      <c r="F623" s="6" t="s">
        <v>681</v>
      </c>
      <c r="G623" s="100">
        <v>490.4</v>
      </c>
      <c r="H623" s="100">
        <v>490.4</v>
      </c>
      <c r="I623" s="100">
        <f t="shared" si="9"/>
        <v>100</v>
      </c>
    </row>
    <row r="624" spans="1:9" ht="105" x14ac:dyDescent="0.2">
      <c r="A624" s="41" t="s">
        <v>964</v>
      </c>
      <c r="B624" s="6" t="s">
        <v>1672</v>
      </c>
      <c r="C624" s="6" t="s">
        <v>24</v>
      </c>
      <c r="D624" s="6" t="s">
        <v>26</v>
      </c>
      <c r="E624" s="6" t="s">
        <v>965</v>
      </c>
      <c r="F624" s="6" t="s">
        <v>0</v>
      </c>
      <c r="G624" s="100">
        <v>300</v>
      </c>
      <c r="H624" s="100">
        <v>0</v>
      </c>
      <c r="I624" s="100">
        <f t="shared" si="9"/>
        <v>0</v>
      </c>
    </row>
    <row r="625" spans="1:9" ht="45" x14ac:dyDescent="0.2">
      <c r="A625" s="41" t="s">
        <v>655</v>
      </c>
      <c r="B625" s="6" t="s">
        <v>1672</v>
      </c>
      <c r="C625" s="6" t="s">
        <v>24</v>
      </c>
      <c r="D625" s="6" t="s">
        <v>26</v>
      </c>
      <c r="E625" s="6" t="s">
        <v>966</v>
      </c>
      <c r="F625" s="6" t="s">
        <v>0</v>
      </c>
      <c r="G625" s="100">
        <v>300</v>
      </c>
      <c r="H625" s="100">
        <v>0</v>
      </c>
      <c r="I625" s="100">
        <f t="shared" si="9"/>
        <v>0</v>
      </c>
    </row>
    <row r="626" spans="1:9" ht="90" x14ac:dyDescent="0.2">
      <c r="A626" s="41" t="s">
        <v>590</v>
      </c>
      <c r="B626" s="6" t="s">
        <v>1672</v>
      </c>
      <c r="C626" s="6" t="s">
        <v>24</v>
      </c>
      <c r="D626" s="6" t="s">
        <v>26</v>
      </c>
      <c r="E626" s="6" t="s">
        <v>966</v>
      </c>
      <c r="F626" s="6" t="s">
        <v>585</v>
      </c>
      <c r="G626" s="100">
        <v>150</v>
      </c>
      <c r="H626" s="100">
        <v>0</v>
      </c>
      <c r="I626" s="100">
        <f t="shared" si="9"/>
        <v>0</v>
      </c>
    </row>
    <row r="627" spans="1:9" ht="30" x14ac:dyDescent="0.2">
      <c r="A627" s="41" t="s">
        <v>601</v>
      </c>
      <c r="B627" s="6" t="s">
        <v>1672</v>
      </c>
      <c r="C627" s="6" t="s">
        <v>24</v>
      </c>
      <c r="D627" s="6" t="s">
        <v>26</v>
      </c>
      <c r="E627" s="6" t="s">
        <v>966</v>
      </c>
      <c r="F627" s="6" t="s">
        <v>602</v>
      </c>
      <c r="G627" s="100">
        <v>150</v>
      </c>
      <c r="H627" s="100">
        <v>0</v>
      </c>
      <c r="I627" s="100">
        <f t="shared" si="9"/>
        <v>0</v>
      </c>
    </row>
    <row r="628" spans="1:9" ht="45" x14ac:dyDescent="0.2">
      <c r="A628" s="41" t="s">
        <v>1215</v>
      </c>
      <c r="B628" s="6" t="s">
        <v>1672</v>
      </c>
      <c r="C628" s="6" t="s">
        <v>24</v>
      </c>
      <c r="D628" s="6" t="s">
        <v>26</v>
      </c>
      <c r="E628" s="6" t="s">
        <v>1216</v>
      </c>
      <c r="F628" s="101" t="s">
        <v>0</v>
      </c>
      <c r="G628" s="100">
        <v>10811.7</v>
      </c>
      <c r="H628" s="100">
        <v>9268.2999999999993</v>
      </c>
      <c r="I628" s="100">
        <f t="shared" si="9"/>
        <v>85.724724141439353</v>
      </c>
    </row>
    <row r="629" spans="1:9" ht="45" x14ac:dyDescent="0.2">
      <c r="A629" s="41" t="s">
        <v>655</v>
      </c>
      <c r="B629" s="6" t="s">
        <v>1672</v>
      </c>
      <c r="C629" s="6" t="s">
        <v>24</v>
      </c>
      <c r="D629" s="6" t="s">
        <v>26</v>
      </c>
      <c r="E629" s="6" t="s">
        <v>1291</v>
      </c>
      <c r="F629" s="6" t="s">
        <v>0</v>
      </c>
      <c r="G629" s="100">
        <v>5849.7</v>
      </c>
      <c r="H629" s="100">
        <v>4330.5</v>
      </c>
      <c r="I629" s="100">
        <f t="shared" si="9"/>
        <v>74.029437407046515</v>
      </c>
    </row>
    <row r="630" spans="1:9" ht="90" x14ac:dyDescent="0.2">
      <c r="A630" s="41" t="s">
        <v>590</v>
      </c>
      <c r="B630" s="6" t="s">
        <v>1672</v>
      </c>
      <c r="C630" s="6" t="s">
        <v>24</v>
      </c>
      <c r="D630" s="6" t="s">
        <v>26</v>
      </c>
      <c r="E630" s="6" t="s">
        <v>1291</v>
      </c>
      <c r="F630" s="6" t="s">
        <v>585</v>
      </c>
      <c r="G630" s="100">
        <v>403.2</v>
      </c>
      <c r="H630" s="100">
        <v>401.9</v>
      </c>
      <c r="I630" s="100">
        <f t="shared" si="9"/>
        <v>99.677579365079367</v>
      </c>
    </row>
    <row r="631" spans="1:9" ht="30" x14ac:dyDescent="0.2">
      <c r="A631" s="41" t="s">
        <v>601</v>
      </c>
      <c r="B631" s="6" t="s">
        <v>1672</v>
      </c>
      <c r="C631" s="6" t="s">
        <v>24</v>
      </c>
      <c r="D631" s="6" t="s">
        <v>26</v>
      </c>
      <c r="E631" s="6" t="s">
        <v>1291</v>
      </c>
      <c r="F631" s="6" t="s">
        <v>602</v>
      </c>
      <c r="G631" s="100">
        <v>763.8</v>
      </c>
      <c r="H631" s="100">
        <v>421.5</v>
      </c>
      <c r="I631" s="100">
        <f t="shared" si="9"/>
        <v>55.184603299293009</v>
      </c>
    </row>
    <row r="632" spans="1:9" ht="30" x14ac:dyDescent="0.2">
      <c r="A632" s="41" t="s">
        <v>646</v>
      </c>
      <c r="B632" s="6" t="s">
        <v>1672</v>
      </c>
      <c r="C632" s="6" t="s">
        <v>24</v>
      </c>
      <c r="D632" s="6" t="s">
        <v>26</v>
      </c>
      <c r="E632" s="6" t="s">
        <v>1291</v>
      </c>
      <c r="F632" s="6" t="s">
        <v>647</v>
      </c>
      <c r="G632" s="100">
        <v>4682.7</v>
      </c>
      <c r="H632" s="100">
        <v>3507.1</v>
      </c>
      <c r="I632" s="100">
        <f t="shared" si="9"/>
        <v>74.894825634783359</v>
      </c>
    </row>
    <row r="633" spans="1:9" ht="60" x14ac:dyDescent="0.2">
      <c r="A633" s="41" t="s">
        <v>1217</v>
      </c>
      <c r="B633" s="6" t="s">
        <v>1672</v>
      </c>
      <c r="C633" s="6" t="s">
        <v>24</v>
      </c>
      <c r="D633" s="6" t="s">
        <v>26</v>
      </c>
      <c r="E633" s="6" t="s">
        <v>1218</v>
      </c>
      <c r="F633" s="6" t="s">
        <v>0</v>
      </c>
      <c r="G633" s="100">
        <v>4695.3999999999996</v>
      </c>
      <c r="H633" s="100">
        <v>4695.3999999999996</v>
      </c>
      <c r="I633" s="100">
        <f t="shared" si="9"/>
        <v>100</v>
      </c>
    </row>
    <row r="634" spans="1:9" ht="30" x14ac:dyDescent="0.2">
      <c r="A634" s="41" t="s">
        <v>601</v>
      </c>
      <c r="B634" s="6" t="s">
        <v>1672</v>
      </c>
      <c r="C634" s="6" t="s">
        <v>24</v>
      </c>
      <c r="D634" s="6" t="s">
        <v>26</v>
      </c>
      <c r="E634" s="6" t="s">
        <v>1218</v>
      </c>
      <c r="F634" s="6" t="s">
        <v>602</v>
      </c>
      <c r="G634" s="100">
        <v>93.7</v>
      </c>
      <c r="H634" s="100">
        <v>93.7</v>
      </c>
      <c r="I634" s="100">
        <f t="shared" si="9"/>
        <v>100</v>
      </c>
    </row>
    <row r="635" spans="1:9" ht="15" x14ac:dyDescent="0.2">
      <c r="A635" s="41" t="s">
        <v>58</v>
      </c>
      <c r="B635" s="6" t="s">
        <v>1672</v>
      </c>
      <c r="C635" s="6" t="s">
        <v>24</v>
      </c>
      <c r="D635" s="6" t="s">
        <v>26</v>
      </c>
      <c r="E635" s="6" t="s">
        <v>1218</v>
      </c>
      <c r="F635" s="6" t="s">
        <v>672</v>
      </c>
      <c r="G635" s="100">
        <v>4601.7</v>
      </c>
      <c r="H635" s="100">
        <v>4601.7</v>
      </c>
      <c r="I635" s="100">
        <f t="shared" si="9"/>
        <v>100</v>
      </c>
    </row>
    <row r="636" spans="1:9" ht="30" x14ac:dyDescent="0.2">
      <c r="A636" s="41" t="s">
        <v>833</v>
      </c>
      <c r="B636" s="6" t="s">
        <v>1672</v>
      </c>
      <c r="C636" s="6" t="s">
        <v>24</v>
      </c>
      <c r="D636" s="6" t="s">
        <v>26</v>
      </c>
      <c r="E636" s="6" t="s">
        <v>1219</v>
      </c>
      <c r="F636" s="6" t="s">
        <v>0</v>
      </c>
      <c r="G636" s="100">
        <v>266.60000000000002</v>
      </c>
      <c r="H636" s="100">
        <v>242.4</v>
      </c>
      <c r="I636" s="100">
        <f t="shared" si="9"/>
        <v>90.922730682670661</v>
      </c>
    </row>
    <row r="637" spans="1:9" ht="45" x14ac:dyDescent="0.2">
      <c r="A637" s="41" t="s">
        <v>680</v>
      </c>
      <c r="B637" s="6" t="s">
        <v>1672</v>
      </c>
      <c r="C637" s="6" t="s">
        <v>24</v>
      </c>
      <c r="D637" s="6" t="s">
        <v>26</v>
      </c>
      <c r="E637" s="6" t="s">
        <v>1219</v>
      </c>
      <c r="F637" s="6" t="s">
        <v>681</v>
      </c>
      <c r="G637" s="100">
        <v>266.60000000000002</v>
      </c>
      <c r="H637" s="100">
        <v>242.4</v>
      </c>
      <c r="I637" s="100">
        <f t="shared" si="9"/>
        <v>90.922730682670661</v>
      </c>
    </row>
    <row r="638" spans="1:9" ht="60" x14ac:dyDescent="0.2">
      <c r="A638" s="41" t="s">
        <v>975</v>
      </c>
      <c r="B638" s="6" t="s">
        <v>1672</v>
      </c>
      <c r="C638" s="6" t="s">
        <v>24</v>
      </c>
      <c r="D638" s="6" t="s">
        <v>26</v>
      </c>
      <c r="E638" s="6" t="s">
        <v>976</v>
      </c>
      <c r="F638" s="101" t="s">
        <v>0</v>
      </c>
      <c r="G638" s="100">
        <v>71011.199999999997</v>
      </c>
      <c r="H638" s="100">
        <v>52556.5</v>
      </c>
      <c r="I638" s="100">
        <f t="shared" si="9"/>
        <v>74.011564372943994</v>
      </c>
    </row>
    <row r="639" spans="1:9" ht="30" x14ac:dyDescent="0.2">
      <c r="A639" s="41" t="s">
        <v>977</v>
      </c>
      <c r="B639" s="6" t="s">
        <v>1672</v>
      </c>
      <c r="C639" s="6" t="s">
        <v>24</v>
      </c>
      <c r="D639" s="6" t="s">
        <v>26</v>
      </c>
      <c r="E639" s="6" t="s">
        <v>978</v>
      </c>
      <c r="F639" s="6" t="s">
        <v>0</v>
      </c>
      <c r="G639" s="100">
        <v>13460.9</v>
      </c>
      <c r="H639" s="100">
        <v>12371.3</v>
      </c>
      <c r="I639" s="100">
        <f t="shared" si="9"/>
        <v>91.905444658232355</v>
      </c>
    </row>
    <row r="640" spans="1:9" ht="45" x14ac:dyDescent="0.2">
      <c r="A640" s="41" t="s">
        <v>655</v>
      </c>
      <c r="B640" s="6" t="s">
        <v>1672</v>
      </c>
      <c r="C640" s="6" t="s">
        <v>24</v>
      </c>
      <c r="D640" s="6" t="s">
        <v>26</v>
      </c>
      <c r="E640" s="6" t="s">
        <v>979</v>
      </c>
      <c r="F640" s="6" t="s">
        <v>0</v>
      </c>
      <c r="G640" s="100">
        <v>10846</v>
      </c>
      <c r="H640" s="100">
        <v>10626.5</v>
      </c>
      <c r="I640" s="100">
        <f t="shared" si="9"/>
        <v>97.976212428545082</v>
      </c>
    </row>
    <row r="641" spans="1:9" ht="90" x14ac:dyDescent="0.2">
      <c r="A641" s="41" t="s">
        <v>590</v>
      </c>
      <c r="B641" s="6" t="s">
        <v>1672</v>
      </c>
      <c r="C641" s="6" t="s">
        <v>24</v>
      </c>
      <c r="D641" s="6" t="s">
        <v>26</v>
      </c>
      <c r="E641" s="6" t="s">
        <v>979</v>
      </c>
      <c r="F641" s="6" t="s">
        <v>585</v>
      </c>
      <c r="G641" s="100">
        <v>237.4</v>
      </c>
      <c r="H641" s="100">
        <v>192.9</v>
      </c>
      <c r="I641" s="100">
        <f t="shared" si="9"/>
        <v>81.255265374894691</v>
      </c>
    </row>
    <row r="642" spans="1:9" ht="30" x14ac:dyDescent="0.2">
      <c r="A642" s="41" t="s">
        <v>601</v>
      </c>
      <c r="B642" s="6" t="s">
        <v>1672</v>
      </c>
      <c r="C642" s="6" t="s">
        <v>24</v>
      </c>
      <c r="D642" s="6" t="s">
        <v>26</v>
      </c>
      <c r="E642" s="6" t="s">
        <v>979</v>
      </c>
      <c r="F642" s="6" t="s">
        <v>602</v>
      </c>
      <c r="G642" s="100">
        <v>420.1</v>
      </c>
      <c r="H642" s="100">
        <v>301</v>
      </c>
      <c r="I642" s="100">
        <f t="shared" si="9"/>
        <v>71.64960723637229</v>
      </c>
    </row>
    <row r="643" spans="1:9" ht="30" x14ac:dyDescent="0.2">
      <c r="A643" s="41" t="s">
        <v>646</v>
      </c>
      <c r="B643" s="6" t="s">
        <v>1672</v>
      </c>
      <c r="C643" s="6" t="s">
        <v>24</v>
      </c>
      <c r="D643" s="6" t="s">
        <v>26</v>
      </c>
      <c r="E643" s="6" t="s">
        <v>979</v>
      </c>
      <c r="F643" s="6" t="s">
        <v>647</v>
      </c>
      <c r="G643" s="100">
        <v>10188.5</v>
      </c>
      <c r="H643" s="100">
        <v>10132.6</v>
      </c>
      <c r="I643" s="100">
        <f t="shared" si="9"/>
        <v>99.451342199538701</v>
      </c>
    </row>
    <row r="644" spans="1:9" ht="30" x14ac:dyDescent="0.2">
      <c r="A644" s="41" t="s">
        <v>833</v>
      </c>
      <c r="B644" s="6" t="s">
        <v>1672</v>
      </c>
      <c r="C644" s="6" t="s">
        <v>24</v>
      </c>
      <c r="D644" s="6" t="s">
        <v>26</v>
      </c>
      <c r="E644" s="6" t="s">
        <v>1325</v>
      </c>
      <c r="F644" s="6" t="s">
        <v>0</v>
      </c>
      <c r="G644" s="100">
        <v>2614.9</v>
      </c>
      <c r="H644" s="100">
        <v>1744.8</v>
      </c>
      <c r="I644" s="100">
        <f t="shared" si="9"/>
        <v>66.725304982982138</v>
      </c>
    </row>
    <row r="645" spans="1:9" ht="45" x14ac:dyDescent="0.2">
      <c r="A645" s="41" t="s">
        <v>680</v>
      </c>
      <c r="B645" s="6" t="s">
        <v>1672</v>
      </c>
      <c r="C645" s="6" t="s">
        <v>24</v>
      </c>
      <c r="D645" s="6" t="s">
        <v>26</v>
      </c>
      <c r="E645" s="6" t="s">
        <v>1325</v>
      </c>
      <c r="F645" s="6" t="s">
        <v>681</v>
      </c>
      <c r="G645" s="100">
        <v>2614.9</v>
      </c>
      <c r="H645" s="100">
        <v>1744.8</v>
      </c>
      <c r="I645" s="100">
        <f t="shared" si="9"/>
        <v>66.725304982982138</v>
      </c>
    </row>
    <row r="646" spans="1:9" ht="75" x14ac:dyDescent="0.2">
      <c r="A646" s="41" t="s">
        <v>1584</v>
      </c>
      <c r="B646" s="6" t="s">
        <v>1672</v>
      </c>
      <c r="C646" s="6" t="s">
        <v>24</v>
      </c>
      <c r="D646" s="6" t="s">
        <v>26</v>
      </c>
      <c r="E646" s="6" t="s">
        <v>1585</v>
      </c>
      <c r="F646" s="6" t="s">
        <v>0</v>
      </c>
      <c r="G646" s="100">
        <v>55489.3</v>
      </c>
      <c r="H646" s="100">
        <v>39004.5</v>
      </c>
      <c r="I646" s="100">
        <f t="shared" si="9"/>
        <v>70.291930155903927</v>
      </c>
    </row>
    <row r="647" spans="1:9" ht="45" x14ac:dyDescent="0.2">
      <c r="A647" s="41" t="s">
        <v>655</v>
      </c>
      <c r="B647" s="6" t="s">
        <v>1672</v>
      </c>
      <c r="C647" s="6" t="s">
        <v>24</v>
      </c>
      <c r="D647" s="6" t="s">
        <v>26</v>
      </c>
      <c r="E647" s="6" t="s">
        <v>1586</v>
      </c>
      <c r="F647" s="6" t="s">
        <v>0</v>
      </c>
      <c r="G647" s="100">
        <v>38516.5</v>
      </c>
      <c r="H647" s="100">
        <v>28612.5</v>
      </c>
      <c r="I647" s="100">
        <f t="shared" ref="I647:I710" si="10">H647/G647*100</f>
        <v>74.286344813261849</v>
      </c>
    </row>
    <row r="648" spans="1:9" ht="30" x14ac:dyDescent="0.2">
      <c r="A648" s="41" t="s">
        <v>601</v>
      </c>
      <c r="B648" s="6" t="s">
        <v>1672</v>
      </c>
      <c r="C648" s="6" t="s">
        <v>24</v>
      </c>
      <c r="D648" s="6" t="s">
        <v>26</v>
      </c>
      <c r="E648" s="6" t="s">
        <v>1586</v>
      </c>
      <c r="F648" s="6" t="s">
        <v>602</v>
      </c>
      <c r="G648" s="100">
        <v>38516.5</v>
      </c>
      <c r="H648" s="100">
        <v>28612.5</v>
      </c>
      <c r="I648" s="100">
        <f t="shared" si="10"/>
        <v>74.286344813261849</v>
      </c>
    </row>
    <row r="649" spans="1:9" ht="30" x14ac:dyDescent="0.2">
      <c r="A649" s="41" t="s">
        <v>833</v>
      </c>
      <c r="B649" s="6" t="s">
        <v>1672</v>
      </c>
      <c r="C649" s="6" t="s">
        <v>24</v>
      </c>
      <c r="D649" s="6" t="s">
        <v>26</v>
      </c>
      <c r="E649" s="6" t="s">
        <v>1587</v>
      </c>
      <c r="F649" s="6" t="s">
        <v>0</v>
      </c>
      <c r="G649" s="100">
        <v>16972.8</v>
      </c>
      <c r="H649" s="100">
        <v>10392</v>
      </c>
      <c r="I649" s="100">
        <f t="shared" si="10"/>
        <v>61.227375565610863</v>
      </c>
    </row>
    <row r="650" spans="1:9" ht="45" x14ac:dyDescent="0.2">
      <c r="A650" s="41" t="s">
        <v>680</v>
      </c>
      <c r="B650" s="6" t="s">
        <v>1672</v>
      </c>
      <c r="C650" s="6" t="s">
        <v>24</v>
      </c>
      <c r="D650" s="6" t="s">
        <v>26</v>
      </c>
      <c r="E650" s="6" t="s">
        <v>1587</v>
      </c>
      <c r="F650" s="6" t="s">
        <v>681</v>
      </c>
      <c r="G650" s="100">
        <v>16972.8</v>
      </c>
      <c r="H650" s="100">
        <v>10392</v>
      </c>
      <c r="I650" s="100">
        <f t="shared" si="10"/>
        <v>61.227375565610863</v>
      </c>
    </row>
    <row r="651" spans="1:9" ht="60" x14ac:dyDescent="0.2">
      <c r="A651" s="41" t="s">
        <v>980</v>
      </c>
      <c r="B651" s="6" t="s">
        <v>1672</v>
      </c>
      <c r="C651" s="6" t="s">
        <v>24</v>
      </c>
      <c r="D651" s="6" t="s">
        <v>26</v>
      </c>
      <c r="E651" s="6" t="s">
        <v>981</v>
      </c>
      <c r="F651" s="6" t="s">
        <v>0</v>
      </c>
      <c r="G651" s="100">
        <v>2061</v>
      </c>
      <c r="H651" s="100">
        <v>1180.7</v>
      </c>
      <c r="I651" s="100">
        <f t="shared" si="10"/>
        <v>57.287724405628339</v>
      </c>
    </row>
    <row r="652" spans="1:9" ht="45" x14ac:dyDescent="0.2">
      <c r="A652" s="41" t="s">
        <v>655</v>
      </c>
      <c r="B652" s="6" t="s">
        <v>1672</v>
      </c>
      <c r="C652" s="6" t="s">
        <v>24</v>
      </c>
      <c r="D652" s="6" t="s">
        <v>26</v>
      </c>
      <c r="E652" s="6" t="s">
        <v>982</v>
      </c>
      <c r="F652" s="6" t="s">
        <v>0</v>
      </c>
      <c r="G652" s="100">
        <v>181</v>
      </c>
      <c r="H652" s="100">
        <v>81.900000000000006</v>
      </c>
      <c r="I652" s="100">
        <f t="shared" si="10"/>
        <v>45.248618784530393</v>
      </c>
    </row>
    <row r="653" spans="1:9" ht="90" x14ac:dyDescent="0.2">
      <c r="A653" s="41" t="s">
        <v>590</v>
      </c>
      <c r="B653" s="6" t="s">
        <v>1672</v>
      </c>
      <c r="C653" s="6" t="s">
        <v>24</v>
      </c>
      <c r="D653" s="6" t="s">
        <v>26</v>
      </c>
      <c r="E653" s="6" t="s">
        <v>982</v>
      </c>
      <c r="F653" s="6" t="s">
        <v>585</v>
      </c>
      <c r="G653" s="100">
        <v>62.6</v>
      </c>
      <c r="H653" s="100">
        <v>53.6</v>
      </c>
      <c r="I653" s="100">
        <f t="shared" si="10"/>
        <v>85.623003194888184</v>
      </c>
    </row>
    <row r="654" spans="1:9" ht="30" x14ac:dyDescent="0.2">
      <c r="A654" s="41" t="s">
        <v>601</v>
      </c>
      <c r="B654" s="6" t="s">
        <v>1672</v>
      </c>
      <c r="C654" s="6" t="s">
        <v>24</v>
      </c>
      <c r="D654" s="6" t="s">
        <v>26</v>
      </c>
      <c r="E654" s="6" t="s">
        <v>982</v>
      </c>
      <c r="F654" s="6" t="s">
        <v>602</v>
      </c>
      <c r="G654" s="100">
        <v>28.4</v>
      </c>
      <c r="H654" s="100">
        <v>28.3</v>
      </c>
      <c r="I654" s="100">
        <f t="shared" si="10"/>
        <v>99.647887323943678</v>
      </c>
    </row>
    <row r="655" spans="1:9" ht="30" x14ac:dyDescent="0.2">
      <c r="A655" s="41" t="s">
        <v>646</v>
      </c>
      <c r="B655" s="6" t="s">
        <v>1672</v>
      </c>
      <c r="C655" s="6" t="s">
        <v>24</v>
      </c>
      <c r="D655" s="6" t="s">
        <v>26</v>
      </c>
      <c r="E655" s="6" t="s">
        <v>982</v>
      </c>
      <c r="F655" s="6" t="s">
        <v>647</v>
      </c>
      <c r="G655" s="100">
        <v>90</v>
      </c>
      <c r="H655" s="100">
        <v>0</v>
      </c>
      <c r="I655" s="100">
        <f t="shared" si="10"/>
        <v>0</v>
      </c>
    </row>
    <row r="656" spans="1:9" ht="30" x14ac:dyDescent="0.2">
      <c r="A656" s="41" t="s">
        <v>833</v>
      </c>
      <c r="B656" s="6" t="s">
        <v>1672</v>
      </c>
      <c r="C656" s="6" t="s">
        <v>24</v>
      </c>
      <c r="D656" s="6" t="s">
        <v>26</v>
      </c>
      <c r="E656" s="6" t="s">
        <v>1588</v>
      </c>
      <c r="F656" s="6" t="s">
        <v>0</v>
      </c>
      <c r="G656" s="100">
        <v>1880</v>
      </c>
      <c r="H656" s="100">
        <v>1098.8</v>
      </c>
      <c r="I656" s="100">
        <f t="shared" si="10"/>
        <v>58.446808510638292</v>
      </c>
    </row>
    <row r="657" spans="1:9" ht="45" x14ac:dyDescent="0.2">
      <c r="A657" s="41" t="s">
        <v>680</v>
      </c>
      <c r="B657" s="6" t="s">
        <v>1672</v>
      </c>
      <c r="C657" s="6" t="s">
        <v>24</v>
      </c>
      <c r="D657" s="6" t="s">
        <v>26</v>
      </c>
      <c r="E657" s="6" t="s">
        <v>1588</v>
      </c>
      <c r="F657" s="6" t="s">
        <v>681</v>
      </c>
      <c r="G657" s="100">
        <v>1880</v>
      </c>
      <c r="H657" s="100">
        <v>1098.8</v>
      </c>
      <c r="I657" s="100">
        <f t="shared" si="10"/>
        <v>58.446808510638292</v>
      </c>
    </row>
    <row r="658" spans="1:9" ht="60" x14ac:dyDescent="0.2">
      <c r="A658" s="41" t="s">
        <v>1004</v>
      </c>
      <c r="B658" s="6" t="s">
        <v>1672</v>
      </c>
      <c r="C658" s="6" t="s">
        <v>24</v>
      </c>
      <c r="D658" s="6" t="s">
        <v>26</v>
      </c>
      <c r="E658" s="6" t="s">
        <v>1005</v>
      </c>
      <c r="F658" s="101" t="s">
        <v>0</v>
      </c>
      <c r="G658" s="100">
        <v>6744.6</v>
      </c>
      <c r="H658" s="100">
        <v>3100.5</v>
      </c>
      <c r="I658" s="100">
        <f t="shared" si="10"/>
        <v>45.970109420870024</v>
      </c>
    </row>
    <row r="659" spans="1:9" ht="75" x14ac:dyDescent="0.2">
      <c r="A659" s="41" t="s">
        <v>1589</v>
      </c>
      <c r="B659" s="6" t="s">
        <v>1672</v>
      </c>
      <c r="C659" s="6" t="s">
        <v>24</v>
      </c>
      <c r="D659" s="6" t="s">
        <v>26</v>
      </c>
      <c r="E659" s="6" t="s">
        <v>1590</v>
      </c>
      <c r="F659" s="6" t="s">
        <v>0</v>
      </c>
      <c r="G659" s="100">
        <v>6744.6</v>
      </c>
      <c r="H659" s="100">
        <v>3100.5</v>
      </c>
      <c r="I659" s="100">
        <f t="shared" si="10"/>
        <v>45.970109420870024</v>
      </c>
    </row>
    <row r="660" spans="1:9" ht="45" x14ac:dyDescent="0.2">
      <c r="A660" s="41" t="s">
        <v>700</v>
      </c>
      <c r="B660" s="6" t="s">
        <v>1672</v>
      </c>
      <c r="C660" s="6" t="s">
        <v>24</v>
      </c>
      <c r="D660" s="6" t="s">
        <v>26</v>
      </c>
      <c r="E660" s="6" t="s">
        <v>1591</v>
      </c>
      <c r="F660" s="6" t="s">
        <v>0</v>
      </c>
      <c r="G660" s="100">
        <v>6744.6</v>
      </c>
      <c r="H660" s="100">
        <v>3100.5</v>
      </c>
      <c r="I660" s="100">
        <f t="shared" si="10"/>
        <v>45.970109420870024</v>
      </c>
    </row>
    <row r="661" spans="1:9" ht="30" x14ac:dyDescent="0.2">
      <c r="A661" s="41" t="s">
        <v>646</v>
      </c>
      <c r="B661" s="6" t="s">
        <v>1672</v>
      </c>
      <c r="C661" s="6" t="s">
        <v>24</v>
      </c>
      <c r="D661" s="6" t="s">
        <v>26</v>
      </c>
      <c r="E661" s="6" t="s">
        <v>1591</v>
      </c>
      <c r="F661" s="6" t="s">
        <v>647</v>
      </c>
      <c r="G661" s="100">
        <v>6744.6</v>
      </c>
      <c r="H661" s="100">
        <v>3100.5</v>
      </c>
      <c r="I661" s="100">
        <f t="shared" si="10"/>
        <v>45.970109420870024</v>
      </c>
    </row>
    <row r="662" spans="1:9" ht="75" x14ac:dyDescent="0.2">
      <c r="A662" s="41" t="s">
        <v>684</v>
      </c>
      <c r="B662" s="6" t="s">
        <v>1672</v>
      </c>
      <c r="C662" s="6" t="s">
        <v>24</v>
      </c>
      <c r="D662" s="6" t="s">
        <v>26</v>
      </c>
      <c r="E662" s="6" t="s">
        <v>685</v>
      </c>
      <c r="F662" s="101" t="s">
        <v>0</v>
      </c>
      <c r="G662" s="100">
        <v>94</v>
      </c>
      <c r="H662" s="100">
        <v>94</v>
      </c>
      <c r="I662" s="100">
        <f t="shared" si="10"/>
        <v>100</v>
      </c>
    </row>
    <row r="663" spans="1:9" ht="45" x14ac:dyDescent="0.2">
      <c r="A663" s="41" t="s">
        <v>686</v>
      </c>
      <c r="B663" s="6" t="s">
        <v>1672</v>
      </c>
      <c r="C663" s="6" t="s">
        <v>24</v>
      </c>
      <c r="D663" s="6" t="s">
        <v>26</v>
      </c>
      <c r="E663" s="6" t="s">
        <v>687</v>
      </c>
      <c r="F663" s="6" t="s">
        <v>0</v>
      </c>
      <c r="G663" s="100">
        <v>94</v>
      </c>
      <c r="H663" s="100">
        <v>94</v>
      </c>
      <c r="I663" s="100">
        <f t="shared" si="10"/>
        <v>100</v>
      </c>
    </row>
    <row r="664" spans="1:9" ht="45" x14ac:dyDescent="0.2">
      <c r="A664" s="41" t="s">
        <v>655</v>
      </c>
      <c r="B664" s="6" t="s">
        <v>1672</v>
      </c>
      <c r="C664" s="6" t="s">
        <v>24</v>
      </c>
      <c r="D664" s="6" t="s">
        <v>26</v>
      </c>
      <c r="E664" s="6" t="s">
        <v>688</v>
      </c>
      <c r="F664" s="6" t="s">
        <v>0</v>
      </c>
      <c r="G664" s="100">
        <v>94</v>
      </c>
      <c r="H664" s="100">
        <v>94</v>
      </c>
      <c r="I664" s="100">
        <f t="shared" si="10"/>
        <v>100</v>
      </c>
    </row>
    <row r="665" spans="1:9" ht="30" x14ac:dyDescent="0.2">
      <c r="A665" s="41" t="s">
        <v>601</v>
      </c>
      <c r="B665" s="6" t="s">
        <v>1672</v>
      </c>
      <c r="C665" s="6" t="s">
        <v>24</v>
      </c>
      <c r="D665" s="6" t="s">
        <v>26</v>
      </c>
      <c r="E665" s="6" t="s">
        <v>688</v>
      </c>
      <c r="F665" s="6" t="s">
        <v>602</v>
      </c>
      <c r="G665" s="100">
        <v>94</v>
      </c>
      <c r="H665" s="100">
        <v>94</v>
      </c>
      <c r="I665" s="100">
        <f t="shared" si="10"/>
        <v>100</v>
      </c>
    </row>
    <row r="666" spans="1:9" ht="45" x14ac:dyDescent="0.2">
      <c r="A666" s="41" t="s">
        <v>711</v>
      </c>
      <c r="B666" s="6" t="s">
        <v>1672</v>
      </c>
      <c r="C666" s="6" t="s">
        <v>24</v>
      </c>
      <c r="D666" s="6" t="s">
        <v>26</v>
      </c>
      <c r="E666" s="6" t="s">
        <v>712</v>
      </c>
      <c r="F666" s="101" t="s">
        <v>0</v>
      </c>
      <c r="G666" s="100">
        <v>5780</v>
      </c>
      <c r="H666" s="100">
        <v>5777</v>
      </c>
      <c r="I666" s="100">
        <f t="shared" si="10"/>
        <v>99.948096885813158</v>
      </c>
    </row>
    <row r="667" spans="1:9" ht="45" x14ac:dyDescent="0.2">
      <c r="A667" s="41" t="s">
        <v>655</v>
      </c>
      <c r="B667" s="6" t="s">
        <v>1672</v>
      </c>
      <c r="C667" s="6" t="s">
        <v>24</v>
      </c>
      <c r="D667" s="6" t="s">
        <v>26</v>
      </c>
      <c r="E667" s="6" t="s">
        <v>713</v>
      </c>
      <c r="F667" s="6" t="s">
        <v>0</v>
      </c>
      <c r="G667" s="100">
        <v>3230</v>
      </c>
      <c r="H667" s="100">
        <v>3230</v>
      </c>
      <c r="I667" s="100">
        <f t="shared" si="10"/>
        <v>100</v>
      </c>
    </row>
    <row r="668" spans="1:9" s="36" customFormat="1" ht="30" x14ac:dyDescent="0.2">
      <c r="A668" s="41" t="s">
        <v>601</v>
      </c>
      <c r="B668" s="6" t="s">
        <v>1672</v>
      </c>
      <c r="C668" s="6" t="s">
        <v>24</v>
      </c>
      <c r="D668" s="6" t="s">
        <v>26</v>
      </c>
      <c r="E668" s="6" t="s">
        <v>713</v>
      </c>
      <c r="F668" s="6" t="s">
        <v>602</v>
      </c>
      <c r="G668" s="100">
        <v>3230</v>
      </c>
      <c r="H668" s="100">
        <v>3230</v>
      </c>
      <c r="I668" s="100">
        <f t="shared" si="10"/>
        <v>100</v>
      </c>
    </row>
    <row r="669" spans="1:9" ht="30" x14ac:dyDescent="0.2">
      <c r="A669" s="41" t="s">
        <v>833</v>
      </c>
      <c r="B669" s="6" t="s">
        <v>1672</v>
      </c>
      <c r="C669" s="6" t="s">
        <v>24</v>
      </c>
      <c r="D669" s="6" t="s">
        <v>26</v>
      </c>
      <c r="E669" s="6" t="s">
        <v>1234</v>
      </c>
      <c r="F669" s="6" t="s">
        <v>0</v>
      </c>
      <c r="G669" s="100">
        <v>2550</v>
      </c>
      <c r="H669" s="100">
        <v>2547</v>
      </c>
      <c r="I669" s="100">
        <f t="shared" si="10"/>
        <v>99.882352941176464</v>
      </c>
    </row>
    <row r="670" spans="1:9" ht="45" x14ac:dyDescent="0.2">
      <c r="A670" s="41" t="s">
        <v>680</v>
      </c>
      <c r="B670" s="6" t="s">
        <v>1672</v>
      </c>
      <c r="C670" s="6" t="s">
        <v>24</v>
      </c>
      <c r="D670" s="6" t="s">
        <v>26</v>
      </c>
      <c r="E670" s="6" t="s">
        <v>1234</v>
      </c>
      <c r="F670" s="6" t="s">
        <v>681</v>
      </c>
      <c r="G670" s="100">
        <v>2550</v>
      </c>
      <c r="H670" s="100">
        <v>2547</v>
      </c>
      <c r="I670" s="100">
        <f t="shared" si="10"/>
        <v>99.882352941176464</v>
      </c>
    </row>
    <row r="671" spans="1:9" ht="60" x14ac:dyDescent="0.2">
      <c r="A671" s="41" t="s">
        <v>904</v>
      </c>
      <c r="B671" s="6" t="s">
        <v>1672</v>
      </c>
      <c r="C671" s="6" t="s">
        <v>24</v>
      </c>
      <c r="D671" s="6" t="s">
        <v>26</v>
      </c>
      <c r="E671" s="6" t="s">
        <v>905</v>
      </c>
      <c r="F671" s="101" t="s">
        <v>0</v>
      </c>
      <c r="G671" s="100">
        <v>2930</v>
      </c>
      <c r="H671" s="100">
        <v>2677</v>
      </c>
      <c r="I671" s="100">
        <f t="shared" si="10"/>
        <v>91.365187713310576</v>
      </c>
    </row>
    <row r="672" spans="1:9" ht="45" x14ac:dyDescent="0.2">
      <c r="A672" s="41" t="s">
        <v>655</v>
      </c>
      <c r="B672" s="6" t="s">
        <v>1672</v>
      </c>
      <c r="C672" s="6" t="s">
        <v>24</v>
      </c>
      <c r="D672" s="6" t="s">
        <v>26</v>
      </c>
      <c r="E672" s="6" t="s">
        <v>906</v>
      </c>
      <c r="F672" s="6" t="s">
        <v>0</v>
      </c>
      <c r="G672" s="100">
        <v>2340</v>
      </c>
      <c r="H672" s="100">
        <v>2340.1</v>
      </c>
      <c r="I672" s="100">
        <f t="shared" si="10"/>
        <v>100.0042735042735</v>
      </c>
    </row>
    <row r="673" spans="1:9" ht="30" x14ac:dyDescent="0.2">
      <c r="A673" s="41" t="s">
        <v>601</v>
      </c>
      <c r="B673" s="6" t="s">
        <v>1672</v>
      </c>
      <c r="C673" s="6" t="s">
        <v>24</v>
      </c>
      <c r="D673" s="6" t="s">
        <v>26</v>
      </c>
      <c r="E673" s="6" t="s">
        <v>906</v>
      </c>
      <c r="F673" s="6" t="s">
        <v>602</v>
      </c>
      <c r="G673" s="100">
        <v>2340</v>
      </c>
      <c r="H673" s="100">
        <v>2340.1</v>
      </c>
      <c r="I673" s="100">
        <f t="shared" si="10"/>
        <v>100.0042735042735</v>
      </c>
    </row>
    <row r="674" spans="1:9" ht="30" x14ac:dyDescent="0.2">
      <c r="A674" s="41" t="s">
        <v>907</v>
      </c>
      <c r="B674" s="6" t="s">
        <v>1672</v>
      </c>
      <c r="C674" s="6" t="s">
        <v>24</v>
      </c>
      <c r="D674" s="6" t="s">
        <v>26</v>
      </c>
      <c r="E674" s="6" t="s">
        <v>908</v>
      </c>
      <c r="F674" s="6" t="s">
        <v>0</v>
      </c>
      <c r="G674" s="100">
        <v>590</v>
      </c>
      <c r="H674" s="100">
        <v>336.9</v>
      </c>
      <c r="I674" s="100">
        <f t="shared" si="10"/>
        <v>57.101694915254228</v>
      </c>
    </row>
    <row r="675" spans="1:9" ht="45" x14ac:dyDescent="0.2">
      <c r="A675" s="41" t="s">
        <v>680</v>
      </c>
      <c r="B675" s="6" t="s">
        <v>1672</v>
      </c>
      <c r="C675" s="6" t="s">
        <v>24</v>
      </c>
      <c r="D675" s="6" t="s">
        <v>26</v>
      </c>
      <c r="E675" s="6" t="s">
        <v>908</v>
      </c>
      <c r="F675" s="6" t="s">
        <v>681</v>
      </c>
      <c r="G675" s="100">
        <v>590</v>
      </c>
      <c r="H675" s="100">
        <v>336.9</v>
      </c>
      <c r="I675" s="100">
        <f t="shared" si="10"/>
        <v>57.101694915254228</v>
      </c>
    </row>
    <row r="676" spans="1:9" ht="60" x14ac:dyDescent="0.2">
      <c r="A676" s="41" t="s">
        <v>583</v>
      </c>
      <c r="B676" s="6" t="s">
        <v>1672</v>
      </c>
      <c r="C676" s="6" t="s">
        <v>24</v>
      </c>
      <c r="D676" s="6" t="s">
        <v>26</v>
      </c>
      <c r="E676" s="6" t="s">
        <v>584</v>
      </c>
      <c r="F676" s="101" t="s">
        <v>0</v>
      </c>
      <c r="G676" s="100">
        <v>111497.8</v>
      </c>
      <c r="H676" s="100">
        <v>109518.5</v>
      </c>
      <c r="I676" s="100">
        <f t="shared" si="10"/>
        <v>98.224808023117944</v>
      </c>
    </row>
    <row r="677" spans="1:9" ht="15" x14ac:dyDescent="0.2">
      <c r="A677" s="41" t="s">
        <v>14</v>
      </c>
      <c r="B677" s="6" t="s">
        <v>1672</v>
      </c>
      <c r="C677" s="6" t="s">
        <v>24</v>
      </c>
      <c r="D677" s="6" t="s">
        <v>26</v>
      </c>
      <c r="E677" s="6" t="s">
        <v>617</v>
      </c>
      <c r="F677" s="6" t="s">
        <v>0</v>
      </c>
      <c r="G677" s="100">
        <v>111497.8</v>
      </c>
      <c r="H677" s="100">
        <v>109518.5</v>
      </c>
      <c r="I677" s="100">
        <f t="shared" si="10"/>
        <v>98.224808023117944</v>
      </c>
    </row>
    <row r="678" spans="1:9" ht="45" x14ac:dyDescent="0.2">
      <c r="A678" s="41" t="s">
        <v>588</v>
      </c>
      <c r="B678" s="6" t="s">
        <v>1672</v>
      </c>
      <c r="C678" s="6" t="s">
        <v>24</v>
      </c>
      <c r="D678" s="6" t="s">
        <v>26</v>
      </c>
      <c r="E678" s="6" t="s">
        <v>618</v>
      </c>
      <c r="F678" s="6" t="s">
        <v>0</v>
      </c>
      <c r="G678" s="100">
        <v>107093.5</v>
      </c>
      <c r="H678" s="100">
        <v>106805.2</v>
      </c>
      <c r="I678" s="100">
        <f t="shared" si="10"/>
        <v>99.730795986684527</v>
      </c>
    </row>
    <row r="679" spans="1:9" ht="90" x14ac:dyDescent="0.2">
      <c r="A679" s="41" t="s">
        <v>590</v>
      </c>
      <c r="B679" s="6" t="s">
        <v>1672</v>
      </c>
      <c r="C679" s="6" t="s">
        <v>24</v>
      </c>
      <c r="D679" s="6" t="s">
        <v>26</v>
      </c>
      <c r="E679" s="6" t="s">
        <v>618</v>
      </c>
      <c r="F679" s="6" t="s">
        <v>585</v>
      </c>
      <c r="G679" s="100">
        <v>107093.5</v>
      </c>
      <c r="H679" s="100">
        <v>106805.2</v>
      </c>
      <c r="I679" s="100">
        <f t="shared" si="10"/>
        <v>99.730795986684527</v>
      </c>
    </row>
    <row r="680" spans="1:9" ht="45" x14ac:dyDescent="0.2">
      <c r="A680" s="41" t="s">
        <v>599</v>
      </c>
      <c r="B680" s="6" t="s">
        <v>1672</v>
      </c>
      <c r="C680" s="6" t="s">
        <v>24</v>
      </c>
      <c r="D680" s="6" t="s">
        <v>26</v>
      </c>
      <c r="E680" s="6" t="s">
        <v>619</v>
      </c>
      <c r="F680" s="6" t="s">
        <v>0</v>
      </c>
      <c r="G680" s="100">
        <v>4404.3</v>
      </c>
      <c r="H680" s="100">
        <v>2713.3</v>
      </c>
      <c r="I680" s="100">
        <f t="shared" si="10"/>
        <v>61.60570351701746</v>
      </c>
    </row>
    <row r="681" spans="1:9" ht="30" x14ac:dyDescent="0.2">
      <c r="A681" s="41" t="s">
        <v>601</v>
      </c>
      <c r="B681" s="6" t="s">
        <v>1672</v>
      </c>
      <c r="C681" s="6" t="s">
        <v>24</v>
      </c>
      <c r="D681" s="6" t="s">
        <v>26</v>
      </c>
      <c r="E681" s="6" t="s">
        <v>619</v>
      </c>
      <c r="F681" s="6" t="s">
        <v>602</v>
      </c>
      <c r="G681" s="100">
        <v>4376.8</v>
      </c>
      <c r="H681" s="100">
        <v>2704.9</v>
      </c>
      <c r="I681" s="100">
        <f t="shared" si="10"/>
        <v>61.800859075123384</v>
      </c>
    </row>
    <row r="682" spans="1:9" ht="15" x14ac:dyDescent="0.2">
      <c r="A682" s="41" t="s">
        <v>603</v>
      </c>
      <c r="B682" s="6" t="s">
        <v>1672</v>
      </c>
      <c r="C682" s="6" t="s">
        <v>24</v>
      </c>
      <c r="D682" s="6" t="s">
        <v>26</v>
      </c>
      <c r="E682" s="6" t="s">
        <v>619</v>
      </c>
      <c r="F682" s="6" t="s">
        <v>604</v>
      </c>
      <c r="G682" s="100">
        <v>27.5</v>
      </c>
      <c r="H682" s="100">
        <v>8.4</v>
      </c>
      <c r="I682" s="100">
        <f t="shared" si="10"/>
        <v>30.545454545454547</v>
      </c>
    </row>
    <row r="683" spans="1:9" ht="15" x14ac:dyDescent="0.2">
      <c r="A683" s="41" t="s">
        <v>620</v>
      </c>
      <c r="B683" s="6" t="s">
        <v>1672</v>
      </c>
      <c r="C683" s="6" t="s">
        <v>24</v>
      </c>
      <c r="D683" s="6" t="s">
        <v>26</v>
      </c>
      <c r="E683" s="6" t="s">
        <v>621</v>
      </c>
      <c r="F683" s="101" t="s">
        <v>0</v>
      </c>
      <c r="G683" s="100">
        <v>10999.5</v>
      </c>
      <c r="H683" s="100">
        <v>8491.6</v>
      </c>
      <c r="I683" s="100">
        <f t="shared" si="10"/>
        <v>77.199872721487338</v>
      </c>
    </row>
    <row r="684" spans="1:9" ht="30" x14ac:dyDescent="0.2">
      <c r="A684" s="41" t="s">
        <v>727</v>
      </c>
      <c r="B684" s="6" t="s">
        <v>1672</v>
      </c>
      <c r="C684" s="6" t="s">
        <v>24</v>
      </c>
      <c r="D684" s="6" t="s">
        <v>26</v>
      </c>
      <c r="E684" s="6" t="s">
        <v>728</v>
      </c>
      <c r="F684" s="6" t="s">
        <v>0</v>
      </c>
      <c r="G684" s="100">
        <v>800.7</v>
      </c>
      <c r="H684" s="100">
        <v>800.7</v>
      </c>
      <c r="I684" s="100">
        <f t="shared" si="10"/>
        <v>100</v>
      </c>
    </row>
    <row r="685" spans="1:9" ht="105" x14ac:dyDescent="0.2">
      <c r="A685" s="41" t="s">
        <v>1592</v>
      </c>
      <c r="B685" s="6" t="s">
        <v>1672</v>
      </c>
      <c r="C685" s="6" t="s">
        <v>24</v>
      </c>
      <c r="D685" s="6" t="s">
        <v>26</v>
      </c>
      <c r="E685" s="6" t="s">
        <v>1593</v>
      </c>
      <c r="F685" s="6" t="s">
        <v>0</v>
      </c>
      <c r="G685" s="100">
        <v>800.7</v>
      </c>
      <c r="H685" s="100">
        <v>800.7</v>
      </c>
      <c r="I685" s="100">
        <f t="shared" si="10"/>
        <v>100</v>
      </c>
    </row>
    <row r="686" spans="1:9" ht="30" x14ac:dyDescent="0.2">
      <c r="A686" s="41" t="s">
        <v>601</v>
      </c>
      <c r="B686" s="6" t="s">
        <v>1672</v>
      </c>
      <c r="C686" s="6" t="s">
        <v>24</v>
      </c>
      <c r="D686" s="6" t="s">
        <v>26</v>
      </c>
      <c r="E686" s="6" t="s">
        <v>1593</v>
      </c>
      <c r="F686" s="6" t="s">
        <v>602</v>
      </c>
      <c r="G686" s="100">
        <v>738.5</v>
      </c>
      <c r="H686" s="100">
        <v>738.5</v>
      </c>
      <c r="I686" s="100">
        <f t="shared" si="10"/>
        <v>100</v>
      </c>
    </row>
    <row r="687" spans="1:9" ht="30" x14ac:dyDescent="0.2">
      <c r="A687" s="41" t="s">
        <v>646</v>
      </c>
      <c r="B687" s="6" t="s">
        <v>1672</v>
      </c>
      <c r="C687" s="6" t="s">
        <v>24</v>
      </c>
      <c r="D687" s="6" t="s">
        <v>26</v>
      </c>
      <c r="E687" s="6" t="s">
        <v>1593</v>
      </c>
      <c r="F687" s="6" t="s">
        <v>647</v>
      </c>
      <c r="G687" s="100">
        <v>62.2</v>
      </c>
      <c r="H687" s="100">
        <v>62.2</v>
      </c>
      <c r="I687" s="100">
        <f t="shared" si="10"/>
        <v>100</v>
      </c>
    </row>
    <row r="688" spans="1:9" ht="30" x14ac:dyDescent="0.2">
      <c r="A688" s="41" t="s">
        <v>622</v>
      </c>
      <c r="B688" s="6" t="s">
        <v>1672</v>
      </c>
      <c r="C688" s="6" t="s">
        <v>24</v>
      </c>
      <c r="D688" s="6" t="s">
        <v>26</v>
      </c>
      <c r="E688" s="6" t="s">
        <v>623</v>
      </c>
      <c r="F688" s="6" t="s">
        <v>0</v>
      </c>
      <c r="G688" s="100">
        <v>10</v>
      </c>
      <c r="H688" s="100">
        <v>0</v>
      </c>
      <c r="I688" s="100">
        <f t="shared" si="10"/>
        <v>0</v>
      </c>
    </row>
    <row r="689" spans="1:9" ht="15" x14ac:dyDescent="0.2">
      <c r="A689" s="41" t="s">
        <v>624</v>
      </c>
      <c r="B689" s="6" t="s">
        <v>1672</v>
      </c>
      <c r="C689" s="6" t="s">
        <v>24</v>
      </c>
      <c r="D689" s="6" t="s">
        <v>26</v>
      </c>
      <c r="E689" s="6" t="s">
        <v>625</v>
      </c>
      <c r="F689" s="6" t="s">
        <v>0</v>
      </c>
      <c r="G689" s="100">
        <v>10</v>
      </c>
      <c r="H689" s="100">
        <v>0</v>
      </c>
      <c r="I689" s="100">
        <f t="shared" si="10"/>
        <v>0</v>
      </c>
    </row>
    <row r="690" spans="1:9" ht="45" x14ac:dyDescent="0.2">
      <c r="A690" s="41" t="s">
        <v>680</v>
      </c>
      <c r="B690" s="6" t="s">
        <v>1672</v>
      </c>
      <c r="C690" s="6" t="s">
        <v>24</v>
      </c>
      <c r="D690" s="6" t="s">
        <v>26</v>
      </c>
      <c r="E690" s="6" t="s">
        <v>625</v>
      </c>
      <c r="F690" s="6" t="s">
        <v>681</v>
      </c>
      <c r="G690" s="100">
        <v>10</v>
      </c>
      <c r="H690" s="100">
        <v>0</v>
      </c>
      <c r="I690" s="100">
        <f t="shared" si="10"/>
        <v>0</v>
      </c>
    </row>
    <row r="691" spans="1:9" ht="15" x14ac:dyDescent="0.2">
      <c r="A691" s="41" t="s">
        <v>58</v>
      </c>
      <c r="B691" s="6" t="s">
        <v>1672</v>
      </c>
      <c r="C691" s="6" t="s">
        <v>24</v>
      </c>
      <c r="D691" s="6" t="s">
        <v>26</v>
      </c>
      <c r="E691" s="6" t="s">
        <v>739</v>
      </c>
      <c r="F691" s="6" t="s">
        <v>0</v>
      </c>
      <c r="G691" s="100">
        <v>10188.799999999999</v>
      </c>
      <c r="H691" s="100">
        <v>7690.9</v>
      </c>
      <c r="I691" s="100">
        <f t="shared" si="10"/>
        <v>75.483864635678401</v>
      </c>
    </row>
    <row r="692" spans="1:9" ht="135" x14ac:dyDescent="0.2">
      <c r="A692" s="41" t="s">
        <v>62</v>
      </c>
      <c r="B692" s="6" t="s">
        <v>1672</v>
      </c>
      <c r="C692" s="6" t="s">
        <v>24</v>
      </c>
      <c r="D692" s="6" t="s">
        <v>26</v>
      </c>
      <c r="E692" s="6" t="s">
        <v>1002</v>
      </c>
      <c r="F692" s="6" t="s">
        <v>0</v>
      </c>
      <c r="G692" s="100">
        <v>10188.799999999999</v>
      </c>
      <c r="H692" s="100">
        <v>7690.9</v>
      </c>
      <c r="I692" s="100">
        <f t="shared" si="10"/>
        <v>75.483864635678401</v>
      </c>
    </row>
    <row r="693" spans="1:9" ht="45" x14ac:dyDescent="0.2">
      <c r="A693" s="41" t="s">
        <v>107</v>
      </c>
      <c r="B693" s="6" t="s">
        <v>1672</v>
      </c>
      <c r="C693" s="6" t="s">
        <v>24</v>
      </c>
      <c r="D693" s="6" t="s">
        <v>26</v>
      </c>
      <c r="E693" s="6" t="s">
        <v>1594</v>
      </c>
      <c r="F693" s="6" t="s">
        <v>0</v>
      </c>
      <c r="G693" s="100">
        <v>10188.799999999999</v>
      </c>
      <c r="H693" s="100">
        <v>7690.9</v>
      </c>
      <c r="I693" s="100">
        <f t="shared" si="10"/>
        <v>75.483864635678401</v>
      </c>
    </row>
    <row r="694" spans="1:9" ht="15" x14ac:dyDescent="0.2">
      <c r="A694" s="41" t="s">
        <v>58</v>
      </c>
      <c r="B694" s="6" t="s">
        <v>1672</v>
      </c>
      <c r="C694" s="6" t="s">
        <v>24</v>
      </c>
      <c r="D694" s="6" t="s">
        <v>26</v>
      </c>
      <c r="E694" s="6" t="s">
        <v>1594</v>
      </c>
      <c r="F694" s="6" t="s">
        <v>672</v>
      </c>
      <c r="G694" s="100">
        <v>10188.799999999999</v>
      </c>
      <c r="H694" s="100">
        <v>7690.9</v>
      </c>
      <c r="I694" s="100">
        <f t="shared" si="10"/>
        <v>75.483864635678401</v>
      </c>
    </row>
    <row r="695" spans="1:9" s="36" customFormat="1" ht="47.25" x14ac:dyDescent="0.25">
      <c r="A695" s="117" t="s">
        <v>333</v>
      </c>
      <c r="B695" s="98" t="s">
        <v>1673</v>
      </c>
      <c r="C695" s="98" t="s">
        <v>0</v>
      </c>
      <c r="D695" s="98" t="s">
        <v>0</v>
      </c>
      <c r="E695" s="98" t="s">
        <v>0</v>
      </c>
      <c r="F695" s="98" t="s">
        <v>0</v>
      </c>
      <c r="G695" s="99">
        <v>5967741.5999999996</v>
      </c>
      <c r="H695" s="99">
        <v>5364302.7</v>
      </c>
      <c r="I695" s="99">
        <f t="shared" si="10"/>
        <v>89.888320566694787</v>
      </c>
    </row>
    <row r="696" spans="1:9" ht="15" x14ac:dyDescent="0.2">
      <c r="A696" s="41" t="s">
        <v>82</v>
      </c>
      <c r="B696" s="6" t="s">
        <v>1673</v>
      </c>
      <c r="C696" s="6" t="s">
        <v>29</v>
      </c>
      <c r="D696" s="6" t="s">
        <v>0</v>
      </c>
      <c r="E696" s="6" t="s">
        <v>0</v>
      </c>
      <c r="F696" s="6" t="s">
        <v>0</v>
      </c>
      <c r="G696" s="100">
        <v>25000</v>
      </c>
      <c r="H696" s="100">
        <v>24899</v>
      </c>
      <c r="I696" s="100">
        <f t="shared" si="10"/>
        <v>99.595999999999989</v>
      </c>
    </row>
    <row r="697" spans="1:9" ht="15" x14ac:dyDescent="0.2">
      <c r="A697" s="41" t="s">
        <v>83</v>
      </c>
      <c r="B697" s="6" t="s">
        <v>1673</v>
      </c>
      <c r="C697" s="6" t="s">
        <v>29</v>
      </c>
      <c r="D697" s="6" t="s">
        <v>8</v>
      </c>
      <c r="E697" s="6" t="s">
        <v>0</v>
      </c>
      <c r="F697" s="6" t="s">
        <v>0</v>
      </c>
      <c r="G697" s="100">
        <v>25000</v>
      </c>
      <c r="H697" s="100">
        <v>24899</v>
      </c>
      <c r="I697" s="100">
        <f t="shared" si="10"/>
        <v>99.595999999999989</v>
      </c>
    </row>
    <row r="698" spans="1:9" ht="60" x14ac:dyDescent="0.2">
      <c r="A698" s="41" t="s">
        <v>1004</v>
      </c>
      <c r="B698" s="6" t="s">
        <v>1673</v>
      </c>
      <c r="C698" s="6" t="s">
        <v>29</v>
      </c>
      <c r="D698" s="6" t="s">
        <v>8</v>
      </c>
      <c r="E698" s="6" t="s">
        <v>1005</v>
      </c>
      <c r="F698" s="101" t="s">
        <v>0</v>
      </c>
      <c r="G698" s="100">
        <v>25000</v>
      </c>
      <c r="H698" s="100">
        <v>24899</v>
      </c>
      <c r="I698" s="100">
        <f t="shared" si="10"/>
        <v>99.595999999999989</v>
      </c>
    </row>
    <row r="699" spans="1:9" ht="60" x14ac:dyDescent="0.2">
      <c r="A699" s="41" t="s">
        <v>1017</v>
      </c>
      <c r="B699" s="6" t="s">
        <v>1673</v>
      </c>
      <c r="C699" s="6" t="s">
        <v>29</v>
      </c>
      <c r="D699" s="6" t="s">
        <v>8</v>
      </c>
      <c r="E699" s="6" t="s">
        <v>1018</v>
      </c>
      <c r="F699" s="6" t="s">
        <v>0</v>
      </c>
      <c r="G699" s="100">
        <v>25000</v>
      </c>
      <c r="H699" s="100">
        <v>24899</v>
      </c>
      <c r="I699" s="100">
        <f t="shared" si="10"/>
        <v>99.595999999999989</v>
      </c>
    </row>
    <row r="700" spans="1:9" ht="45" x14ac:dyDescent="0.2">
      <c r="A700" s="41" t="s">
        <v>784</v>
      </c>
      <c r="B700" s="6" t="s">
        <v>1673</v>
      </c>
      <c r="C700" s="6" t="s">
        <v>29</v>
      </c>
      <c r="D700" s="6" t="s">
        <v>8</v>
      </c>
      <c r="E700" s="6" t="s">
        <v>1019</v>
      </c>
      <c r="F700" s="6" t="s">
        <v>0</v>
      </c>
      <c r="G700" s="100">
        <v>25000</v>
      </c>
      <c r="H700" s="100">
        <v>24899</v>
      </c>
      <c r="I700" s="100">
        <f t="shared" si="10"/>
        <v>99.595999999999989</v>
      </c>
    </row>
    <row r="701" spans="1:9" ht="30" x14ac:dyDescent="0.2">
      <c r="A701" s="41" t="s">
        <v>601</v>
      </c>
      <c r="B701" s="6" t="s">
        <v>1673</v>
      </c>
      <c r="C701" s="6" t="s">
        <v>29</v>
      </c>
      <c r="D701" s="6" t="s">
        <v>8</v>
      </c>
      <c r="E701" s="6" t="s">
        <v>1019</v>
      </c>
      <c r="F701" s="6" t="s">
        <v>602</v>
      </c>
      <c r="G701" s="100">
        <v>3880</v>
      </c>
      <c r="H701" s="100">
        <v>3879</v>
      </c>
      <c r="I701" s="100">
        <f t="shared" si="10"/>
        <v>99.974226804123717</v>
      </c>
    </row>
    <row r="702" spans="1:9" ht="45" x14ac:dyDescent="0.2">
      <c r="A702" s="41" t="s">
        <v>680</v>
      </c>
      <c r="B702" s="6" t="s">
        <v>1673</v>
      </c>
      <c r="C702" s="6" t="s">
        <v>29</v>
      </c>
      <c r="D702" s="6" t="s">
        <v>8</v>
      </c>
      <c r="E702" s="6" t="s">
        <v>1019</v>
      </c>
      <c r="F702" s="6" t="s">
        <v>681</v>
      </c>
      <c r="G702" s="100">
        <v>21120</v>
      </c>
      <c r="H702" s="100">
        <v>21020</v>
      </c>
      <c r="I702" s="100">
        <f t="shared" si="10"/>
        <v>99.526515151515156</v>
      </c>
    </row>
    <row r="703" spans="1:9" ht="15" x14ac:dyDescent="0.2">
      <c r="A703" s="41" t="s">
        <v>20</v>
      </c>
      <c r="B703" s="6" t="s">
        <v>1673</v>
      </c>
      <c r="C703" s="6" t="s">
        <v>21</v>
      </c>
      <c r="D703" s="6" t="s">
        <v>0</v>
      </c>
      <c r="E703" s="6" t="s">
        <v>0</v>
      </c>
      <c r="F703" s="6" t="s">
        <v>0</v>
      </c>
      <c r="G703" s="100">
        <v>86667.1</v>
      </c>
      <c r="H703" s="100">
        <v>84111.8</v>
      </c>
      <c r="I703" s="100">
        <f t="shared" si="10"/>
        <v>97.051591665118593</v>
      </c>
    </row>
    <row r="704" spans="1:9" ht="15" x14ac:dyDescent="0.2">
      <c r="A704" s="41" t="s">
        <v>103</v>
      </c>
      <c r="B704" s="6" t="s">
        <v>1673</v>
      </c>
      <c r="C704" s="6" t="s">
        <v>21</v>
      </c>
      <c r="D704" s="6" t="s">
        <v>13</v>
      </c>
      <c r="E704" s="6" t="s">
        <v>0</v>
      </c>
      <c r="F704" s="6" t="s">
        <v>0</v>
      </c>
      <c r="G704" s="100">
        <v>86667.1</v>
      </c>
      <c r="H704" s="100">
        <v>84111.8</v>
      </c>
      <c r="I704" s="100">
        <f t="shared" si="10"/>
        <v>97.051591665118593</v>
      </c>
    </row>
    <row r="705" spans="1:9" ht="45" x14ac:dyDescent="0.2">
      <c r="A705" s="41" t="s">
        <v>1183</v>
      </c>
      <c r="B705" s="6" t="s">
        <v>1673</v>
      </c>
      <c r="C705" s="6" t="s">
        <v>21</v>
      </c>
      <c r="D705" s="6" t="s">
        <v>13</v>
      </c>
      <c r="E705" s="6" t="s">
        <v>1184</v>
      </c>
      <c r="F705" s="101" t="s">
        <v>0</v>
      </c>
      <c r="G705" s="100">
        <v>83470</v>
      </c>
      <c r="H705" s="100">
        <v>81146.5</v>
      </c>
      <c r="I705" s="100">
        <f t="shared" si="10"/>
        <v>97.216365161135741</v>
      </c>
    </row>
    <row r="706" spans="1:9" ht="45" x14ac:dyDescent="0.2">
      <c r="A706" s="41" t="s">
        <v>1185</v>
      </c>
      <c r="B706" s="6" t="s">
        <v>1673</v>
      </c>
      <c r="C706" s="6" t="s">
        <v>21</v>
      </c>
      <c r="D706" s="6" t="s">
        <v>13</v>
      </c>
      <c r="E706" s="6" t="s">
        <v>1186</v>
      </c>
      <c r="F706" s="6" t="s">
        <v>0</v>
      </c>
      <c r="G706" s="100">
        <v>83470</v>
      </c>
      <c r="H706" s="100">
        <v>81146.5</v>
      </c>
      <c r="I706" s="100">
        <f t="shared" si="10"/>
        <v>97.216365161135741</v>
      </c>
    </row>
    <row r="707" spans="1:9" ht="45" x14ac:dyDescent="0.2">
      <c r="A707" s="41" t="s">
        <v>754</v>
      </c>
      <c r="B707" s="6" t="s">
        <v>1673</v>
      </c>
      <c r="C707" s="6" t="s">
        <v>21</v>
      </c>
      <c r="D707" s="6" t="s">
        <v>13</v>
      </c>
      <c r="E707" s="6" t="s">
        <v>1187</v>
      </c>
      <c r="F707" s="6" t="s">
        <v>0</v>
      </c>
      <c r="G707" s="100">
        <v>81916</v>
      </c>
      <c r="H707" s="100">
        <v>79592.5</v>
      </c>
      <c r="I707" s="100">
        <f t="shared" si="10"/>
        <v>97.16355779090776</v>
      </c>
    </row>
    <row r="708" spans="1:9" ht="45" x14ac:dyDescent="0.2">
      <c r="A708" s="41" t="s">
        <v>680</v>
      </c>
      <c r="B708" s="6" t="s">
        <v>1673</v>
      </c>
      <c r="C708" s="6" t="s">
        <v>21</v>
      </c>
      <c r="D708" s="6" t="s">
        <v>13</v>
      </c>
      <c r="E708" s="6" t="s">
        <v>1187</v>
      </c>
      <c r="F708" s="6" t="s">
        <v>681</v>
      </c>
      <c r="G708" s="100">
        <v>81916</v>
      </c>
      <c r="H708" s="100">
        <v>79592.5</v>
      </c>
      <c r="I708" s="100">
        <f t="shared" si="10"/>
        <v>97.16355779090776</v>
      </c>
    </row>
    <row r="709" spans="1:9" ht="90" x14ac:dyDescent="0.2">
      <c r="A709" s="41" t="s">
        <v>756</v>
      </c>
      <c r="B709" s="6" t="s">
        <v>1673</v>
      </c>
      <c r="C709" s="6" t="s">
        <v>21</v>
      </c>
      <c r="D709" s="6" t="s">
        <v>13</v>
      </c>
      <c r="E709" s="6" t="s">
        <v>1188</v>
      </c>
      <c r="F709" s="6" t="s">
        <v>0</v>
      </c>
      <c r="G709" s="100">
        <v>12</v>
      </c>
      <c r="H709" s="100">
        <v>12</v>
      </c>
      <c r="I709" s="100">
        <f t="shared" si="10"/>
        <v>100</v>
      </c>
    </row>
    <row r="710" spans="1:9" ht="45" x14ac:dyDescent="0.2">
      <c r="A710" s="41" t="s">
        <v>680</v>
      </c>
      <c r="B710" s="6" t="s">
        <v>1673</v>
      </c>
      <c r="C710" s="6" t="s">
        <v>21</v>
      </c>
      <c r="D710" s="6" t="s">
        <v>13</v>
      </c>
      <c r="E710" s="6" t="s">
        <v>1188</v>
      </c>
      <c r="F710" s="6" t="s">
        <v>681</v>
      </c>
      <c r="G710" s="100">
        <v>12</v>
      </c>
      <c r="H710" s="100">
        <v>12</v>
      </c>
      <c r="I710" s="100">
        <f t="shared" si="10"/>
        <v>100</v>
      </c>
    </row>
    <row r="711" spans="1:9" ht="60" x14ac:dyDescent="0.2">
      <c r="A711" s="41" t="s">
        <v>102</v>
      </c>
      <c r="B711" s="6" t="s">
        <v>1673</v>
      </c>
      <c r="C711" s="6" t="s">
        <v>21</v>
      </c>
      <c r="D711" s="6" t="s">
        <v>13</v>
      </c>
      <c r="E711" s="6" t="s">
        <v>1189</v>
      </c>
      <c r="F711" s="6" t="s">
        <v>0</v>
      </c>
      <c r="G711" s="100">
        <v>1542</v>
      </c>
      <c r="H711" s="100">
        <v>1542</v>
      </c>
      <c r="I711" s="100">
        <f t="shared" ref="I711:I774" si="11">H711/G711*100</f>
        <v>100</v>
      </c>
    </row>
    <row r="712" spans="1:9" ht="45" x14ac:dyDescent="0.2">
      <c r="A712" s="41" t="s">
        <v>680</v>
      </c>
      <c r="B712" s="6" t="s">
        <v>1673</v>
      </c>
      <c r="C712" s="6" t="s">
        <v>21</v>
      </c>
      <c r="D712" s="6" t="s">
        <v>13</v>
      </c>
      <c r="E712" s="6" t="s">
        <v>1189</v>
      </c>
      <c r="F712" s="6" t="s">
        <v>681</v>
      </c>
      <c r="G712" s="100">
        <v>1542</v>
      </c>
      <c r="H712" s="100">
        <v>1542</v>
      </c>
      <c r="I712" s="100">
        <f t="shared" si="11"/>
        <v>100</v>
      </c>
    </row>
    <row r="713" spans="1:9" ht="15" x14ac:dyDescent="0.2">
      <c r="A713" s="41" t="s">
        <v>620</v>
      </c>
      <c r="B713" s="6" t="s">
        <v>1673</v>
      </c>
      <c r="C713" s="6" t="s">
        <v>21</v>
      </c>
      <c r="D713" s="6" t="s">
        <v>13</v>
      </c>
      <c r="E713" s="6" t="s">
        <v>621</v>
      </c>
      <c r="F713" s="101" t="s">
        <v>0</v>
      </c>
      <c r="G713" s="100">
        <v>3197.1</v>
      </c>
      <c r="H713" s="100">
        <v>2965.3</v>
      </c>
      <c r="I713" s="100">
        <f t="shared" si="11"/>
        <v>92.749679396953496</v>
      </c>
    </row>
    <row r="714" spans="1:9" ht="30" x14ac:dyDescent="0.2">
      <c r="A714" s="41" t="s">
        <v>727</v>
      </c>
      <c r="B714" s="6" t="s">
        <v>1673</v>
      </c>
      <c r="C714" s="6" t="s">
        <v>21</v>
      </c>
      <c r="D714" s="6" t="s">
        <v>13</v>
      </c>
      <c r="E714" s="6" t="s">
        <v>728</v>
      </c>
      <c r="F714" s="6" t="s">
        <v>0</v>
      </c>
      <c r="G714" s="100">
        <v>1781</v>
      </c>
      <c r="H714" s="100">
        <v>1549.2</v>
      </c>
      <c r="I714" s="100">
        <f t="shared" si="11"/>
        <v>86.984839977540702</v>
      </c>
    </row>
    <row r="715" spans="1:9" ht="45" x14ac:dyDescent="0.2">
      <c r="A715" s="41" t="s">
        <v>729</v>
      </c>
      <c r="B715" s="6" t="s">
        <v>1673</v>
      </c>
      <c r="C715" s="6" t="s">
        <v>21</v>
      </c>
      <c r="D715" s="6" t="s">
        <v>13</v>
      </c>
      <c r="E715" s="6" t="s">
        <v>730</v>
      </c>
      <c r="F715" s="6" t="s">
        <v>0</v>
      </c>
      <c r="G715" s="100">
        <v>1781</v>
      </c>
      <c r="H715" s="100">
        <v>1549.2</v>
      </c>
      <c r="I715" s="100">
        <f t="shared" si="11"/>
        <v>86.984839977540702</v>
      </c>
    </row>
    <row r="716" spans="1:9" ht="120" x14ac:dyDescent="0.2">
      <c r="A716" s="41" t="s">
        <v>731</v>
      </c>
      <c r="B716" s="6" t="s">
        <v>1673</v>
      </c>
      <c r="C716" s="6" t="s">
        <v>21</v>
      </c>
      <c r="D716" s="6" t="s">
        <v>13</v>
      </c>
      <c r="E716" s="6" t="s">
        <v>732</v>
      </c>
      <c r="F716" s="6" t="s">
        <v>0</v>
      </c>
      <c r="G716" s="100">
        <v>1781</v>
      </c>
      <c r="H716" s="100">
        <v>1549.2</v>
      </c>
      <c r="I716" s="100">
        <f t="shared" si="11"/>
        <v>86.984839977540702</v>
      </c>
    </row>
    <row r="717" spans="1:9" ht="45" x14ac:dyDescent="0.2">
      <c r="A717" s="41" t="s">
        <v>680</v>
      </c>
      <c r="B717" s="6" t="s">
        <v>1673</v>
      </c>
      <c r="C717" s="6" t="s">
        <v>21</v>
      </c>
      <c r="D717" s="6" t="s">
        <v>13</v>
      </c>
      <c r="E717" s="6" t="s">
        <v>732</v>
      </c>
      <c r="F717" s="6" t="s">
        <v>681</v>
      </c>
      <c r="G717" s="100">
        <v>1781</v>
      </c>
      <c r="H717" s="100">
        <v>1549.2</v>
      </c>
      <c r="I717" s="100">
        <f t="shared" si="11"/>
        <v>86.984839977540702</v>
      </c>
    </row>
    <row r="718" spans="1:9" ht="30" x14ac:dyDescent="0.2">
      <c r="A718" s="41" t="s">
        <v>1220</v>
      </c>
      <c r="B718" s="6" t="s">
        <v>1673</v>
      </c>
      <c r="C718" s="6" t="s">
        <v>21</v>
      </c>
      <c r="D718" s="6" t="s">
        <v>13</v>
      </c>
      <c r="E718" s="6" t="s">
        <v>1221</v>
      </c>
      <c r="F718" s="6" t="s">
        <v>0</v>
      </c>
      <c r="G718" s="100">
        <v>1416.1</v>
      </c>
      <c r="H718" s="100">
        <v>1416.1</v>
      </c>
      <c r="I718" s="100">
        <f t="shared" si="11"/>
        <v>100</v>
      </c>
    </row>
    <row r="719" spans="1:9" ht="45" x14ac:dyDescent="0.2">
      <c r="A719" s="41" t="s">
        <v>1222</v>
      </c>
      <c r="B719" s="6" t="s">
        <v>1673</v>
      </c>
      <c r="C719" s="6" t="s">
        <v>21</v>
      </c>
      <c r="D719" s="6" t="s">
        <v>13</v>
      </c>
      <c r="E719" s="6" t="s">
        <v>1223</v>
      </c>
      <c r="F719" s="6" t="s">
        <v>0</v>
      </c>
      <c r="G719" s="100">
        <v>1416.1</v>
      </c>
      <c r="H719" s="100">
        <v>1416.1</v>
      </c>
      <c r="I719" s="100">
        <f t="shared" si="11"/>
        <v>100</v>
      </c>
    </row>
    <row r="720" spans="1:9" ht="105" x14ac:dyDescent="0.2">
      <c r="A720" s="41" t="s">
        <v>1224</v>
      </c>
      <c r="B720" s="6" t="s">
        <v>1673</v>
      </c>
      <c r="C720" s="6" t="s">
        <v>21</v>
      </c>
      <c r="D720" s="6" t="s">
        <v>13</v>
      </c>
      <c r="E720" s="6" t="s">
        <v>1225</v>
      </c>
      <c r="F720" s="6" t="s">
        <v>0</v>
      </c>
      <c r="G720" s="100">
        <v>1416.1</v>
      </c>
      <c r="H720" s="100">
        <v>1416.1</v>
      </c>
      <c r="I720" s="100">
        <f t="shared" si="11"/>
        <v>100</v>
      </c>
    </row>
    <row r="721" spans="1:9" ht="45" x14ac:dyDescent="0.2">
      <c r="A721" s="41" t="s">
        <v>680</v>
      </c>
      <c r="B721" s="6" t="s">
        <v>1673</v>
      </c>
      <c r="C721" s="6" t="s">
        <v>21</v>
      </c>
      <c r="D721" s="6" t="s">
        <v>13</v>
      </c>
      <c r="E721" s="6" t="s">
        <v>1225</v>
      </c>
      <c r="F721" s="6" t="s">
        <v>681</v>
      </c>
      <c r="G721" s="100">
        <v>1416.1</v>
      </c>
      <c r="H721" s="100">
        <v>1416.1</v>
      </c>
      <c r="I721" s="100">
        <f t="shared" si="11"/>
        <v>100</v>
      </c>
    </row>
    <row r="722" spans="1:9" ht="15" x14ac:dyDescent="0.2">
      <c r="A722" s="41" t="s">
        <v>91</v>
      </c>
      <c r="B722" s="6" t="s">
        <v>1673</v>
      </c>
      <c r="C722" s="6" t="s">
        <v>76</v>
      </c>
      <c r="D722" s="6" t="s">
        <v>0</v>
      </c>
      <c r="E722" s="6" t="s">
        <v>0</v>
      </c>
      <c r="F722" s="6" t="s">
        <v>0</v>
      </c>
      <c r="G722" s="100">
        <v>5852736.2999999998</v>
      </c>
      <c r="H722" s="100">
        <v>5252907.4000000004</v>
      </c>
      <c r="I722" s="100">
        <f t="shared" si="11"/>
        <v>89.751308289765262</v>
      </c>
    </row>
    <row r="723" spans="1:9" ht="15" x14ac:dyDescent="0.2">
      <c r="A723" s="41" t="s">
        <v>92</v>
      </c>
      <c r="B723" s="6" t="s">
        <v>1673</v>
      </c>
      <c r="C723" s="6" t="s">
        <v>76</v>
      </c>
      <c r="D723" s="6" t="s">
        <v>8</v>
      </c>
      <c r="E723" s="6" t="s">
        <v>0</v>
      </c>
      <c r="F723" s="6" t="s">
        <v>0</v>
      </c>
      <c r="G723" s="100">
        <v>1407588.8</v>
      </c>
      <c r="H723" s="100">
        <v>972855.8</v>
      </c>
      <c r="I723" s="100">
        <f t="shared" si="11"/>
        <v>69.115056897298416</v>
      </c>
    </row>
    <row r="724" spans="1:9" ht="45" x14ac:dyDescent="0.2">
      <c r="A724" s="41" t="s">
        <v>1183</v>
      </c>
      <c r="B724" s="6" t="s">
        <v>1673</v>
      </c>
      <c r="C724" s="6" t="s">
        <v>76</v>
      </c>
      <c r="D724" s="6" t="s">
        <v>8</v>
      </c>
      <c r="E724" s="6" t="s">
        <v>1184</v>
      </c>
      <c r="F724" s="101" t="s">
        <v>0</v>
      </c>
      <c r="G724" s="100">
        <v>1393186.3</v>
      </c>
      <c r="H724" s="100">
        <v>959670.4</v>
      </c>
      <c r="I724" s="100">
        <f t="shared" si="11"/>
        <v>68.883135012165994</v>
      </c>
    </row>
    <row r="725" spans="1:9" ht="60" x14ac:dyDescent="0.2">
      <c r="A725" s="41" t="s">
        <v>1348</v>
      </c>
      <c r="B725" s="6" t="s">
        <v>1673</v>
      </c>
      <c r="C725" s="6" t="s">
        <v>76</v>
      </c>
      <c r="D725" s="6" t="s">
        <v>8</v>
      </c>
      <c r="E725" s="6" t="s">
        <v>1349</v>
      </c>
      <c r="F725" s="6" t="s">
        <v>0</v>
      </c>
      <c r="G725" s="100">
        <v>0</v>
      </c>
      <c r="H725" s="100">
        <v>3961.6</v>
      </c>
      <c r="I725" s="100"/>
    </row>
    <row r="726" spans="1:9" ht="150" x14ac:dyDescent="0.2">
      <c r="A726" s="41" t="s">
        <v>1350</v>
      </c>
      <c r="B726" s="6" t="s">
        <v>1673</v>
      </c>
      <c r="C726" s="6" t="s">
        <v>76</v>
      </c>
      <c r="D726" s="6" t="s">
        <v>8</v>
      </c>
      <c r="E726" s="6" t="s">
        <v>1351</v>
      </c>
      <c r="F726" s="6" t="s">
        <v>0</v>
      </c>
      <c r="G726" s="100">
        <v>0</v>
      </c>
      <c r="H726" s="100">
        <v>3961.6</v>
      </c>
      <c r="I726" s="100"/>
    </row>
    <row r="727" spans="1:9" ht="30" x14ac:dyDescent="0.2">
      <c r="A727" s="41" t="s">
        <v>601</v>
      </c>
      <c r="B727" s="6" t="s">
        <v>1673</v>
      </c>
      <c r="C727" s="6" t="s">
        <v>76</v>
      </c>
      <c r="D727" s="6" t="s">
        <v>8</v>
      </c>
      <c r="E727" s="6" t="s">
        <v>1351</v>
      </c>
      <c r="F727" s="6" t="s">
        <v>602</v>
      </c>
      <c r="G727" s="100">
        <v>0</v>
      </c>
      <c r="H727" s="100">
        <v>137.80000000000001</v>
      </c>
      <c r="I727" s="100"/>
    </row>
    <row r="728" spans="1:9" ht="45" x14ac:dyDescent="0.2">
      <c r="A728" s="41" t="s">
        <v>680</v>
      </c>
      <c r="B728" s="6" t="s">
        <v>1673</v>
      </c>
      <c r="C728" s="6" t="s">
        <v>76</v>
      </c>
      <c r="D728" s="6" t="s">
        <v>8</v>
      </c>
      <c r="E728" s="6" t="s">
        <v>1351</v>
      </c>
      <c r="F728" s="6" t="s">
        <v>681</v>
      </c>
      <c r="G728" s="100">
        <v>0</v>
      </c>
      <c r="H728" s="100">
        <v>3823.8</v>
      </c>
      <c r="I728" s="100"/>
    </row>
    <row r="729" spans="1:9" ht="90" x14ac:dyDescent="0.2">
      <c r="A729" s="41" t="s">
        <v>1352</v>
      </c>
      <c r="B729" s="6" t="s">
        <v>1673</v>
      </c>
      <c r="C729" s="6" t="s">
        <v>76</v>
      </c>
      <c r="D729" s="6" t="s">
        <v>8</v>
      </c>
      <c r="E729" s="6" t="s">
        <v>1353</v>
      </c>
      <c r="F729" s="6" t="s">
        <v>0</v>
      </c>
      <c r="G729" s="100">
        <v>451714</v>
      </c>
      <c r="H729" s="100">
        <v>151234.1</v>
      </c>
      <c r="I729" s="100">
        <f t="shared" si="11"/>
        <v>33.480055964614778</v>
      </c>
    </row>
    <row r="730" spans="1:9" ht="60" x14ac:dyDescent="0.2">
      <c r="A730" s="41" t="s">
        <v>1354</v>
      </c>
      <c r="B730" s="6" t="s">
        <v>1673</v>
      </c>
      <c r="C730" s="6" t="s">
        <v>76</v>
      </c>
      <c r="D730" s="6" t="s">
        <v>8</v>
      </c>
      <c r="E730" s="6" t="s">
        <v>1355</v>
      </c>
      <c r="F730" s="6" t="s">
        <v>0</v>
      </c>
      <c r="G730" s="100">
        <v>451714</v>
      </c>
      <c r="H730" s="100">
        <v>151234.1</v>
      </c>
      <c r="I730" s="100">
        <f t="shared" si="11"/>
        <v>33.480055964614778</v>
      </c>
    </row>
    <row r="731" spans="1:9" ht="30" x14ac:dyDescent="0.2">
      <c r="A731" s="41" t="s">
        <v>601</v>
      </c>
      <c r="B731" s="6" t="s">
        <v>1673</v>
      </c>
      <c r="C731" s="6" t="s">
        <v>76</v>
      </c>
      <c r="D731" s="6" t="s">
        <v>8</v>
      </c>
      <c r="E731" s="6" t="s">
        <v>1355</v>
      </c>
      <c r="F731" s="6" t="s">
        <v>602</v>
      </c>
      <c r="G731" s="100">
        <v>451714</v>
      </c>
      <c r="H731" s="100">
        <v>151234.1</v>
      </c>
      <c r="I731" s="100">
        <f t="shared" si="11"/>
        <v>33.480055964614778</v>
      </c>
    </row>
    <row r="732" spans="1:9" ht="30" x14ac:dyDescent="0.2">
      <c r="A732" s="41" t="s">
        <v>1356</v>
      </c>
      <c r="B732" s="6" t="s">
        <v>1673</v>
      </c>
      <c r="C732" s="6" t="s">
        <v>76</v>
      </c>
      <c r="D732" s="6" t="s">
        <v>8</v>
      </c>
      <c r="E732" s="6" t="s">
        <v>1357</v>
      </c>
      <c r="F732" s="6" t="s">
        <v>0</v>
      </c>
      <c r="G732" s="100">
        <v>615.6</v>
      </c>
      <c r="H732" s="100">
        <v>609.29999999999995</v>
      </c>
      <c r="I732" s="100">
        <f t="shared" si="11"/>
        <v>98.976608187134502</v>
      </c>
    </row>
    <row r="733" spans="1:9" ht="45" x14ac:dyDescent="0.2">
      <c r="A733" s="41" t="s">
        <v>1358</v>
      </c>
      <c r="B733" s="6" t="s">
        <v>1673</v>
      </c>
      <c r="C733" s="6" t="s">
        <v>76</v>
      </c>
      <c r="D733" s="6" t="s">
        <v>8</v>
      </c>
      <c r="E733" s="6" t="s">
        <v>1359</v>
      </c>
      <c r="F733" s="6" t="s">
        <v>0</v>
      </c>
      <c r="G733" s="100">
        <v>615.6</v>
      </c>
      <c r="H733" s="100">
        <v>609.29999999999995</v>
      </c>
      <c r="I733" s="100">
        <f t="shared" si="11"/>
        <v>98.976608187134502</v>
      </c>
    </row>
    <row r="734" spans="1:9" ht="45" x14ac:dyDescent="0.2">
      <c r="A734" s="41" t="s">
        <v>680</v>
      </c>
      <c r="B734" s="6" t="s">
        <v>1673</v>
      </c>
      <c r="C734" s="6" t="s">
        <v>76</v>
      </c>
      <c r="D734" s="6" t="s">
        <v>8</v>
      </c>
      <c r="E734" s="6" t="s">
        <v>1359</v>
      </c>
      <c r="F734" s="6" t="s">
        <v>681</v>
      </c>
      <c r="G734" s="100">
        <v>615.6</v>
      </c>
      <c r="H734" s="100">
        <v>609.29999999999995</v>
      </c>
      <c r="I734" s="100">
        <f t="shared" si="11"/>
        <v>98.976608187134502</v>
      </c>
    </row>
    <row r="735" spans="1:9" ht="45" x14ac:dyDescent="0.2">
      <c r="A735" s="41" t="s">
        <v>1185</v>
      </c>
      <c r="B735" s="6" t="s">
        <v>1673</v>
      </c>
      <c r="C735" s="6" t="s">
        <v>76</v>
      </c>
      <c r="D735" s="6" t="s">
        <v>8</v>
      </c>
      <c r="E735" s="6" t="s">
        <v>1186</v>
      </c>
      <c r="F735" s="6" t="s">
        <v>0</v>
      </c>
      <c r="G735" s="100">
        <v>940856.7</v>
      </c>
      <c r="H735" s="100">
        <v>803865.4</v>
      </c>
      <c r="I735" s="100">
        <f t="shared" si="11"/>
        <v>85.439727431393123</v>
      </c>
    </row>
    <row r="736" spans="1:9" ht="45" x14ac:dyDescent="0.2">
      <c r="A736" s="41" t="s">
        <v>1360</v>
      </c>
      <c r="B736" s="6" t="s">
        <v>1673</v>
      </c>
      <c r="C736" s="6" t="s">
        <v>76</v>
      </c>
      <c r="D736" s="6" t="s">
        <v>8</v>
      </c>
      <c r="E736" s="6" t="s">
        <v>1361</v>
      </c>
      <c r="F736" s="6" t="s">
        <v>0</v>
      </c>
      <c r="G736" s="100">
        <v>475181.5</v>
      </c>
      <c r="H736" s="100">
        <v>441962.3</v>
      </c>
      <c r="I736" s="100">
        <f t="shared" si="11"/>
        <v>93.009155449023169</v>
      </c>
    </row>
    <row r="737" spans="1:9" ht="90" x14ac:dyDescent="0.2">
      <c r="A737" s="41" t="s">
        <v>590</v>
      </c>
      <c r="B737" s="6" t="s">
        <v>1673</v>
      </c>
      <c r="C737" s="6" t="s">
        <v>76</v>
      </c>
      <c r="D737" s="6" t="s">
        <v>8</v>
      </c>
      <c r="E737" s="6" t="s">
        <v>1361</v>
      </c>
      <c r="F737" s="6" t="s">
        <v>585</v>
      </c>
      <c r="G737" s="100">
        <v>297373.5</v>
      </c>
      <c r="H737" s="100">
        <v>291005</v>
      </c>
      <c r="I737" s="100">
        <f t="shared" si="11"/>
        <v>97.858417108451164</v>
      </c>
    </row>
    <row r="738" spans="1:9" ht="30" x14ac:dyDescent="0.2">
      <c r="A738" s="41" t="s">
        <v>601</v>
      </c>
      <c r="B738" s="6" t="s">
        <v>1673</v>
      </c>
      <c r="C738" s="6" t="s">
        <v>76</v>
      </c>
      <c r="D738" s="6" t="s">
        <v>8</v>
      </c>
      <c r="E738" s="6" t="s">
        <v>1361</v>
      </c>
      <c r="F738" s="6" t="s">
        <v>602</v>
      </c>
      <c r="G738" s="100">
        <v>174431.1</v>
      </c>
      <c r="H738" s="100">
        <v>148484.20000000001</v>
      </c>
      <c r="I738" s="100">
        <f t="shared" si="11"/>
        <v>85.124842989581566</v>
      </c>
    </row>
    <row r="739" spans="1:9" ht="30" x14ac:dyDescent="0.2">
      <c r="A739" s="41" t="s">
        <v>646</v>
      </c>
      <c r="B739" s="6" t="s">
        <v>1673</v>
      </c>
      <c r="C739" s="6" t="s">
        <v>76</v>
      </c>
      <c r="D739" s="6" t="s">
        <v>8</v>
      </c>
      <c r="E739" s="6" t="s">
        <v>1361</v>
      </c>
      <c r="F739" s="6" t="s">
        <v>647</v>
      </c>
      <c r="G739" s="100">
        <v>70.099999999999994</v>
      </c>
      <c r="H739" s="100">
        <v>0</v>
      </c>
      <c r="I739" s="100">
        <f t="shared" si="11"/>
        <v>0</v>
      </c>
    </row>
    <row r="740" spans="1:9" ht="15" x14ac:dyDescent="0.2">
      <c r="A740" s="41" t="s">
        <v>603</v>
      </c>
      <c r="B740" s="6" t="s">
        <v>1673</v>
      </c>
      <c r="C740" s="6" t="s">
        <v>76</v>
      </c>
      <c r="D740" s="6" t="s">
        <v>8</v>
      </c>
      <c r="E740" s="6" t="s">
        <v>1361</v>
      </c>
      <c r="F740" s="6" t="s">
        <v>604</v>
      </c>
      <c r="G740" s="100">
        <v>3306.8</v>
      </c>
      <c r="H740" s="100">
        <v>2473.1</v>
      </c>
      <c r="I740" s="100">
        <f t="shared" si="11"/>
        <v>74.788314987298889</v>
      </c>
    </row>
    <row r="741" spans="1:9" ht="45" x14ac:dyDescent="0.2">
      <c r="A741" s="41" t="s">
        <v>1362</v>
      </c>
      <c r="B741" s="6" t="s">
        <v>1673</v>
      </c>
      <c r="C741" s="6" t="s">
        <v>76</v>
      </c>
      <c r="D741" s="6" t="s">
        <v>8</v>
      </c>
      <c r="E741" s="6" t="s">
        <v>1363</v>
      </c>
      <c r="F741" s="6" t="s">
        <v>0</v>
      </c>
      <c r="G741" s="100">
        <v>296983.90000000002</v>
      </c>
      <c r="H741" s="100">
        <v>277140</v>
      </c>
      <c r="I741" s="100">
        <f t="shared" si="11"/>
        <v>93.318189975954908</v>
      </c>
    </row>
    <row r="742" spans="1:9" ht="45" x14ac:dyDescent="0.2">
      <c r="A742" s="41" t="s">
        <v>680</v>
      </c>
      <c r="B742" s="6" t="s">
        <v>1673</v>
      </c>
      <c r="C742" s="6" t="s">
        <v>76</v>
      </c>
      <c r="D742" s="6" t="s">
        <v>8</v>
      </c>
      <c r="E742" s="6" t="s">
        <v>1363</v>
      </c>
      <c r="F742" s="6" t="s">
        <v>681</v>
      </c>
      <c r="G742" s="100">
        <v>296983.90000000002</v>
      </c>
      <c r="H742" s="100">
        <v>277140</v>
      </c>
      <c r="I742" s="100">
        <f t="shared" si="11"/>
        <v>93.318189975954908</v>
      </c>
    </row>
    <row r="743" spans="1:9" ht="45" x14ac:dyDescent="0.2">
      <c r="A743" s="41" t="s">
        <v>1364</v>
      </c>
      <c r="B743" s="6" t="s">
        <v>1673</v>
      </c>
      <c r="C743" s="6" t="s">
        <v>76</v>
      </c>
      <c r="D743" s="6" t="s">
        <v>8</v>
      </c>
      <c r="E743" s="6" t="s">
        <v>1365</v>
      </c>
      <c r="F743" s="6" t="s">
        <v>0</v>
      </c>
      <c r="G743" s="100">
        <v>526.4</v>
      </c>
      <c r="H743" s="100">
        <v>526.4</v>
      </c>
      <c r="I743" s="100">
        <f t="shared" si="11"/>
        <v>100</v>
      </c>
    </row>
    <row r="744" spans="1:9" ht="45" x14ac:dyDescent="0.2">
      <c r="A744" s="41" t="s">
        <v>680</v>
      </c>
      <c r="B744" s="6" t="s">
        <v>1673</v>
      </c>
      <c r="C744" s="6" t="s">
        <v>76</v>
      </c>
      <c r="D744" s="6" t="s">
        <v>8</v>
      </c>
      <c r="E744" s="6" t="s">
        <v>1365</v>
      </c>
      <c r="F744" s="6" t="s">
        <v>681</v>
      </c>
      <c r="G744" s="100">
        <v>526.4</v>
      </c>
      <c r="H744" s="100">
        <v>526.4</v>
      </c>
      <c r="I744" s="100">
        <f t="shared" si="11"/>
        <v>100</v>
      </c>
    </row>
    <row r="745" spans="1:9" ht="15" x14ac:dyDescent="0.2">
      <c r="A745" s="41" t="s">
        <v>1198</v>
      </c>
      <c r="B745" s="6" t="s">
        <v>1673</v>
      </c>
      <c r="C745" s="6" t="s">
        <v>76</v>
      </c>
      <c r="D745" s="6" t="s">
        <v>8</v>
      </c>
      <c r="E745" s="6" t="s">
        <v>1366</v>
      </c>
      <c r="F745" s="6" t="s">
        <v>0</v>
      </c>
      <c r="G745" s="100">
        <v>168164.9</v>
      </c>
      <c r="H745" s="100">
        <v>84236.7</v>
      </c>
      <c r="I745" s="100">
        <f t="shared" si="11"/>
        <v>50.091725443299993</v>
      </c>
    </row>
    <row r="746" spans="1:9" ht="45" x14ac:dyDescent="0.2">
      <c r="A746" s="41" t="s">
        <v>680</v>
      </c>
      <c r="B746" s="6" t="s">
        <v>1673</v>
      </c>
      <c r="C746" s="6" t="s">
        <v>76</v>
      </c>
      <c r="D746" s="6" t="s">
        <v>8</v>
      </c>
      <c r="E746" s="6" t="s">
        <v>1366</v>
      </c>
      <c r="F746" s="6" t="s">
        <v>681</v>
      </c>
      <c r="G746" s="100">
        <v>168164.9</v>
      </c>
      <c r="H746" s="100">
        <v>84236.7</v>
      </c>
      <c r="I746" s="100">
        <f t="shared" si="11"/>
        <v>50.091725443299993</v>
      </c>
    </row>
    <row r="747" spans="1:9" ht="15" x14ac:dyDescent="0.2">
      <c r="A747" s="41" t="s">
        <v>620</v>
      </c>
      <c r="B747" s="6" t="s">
        <v>1673</v>
      </c>
      <c r="C747" s="6" t="s">
        <v>76</v>
      </c>
      <c r="D747" s="6" t="s">
        <v>8</v>
      </c>
      <c r="E747" s="6" t="s">
        <v>621</v>
      </c>
      <c r="F747" s="101" t="s">
        <v>0</v>
      </c>
      <c r="G747" s="100">
        <v>14402.5</v>
      </c>
      <c r="H747" s="100">
        <v>13185.4</v>
      </c>
      <c r="I747" s="100">
        <f t="shared" si="11"/>
        <v>91.549383787536883</v>
      </c>
    </row>
    <row r="748" spans="1:9" ht="30" x14ac:dyDescent="0.2">
      <c r="A748" s="41" t="s">
        <v>727</v>
      </c>
      <c r="B748" s="6" t="s">
        <v>1673</v>
      </c>
      <c r="C748" s="6" t="s">
        <v>76</v>
      </c>
      <c r="D748" s="6" t="s">
        <v>8</v>
      </c>
      <c r="E748" s="6" t="s">
        <v>728</v>
      </c>
      <c r="F748" s="6" t="s">
        <v>0</v>
      </c>
      <c r="G748" s="100">
        <v>14402.5</v>
      </c>
      <c r="H748" s="100">
        <v>13185.4</v>
      </c>
      <c r="I748" s="100">
        <f t="shared" si="11"/>
        <v>91.549383787536883</v>
      </c>
    </row>
    <row r="749" spans="1:9" ht="45" x14ac:dyDescent="0.2">
      <c r="A749" s="41" t="s">
        <v>729</v>
      </c>
      <c r="B749" s="6" t="s">
        <v>1673</v>
      </c>
      <c r="C749" s="6" t="s">
        <v>76</v>
      </c>
      <c r="D749" s="6" t="s">
        <v>8</v>
      </c>
      <c r="E749" s="6" t="s">
        <v>730</v>
      </c>
      <c r="F749" s="6" t="s">
        <v>0</v>
      </c>
      <c r="G749" s="100">
        <v>14402.5</v>
      </c>
      <c r="H749" s="100">
        <v>13185.4</v>
      </c>
      <c r="I749" s="100">
        <f t="shared" si="11"/>
        <v>91.549383787536883</v>
      </c>
    </row>
    <row r="750" spans="1:9" ht="120" x14ac:dyDescent="0.2">
      <c r="A750" s="41" t="s">
        <v>731</v>
      </c>
      <c r="B750" s="6" t="s">
        <v>1673</v>
      </c>
      <c r="C750" s="6" t="s">
        <v>76</v>
      </c>
      <c r="D750" s="6" t="s">
        <v>8</v>
      </c>
      <c r="E750" s="6" t="s">
        <v>732</v>
      </c>
      <c r="F750" s="6" t="s">
        <v>0</v>
      </c>
      <c r="G750" s="100">
        <v>14402.5</v>
      </c>
      <c r="H750" s="100">
        <v>13185.4</v>
      </c>
      <c r="I750" s="100">
        <f t="shared" si="11"/>
        <v>91.549383787536883</v>
      </c>
    </row>
    <row r="751" spans="1:9" ht="45" x14ac:dyDescent="0.2">
      <c r="A751" s="41" t="s">
        <v>680</v>
      </c>
      <c r="B751" s="6" t="s">
        <v>1673</v>
      </c>
      <c r="C751" s="6" t="s">
        <v>76</v>
      </c>
      <c r="D751" s="6" t="s">
        <v>8</v>
      </c>
      <c r="E751" s="6" t="s">
        <v>732</v>
      </c>
      <c r="F751" s="6" t="s">
        <v>681</v>
      </c>
      <c r="G751" s="100">
        <v>14402.5</v>
      </c>
      <c r="H751" s="100">
        <v>13185.4</v>
      </c>
      <c r="I751" s="100">
        <f t="shared" si="11"/>
        <v>91.549383787536883</v>
      </c>
    </row>
    <row r="752" spans="1:9" ht="15" x14ac:dyDescent="0.2">
      <c r="A752" s="41" t="s">
        <v>93</v>
      </c>
      <c r="B752" s="6" t="s">
        <v>1673</v>
      </c>
      <c r="C752" s="6" t="s">
        <v>76</v>
      </c>
      <c r="D752" s="6" t="s">
        <v>9</v>
      </c>
      <c r="E752" s="6" t="s">
        <v>0</v>
      </c>
      <c r="F752" s="6" t="s">
        <v>0</v>
      </c>
      <c r="G752" s="100">
        <v>309711.3</v>
      </c>
      <c r="H752" s="100">
        <v>296499.8</v>
      </c>
      <c r="I752" s="100">
        <f t="shared" si="11"/>
        <v>95.734253157698802</v>
      </c>
    </row>
    <row r="753" spans="1:9" ht="45" x14ac:dyDescent="0.2">
      <c r="A753" s="41" t="s">
        <v>1183</v>
      </c>
      <c r="B753" s="6" t="s">
        <v>1673</v>
      </c>
      <c r="C753" s="6" t="s">
        <v>76</v>
      </c>
      <c r="D753" s="6" t="s">
        <v>9</v>
      </c>
      <c r="E753" s="6" t="s">
        <v>1184</v>
      </c>
      <c r="F753" s="101" t="s">
        <v>0</v>
      </c>
      <c r="G753" s="100">
        <v>307041.8</v>
      </c>
      <c r="H753" s="100">
        <v>293985.7</v>
      </c>
      <c r="I753" s="100">
        <f t="shared" si="11"/>
        <v>95.747777664148671</v>
      </c>
    </row>
    <row r="754" spans="1:9" ht="60" x14ac:dyDescent="0.2">
      <c r="A754" s="41" t="s">
        <v>1348</v>
      </c>
      <c r="B754" s="6" t="s">
        <v>1673</v>
      </c>
      <c r="C754" s="6" t="s">
        <v>76</v>
      </c>
      <c r="D754" s="6" t="s">
        <v>9</v>
      </c>
      <c r="E754" s="6" t="s">
        <v>1349</v>
      </c>
      <c r="F754" s="6" t="s">
        <v>0</v>
      </c>
      <c r="G754" s="100">
        <v>181.6</v>
      </c>
      <c r="H754" s="100">
        <v>2087.4</v>
      </c>
      <c r="I754" s="100">
        <f t="shared" si="11"/>
        <v>1149.4493392070485</v>
      </c>
    </row>
    <row r="755" spans="1:9" ht="30" x14ac:dyDescent="0.2">
      <c r="A755" s="41" t="s">
        <v>1367</v>
      </c>
      <c r="B755" s="6" t="s">
        <v>1673</v>
      </c>
      <c r="C755" s="6" t="s">
        <v>76</v>
      </c>
      <c r="D755" s="6" t="s">
        <v>9</v>
      </c>
      <c r="E755" s="6" t="s">
        <v>1368</v>
      </c>
      <c r="F755" s="6" t="s">
        <v>0</v>
      </c>
      <c r="G755" s="100">
        <v>181.6</v>
      </c>
      <c r="H755" s="100">
        <v>181.6</v>
      </c>
      <c r="I755" s="100">
        <f t="shared" si="11"/>
        <v>100</v>
      </c>
    </row>
    <row r="756" spans="1:9" ht="45" x14ac:dyDescent="0.2">
      <c r="A756" s="41" t="s">
        <v>680</v>
      </c>
      <c r="B756" s="6" t="s">
        <v>1673</v>
      </c>
      <c r="C756" s="6" t="s">
        <v>76</v>
      </c>
      <c r="D756" s="6" t="s">
        <v>9</v>
      </c>
      <c r="E756" s="6" t="s">
        <v>1368</v>
      </c>
      <c r="F756" s="6" t="s">
        <v>681</v>
      </c>
      <c r="G756" s="100">
        <v>181.6</v>
      </c>
      <c r="H756" s="100">
        <v>181.6</v>
      </c>
      <c r="I756" s="100">
        <f t="shared" si="11"/>
        <v>100</v>
      </c>
    </row>
    <row r="757" spans="1:9" ht="150" x14ac:dyDescent="0.2">
      <c r="A757" s="41" t="s">
        <v>1350</v>
      </c>
      <c r="B757" s="6" t="s">
        <v>1673</v>
      </c>
      <c r="C757" s="6" t="s">
        <v>76</v>
      </c>
      <c r="D757" s="6" t="s">
        <v>9</v>
      </c>
      <c r="E757" s="6" t="s">
        <v>1351</v>
      </c>
      <c r="F757" s="6" t="s">
        <v>0</v>
      </c>
      <c r="G757" s="100">
        <v>0</v>
      </c>
      <c r="H757" s="100">
        <v>1905.8</v>
      </c>
      <c r="I757" s="100"/>
    </row>
    <row r="758" spans="1:9" ht="45" x14ac:dyDescent="0.2">
      <c r="A758" s="41" t="s">
        <v>680</v>
      </c>
      <c r="B758" s="6" t="s">
        <v>1673</v>
      </c>
      <c r="C758" s="6" t="s">
        <v>76</v>
      </c>
      <c r="D758" s="6" t="s">
        <v>9</v>
      </c>
      <c r="E758" s="6" t="s">
        <v>1351</v>
      </c>
      <c r="F758" s="6" t="s">
        <v>681</v>
      </c>
      <c r="G758" s="100">
        <v>0</v>
      </c>
      <c r="H758" s="100">
        <v>1905.8</v>
      </c>
      <c r="I758" s="100"/>
    </row>
    <row r="759" spans="1:9" ht="90" x14ac:dyDescent="0.2">
      <c r="A759" s="41" t="s">
        <v>1352</v>
      </c>
      <c r="B759" s="6" t="s">
        <v>1673</v>
      </c>
      <c r="C759" s="6" t="s">
        <v>76</v>
      </c>
      <c r="D759" s="6" t="s">
        <v>9</v>
      </c>
      <c r="E759" s="6" t="s">
        <v>1353</v>
      </c>
      <c r="F759" s="6" t="s">
        <v>0</v>
      </c>
      <c r="G759" s="100">
        <v>6931.1</v>
      </c>
      <c r="H759" s="100">
        <v>6931.1</v>
      </c>
      <c r="I759" s="100">
        <f t="shared" si="11"/>
        <v>100</v>
      </c>
    </row>
    <row r="760" spans="1:9" ht="60" x14ac:dyDescent="0.2">
      <c r="A760" s="41" t="s">
        <v>1369</v>
      </c>
      <c r="B760" s="6" t="s">
        <v>1673</v>
      </c>
      <c r="C760" s="6" t="s">
        <v>76</v>
      </c>
      <c r="D760" s="6" t="s">
        <v>9</v>
      </c>
      <c r="E760" s="6" t="s">
        <v>1370</v>
      </c>
      <c r="F760" s="6" t="s">
        <v>0</v>
      </c>
      <c r="G760" s="100">
        <v>6931.1</v>
      </c>
      <c r="H760" s="100">
        <v>6931.1</v>
      </c>
      <c r="I760" s="100">
        <f t="shared" si="11"/>
        <v>100</v>
      </c>
    </row>
    <row r="761" spans="1:9" ht="45" x14ac:dyDescent="0.2">
      <c r="A761" s="41" t="s">
        <v>680</v>
      </c>
      <c r="B761" s="6" t="s">
        <v>1673</v>
      </c>
      <c r="C761" s="6" t="s">
        <v>76</v>
      </c>
      <c r="D761" s="6" t="s">
        <v>9</v>
      </c>
      <c r="E761" s="6" t="s">
        <v>1370</v>
      </c>
      <c r="F761" s="6" t="s">
        <v>681</v>
      </c>
      <c r="G761" s="100">
        <v>6931.1</v>
      </c>
      <c r="H761" s="100">
        <v>6931.1</v>
      </c>
      <c r="I761" s="100">
        <f t="shared" si="11"/>
        <v>100</v>
      </c>
    </row>
    <row r="762" spans="1:9" ht="45" x14ac:dyDescent="0.2">
      <c r="A762" s="41" t="s">
        <v>1185</v>
      </c>
      <c r="B762" s="6" t="s">
        <v>1673</v>
      </c>
      <c r="C762" s="6" t="s">
        <v>76</v>
      </c>
      <c r="D762" s="6" t="s">
        <v>9</v>
      </c>
      <c r="E762" s="6" t="s">
        <v>1186</v>
      </c>
      <c r="F762" s="6" t="s">
        <v>0</v>
      </c>
      <c r="G762" s="100">
        <v>299929.09999999998</v>
      </c>
      <c r="H762" s="100">
        <v>284967.2</v>
      </c>
      <c r="I762" s="100">
        <f t="shared" si="11"/>
        <v>95.011521056142939</v>
      </c>
    </row>
    <row r="763" spans="1:9" ht="45" x14ac:dyDescent="0.2">
      <c r="A763" s="41" t="s">
        <v>1360</v>
      </c>
      <c r="B763" s="6" t="s">
        <v>1673</v>
      </c>
      <c r="C763" s="6" t="s">
        <v>76</v>
      </c>
      <c r="D763" s="6" t="s">
        <v>9</v>
      </c>
      <c r="E763" s="6" t="s">
        <v>1361</v>
      </c>
      <c r="F763" s="6" t="s">
        <v>0</v>
      </c>
      <c r="G763" s="100">
        <v>50924.800000000003</v>
      </c>
      <c r="H763" s="100">
        <v>47138.400000000001</v>
      </c>
      <c r="I763" s="100">
        <f t="shared" si="11"/>
        <v>92.56472288550961</v>
      </c>
    </row>
    <row r="764" spans="1:9" ht="90" x14ac:dyDescent="0.2">
      <c r="A764" s="41" t="s">
        <v>590</v>
      </c>
      <c r="B764" s="6" t="s">
        <v>1673</v>
      </c>
      <c r="C764" s="6" t="s">
        <v>76</v>
      </c>
      <c r="D764" s="6" t="s">
        <v>9</v>
      </c>
      <c r="E764" s="6" t="s">
        <v>1361</v>
      </c>
      <c r="F764" s="6" t="s">
        <v>585</v>
      </c>
      <c r="G764" s="100">
        <v>40310.9</v>
      </c>
      <c r="H764" s="100">
        <v>38760.400000000001</v>
      </c>
      <c r="I764" s="100">
        <f t="shared" si="11"/>
        <v>96.153645788111902</v>
      </c>
    </row>
    <row r="765" spans="1:9" ht="30" x14ac:dyDescent="0.2">
      <c r="A765" s="41" t="s">
        <v>601</v>
      </c>
      <c r="B765" s="6" t="s">
        <v>1673</v>
      </c>
      <c r="C765" s="6" t="s">
        <v>76</v>
      </c>
      <c r="D765" s="6" t="s">
        <v>9</v>
      </c>
      <c r="E765" s="6" t="s">
        <v>1361</v>
      </c>
      <c r="F765" s="6" t="s">
        <v>602</v>
      </c>
      <c r="G765" s="100">
        <v>10421</v>
      </c>
      <c r="H765" s="100">
        <v>8229.2999999999993</v>
      </c>
      <c r="I765" s="100">
        <f t="shared" si="11"/>
        <v>78.96842913348047</v>
      </c>
    </row>
    <row r="766" spans="1:9" ht="15" x14ac:dyDescent="0.2">
      <c r="A766" s="41" t="s">
        <v>603</v>
      </c>
      <c r="B766" s="6" t="s">
        <v>1673</v>
      </c>
      <c r="C766" s="6" t="s">
        <v>76</v>
      </c>
      <c r="D766" s="6" t="s">
        <v>9</v>
      </c>
      <c r="E766" s="6" t="s">
        <v>1361</v>
      </c>
      <c r="F766" s="6" t="s">
        <v>604</v>
      </c>
      <c r="G766" s="100">
        <v>192.9</v>
      </c>
      <c r="H766" s="100">
        <v>148.69999999999999</v>
      </c>
      <c r="I766" s="100">
        <f t="shared" si="11"/>
        <v>77.086573354069458</v>
      </c>
    </row>
    <row r="767" spans="1:9" ht="45" x14ac:dyDescent="0.2">
      <c r="A767" s="41" t="s">
        <v>1362</v>
      </c>
      <c r="B767" s="6" t="s">
        <v>1673</v>
      </c>
      <c r="C767" s="6" t="s">
        <v>76</v>
      </c>
      <c r="D767" s="6" t="s">
        <v>9</v>
      </c>
      <c r="E767" s="6" t="s">
        <v>1363</v>
      </c>
      <c r="F767" s="6" t="s">
        <v>0</v>
      </c>
      <c r="G767" s="100">
        <v>100845.7</v>
      </c>
      <c r="H767" s="100">
        <v>92379.8</v>
      </c>
      <c r="I767" s="100">
        <f t="shared" si="11"/>
        <v>91.6050957056176</v>
      </c>
    </row>
    <row r="768" spans="1:9" ht="45" x14ac:dyDescent="0.2">
      <c r="A768" s="41" t="s">
        <v>680</v>
      </c>
      <c r="B768" s="6" t="s">
        <v>1673</v>
      </c>
      <c r="C768" s="6" t="s">
        <v>76</v>
      </c>
      <c r="D768" s="6" t="s">
        <v>9</v>
      </c>
      <c r="E768" s="6" t="s">
        <v>1363</v>
      </c>
      <c r="F768" s="6" t="s">
        <v>681</v>
      </c>
      <c r="G768" s="100">
        <v>100845.7</v>
      </c>
      <c r="H768" s="100">
        <v>92379.8</v>
      </c>
      <c r="I768" s="100">
        <f t="shared" si="11"/>
        <v>91.6050957056176</v>
      </c>
    </row>
    <row r="769" spans="1:9" ht="60" x14ac:dyDescent="0.2">
      <c r="A769" s="41" t="s">
        <v>1371</v>
      </c>
      <c r="B769" s="6" t="s">
        <v>1673</v>
      </c>
      <c r="C769" s="6" t="s">
        <v>76</v>
      </c>
      <c r="D769" s="6" t="s">
        <v>9</v>
      </c>
      <c r="E769" s="6" t="s">
        <v>1372</v>
      </c>
      <c r="F769" s="6" t="s">
        <v>0</v>
      </c>
      <c r="G769" s="100">
        <v>107604.3</v>
      </c>
      <c r="H769" s="100">
        <v>107124.6</v>
      </c>
      <c r="I769" s="100">
        <f t="shared" si="11"/>
        <v>99.554199971562468</v>
      </c>
    </row>
    <row r="770" spans="1:9" ht="45" x14ac:dyDescent="0.2">
      <c r="A770" s="41" t="s">
        <v>680</v>
      </c>
      <c r="B770" s="6" t="s">
        <v>1673</v>
      </c>
      <c r="C770" s="6" t="s">
        <v>76</v>
      </c>
      <c r="D770" s="6" t="s">
        <v>9</v>
      </c>
      <c r="E770" s="6" t="s">
        <v>1372</v>
      </c>
      <c r="F770" s="6" t="s">
        <v>681</v>
      </c>
      <c r="G770" s="100">
        <v>107604.3</v>
      </c>
      <c r="H770" s="100">
        <v>107124.6</v>
      </c>
      <c r="I770" s="100">
        <f t="shared" si="11"/>
        <v>99.554199971562468</v>
      </c>
    </row>
    <row r="771" spans="1:9" ht="75" x14ac:dyDescent="0.2">
      <c r="A771" s="41" t="s">
        <v>1373</v>
      </c>
      <c r="B771" s="6" t="s">
        <v>1673</v>
      </c>
      <c r="C771" s="6" t="s">
        <v>76</v>
      </c>
      <c r="D771" s="6" t="s">
        <v>9</v>
      </c>
      <c r="E771" s="6" t="s">
        <v>1374</v>
      </c>
      <c r="F771" s="6" t="s">
        <v>0</v>
      </c>
      <c r="G771" s="100">
        <v>23252.400000000001</v>
      </c>
      <c r="H771" s="100">
        <v>22641</v>
      </c>
      <c r="I771" s="100">
        <f t="shared" si="11"/>
        <v>97.370594003199656</v>
      </c>
    </row>
    <row r="772" spans="1:9" ht="45" x14ac:dyDescent="0.2">
      <c r="A772" s="41" t="s">
        <v>680</v>
      </c>
      <c r="B772" s="6" t="s">
        <v>1673</v>
      </c>
      <c r="C772" s="6" t="s">
        <v>76</v>
      </c>
      <c r="D772" s="6" t="s">
        <v>9</v>
      </c>
      <c r="E772" s="6" t="s">
        <v>1374</v>
      </c>
      <c r="F772" s="6" t="s">
        <v>681</v>
      </c>
      <c r="G772" s="100">
        <v>23252.400000000001</v>
      </c>
      <c r="H772" s="100">
        <v>22641</v>
      </c>
      <c r="I772" s="100">
        <f t="shared" si="11"/>
        <v>97.370594003199656</v>
      </c>
    </row>
    <row r="773" spans="1:9" ht="45" x14ac:dyDescent="0.2">
      <c r="A773" s="41" t="s">
        <v>1364</v>
      </c>
      <c r="B773" s="6" t="s">
        <v>1673</v>
      </c>
      <c r="C773" s="6" t="s">
        <v>76</v>
      </c>
      <c r="D773" s="6" t="s">
        <v>9</v>
      </c>
      <c r="E773" s="6" t="s">
        <v>1365</v>
      </c>
      <c r="F773" s="6" t="s">
        <v>0</v>
      </c>
      <c r="G773" s="100">
        <v>57.2</v>
      </c>
      <c r="H773" s="100">
        <v>57.2</v>
      </c>
      <c r="I773" s="100">
        <f t="shared" si="11"/>
        <v>100</v>
      </c>
    </row>
    <row r="774" spans="1:9" ht="45" x14ac:dyDescent="0.2">
      <c r="A774" s="41" t="s">
        <v>680</v>
      </c>
      <c r="B774" s="6" t="s">
        <v>1673</v>
      </c>
      <c r="C774" s="6" t="s">
        <v>76</v>
      </c>
      <c r="D774" s="6" t="s">
        <v>9</v>
      </c>
      <c r="E774" s="6" t="s">
        <v>1365</v>
      </c>
      <c r="F774" s="6" t="s">
        <v>681</v>
      </c>
      <c r="G774" s="100">
        <v>57.2</v>
      </c>
      <c r="H774" s="100">
        <v>57.2</v>
      </c>
      <c r="I774" s="100">
        <f t="shared" si="11"/>
        <v>100</v>
      </c>
    </row>
    <row r="775" spans="1:9" ht="15" x14ac:dyDescent="0.2">
      <c r="A775" s="41" t="s">
        <v>1198</v>
      </c>
      <c r="B775" s="6" t="s">
        <v>1673</v>
      </c>
      <c r="C775" s="6" t="s">
        <v>76</v>
      </c>
      <c r="D775" s="6" t="s">
        <v>9</v>
      </c>
      <c r="E775" s="6" t="s">
        <v>1366</v>
      </c>
      <c r="F775" s="6" t="s">
        <v>0</v>
      </c>
      <c r="G775" s="100">
        <v>17244.7</v>
      </c>
      <c r="H775" s="100">
        <v>15626.2</v>
      </c>
      <c r="I775" s="100">
        <f t="shared" ref="I775:I838" si="12">H775/G775*100</f>
        <v>90.614507645827416</v>
      </c>
    </row>
    <row r="776" spans="1:9" ht="45" x14ac:dyDescent="0.2">
      <c r="A776" s="41" t="s">
        <v>680</v>
      </c>
      <c r="B776" s="6" t="s">
        <v>1673</v>
      </c>
      <c r="C776" s="6" t="s">
        <v>76</v>
      </c>
      <c r="D776" s="6" t="s">
        <v>9</v>
      </c>
      <c r="E776" s="6" t="s">
        <v>1366</v>
      </c>
      <c r="F776" s="6" t="s">
        <v>681</v>
      </c>
      <c r="G776" s="100">
        <v>17244.7</v>
      </c>
      <c r="H776" s="100">
        <v>15626.2</v>
      </c>
      <c r="I776" s="100">
        <f t="shared" si="12"/>
        <v>90.614507645827416</v>
      </c>
    </row>
    <row r="777" spans="1:9" ht="15" x14ac:dyDescent="0.2">
      <c r="A777" s="41" t="s">
        <v>620</v>
      </c>
      <c r="B777" s="6" t="s">
        <v>1673</v>
      </c>
      <c r="C777" s="6" t="s">
        <v>76</v>
      </c>
      <c r="D777" s="6" t="s">
        <v>9</v>
      </c>
      <c r="E777" s="6" t="s">
        <v>621</v>
      </c>
      <c r="F777" s="101" t="s">
        <v>0</v>
      </c>
      <c r="G777" s="100">
        <v>2669.5</v>
      </c>
      <c r="H777" s="100">
        <v>2514.1</v>
      </c>
      <c r="I777" s="100">
        <f t="shared" si="12"/>
        <v>94.178685147031274</v>
      </c>
    </row>
    <row r="778" spans="1:9" ht="30" x14ac:dyDescent="0.2">
      <c r="A778" s="41" t="s">
        <v>727</v>
      </c>
      <c r="B778" s="6" t="s">
        <v>1673</v>
      </c>
      <c r="C778" s="6" t="s">
        <v>76</v>
      </c>
      <c r="D778" s="6" t="s">
        <v>9</v>
      </c>
      <c r="E778" s="6" t="s">
        <v>728</v>
      </c>
      <c r="F778" s="6" t="s">
        <v>0</v>
      </c>
      <c r="G778" s="100">
        <v>2669.5</v>
      </c>
      <c r="H778" s="100">
        <v>2514.1</v>
      </c>
      <c r="I778" s="100">
        <f t="shared" si="12"/>
        <v>94.178685147031274</v>
      </c>
    </row>
    <row r="779" spans="1:9" ht="45" x14ac:dyDescent="0.2">
      <c r="A779" s="41" t="s">
        <v>729</v>
      </c>
      <c r="B779" s="6" t="s">
        <v>1673</v>
      </c>
      <c r="C779" s="6" t="s">
        <v>76</v>
      </c>
      <c r="D779" s="6" t="s">
        <v>9</v>
      </c>
      <c r="E779" s="6" t="s">
        <v>730</v>
      </c>
      <c r="F779" s="6" t="s">
        <v>0</v>
      </c>
      <c r="G779" s="100">
        <v>2669.5</v>
      </c>
      <c r="H779" s="100">
        <v>2514.1</v>
      </c>
      <c r="I779" s="100">
        <f t="shared" si="12"/>
        <v>94.178685147031274</v>
      </c>
    </row>
    <row r="780" spans="1:9" ht="120" x14ac:dyDescent="0.2">
      <c r="A780" s="41" t="s">
        <v>731</v>
      </c>
      <c r="B780" s="6" t="s">
        <v>1673</v>
      </c>
      <c r="C780" s="6" t="s">
        <v>76</v>
      </c>
      <c r="D780" s="6" t="s">
        <v>9</v>
      </c>
      <c r="E780" s="6" t="s">
        <v>732</v>
      </c>
      <c r="F780" s="6" t="s">
        <v>0</v>
      </c>
      <c r="G780" s="100">
        <v>2669.5</v>
      </c>
      <c r="H780" s="100">
        <v>2514.1</v>
      </c>
      <c r="I780" s="100">
        <f t="shared" si="12"/>
        <v>94.178685147031274</v>
      </c>
    </row>
    <row r="781" spans="1:9" ht="45" x14ac:dyDescent="0.2">
      <c r="A781" s="41" t="s">
        <v>680</v>
      </c>
      <c r="B781" s="6" t="s">
        <v>1673</v>
      </c>
      <c r="C781" s="6" t="s">
        <v>76</v>
      </c>
      <c r="D781" s="6" t="s">
        <v>9</v>
      </c>
      <c r="E781" s="6" t="s">
        <v>732</v>
      </c>
      <c r="F781" s="6" t="s">
        <v>681</v>
      </c>
      <c r="G781" s="100">
        <v>2669.5</v>
      </c>
      <c r="H781" s="100">
        <v>2514.1</v>
      </c>
      <c r="I781" s="100">
        <f t="shared" si="12"/>
        <v>94.178685147031274</v>
      </c>
    </row>
    <row r="782" spans="1:9" ht="30" x14ac:dyDescent="0.2">
      <c r="A782" s="41" t="s">
        <v>579</v>
      </c>
      <c r="B782" s="6" t="s">
        <v>1673</v>
      </c>
      <c r="C782" s="6" t="s">
        <v>76</v>
      </c>
      <c r="D782" s="6" t="s">
        <v>11</v>
      </c>
      <c r="E782" s="6" t="s">
        <v>0</v>
      </c>
      <c r="F782" s="6" t="s">
        <v>0</v>
      </c>
      <c r="G782" s="100">
        <v>21554.400000000001</v>
      </c>
      <c r="H782" s="100">
        <v>18020.8</v>
      </c>
      <c r="I782" s="100">
        <f t="shared" si="12"/>
        <v>83.606131462717585</v>
      </c>
    </row>
    <row r="783" spans="1:9" ht="45" x14ac:dyDescent="0.2">
      <c r="A783" s="41" t="s">
        <v>1183</v>
      </c>
      <c r="B783" s="6" t="s">
        <v>1673</v>
      </c>
      <c r="C783" s="6" t="s">
        <v>76</v>
      </c>
      <c r="D783" s="6" t="s">
        <v>11</v>
      </c>
      <c r="E783" s="6" t="s">
        <v>1184</v>
      </c>
      <c r="F783" s="101" t="s">
        <v>0</v>
      </c>
      <c r="G783" s="100">
        <v>21254.400000000001</v>
      </c>
      <c r="H783" s="100">
        <v>17720.8</v>
      </c>
      <c r="I783" s="100">
        <f t="shared" si="12"/>
        <v>83.374736525143021</v>
      </c>
    </row>
    <row r="784" spans="1:9" ht="45" x14ac:dyDescent="0.2">
      <c r="A784" s="41" t="s">
        <v>1185</v>
      </c>
      <c r="B784" s="6" t="s">
        <v>1673</v>
      </c>
      <c r="C784" s="6" t="s">
        <v>76</v>
      </c>
      <c r="D784" s="6" t="s">
        <v>11</v>
      </c>
      <c r="E784" s="6" t="s">
        <v>1186</v>
      </c>
      <c r="F784" s="6" t="s">
        <v>0</v>
      </c>
      <c r="G784" s="100">
        <v>21254.400000000001</v>
      </c>
      <c r="H784" s="100">
        <v>17720.8</v>
      </c>
      <c r="I784" s="100">
        <f t="shared" si="12"/>
        <v>83.374736525143021</v>
      </c>
    </row>
    <row r="785" spans="1:9" ht="45" x14ac:dyDescent="0.2">
      <c r="A785" s="41" t="s">
        <v>1360</v>
      </c>
      <c r="B785" s="6" t="s">
        <v>1673</v>
      </c>
      <c r="C785" s="6" t="s">
        <v>76</v>
      </c>
      <c r="D785" s="6" t="s">
        <v>11</v>
      </c>
      <c r="E785" s="6" t="s">
        <v>1361</v>
      </c>
      <c r="F785" s="6" t="s">
        <v>0</v>
      </c>
      <c r="G785" s="100">
        <v>14058.3</v>
      </c>
      <c r="H785" s="100">
        <v>12011</v>
      </c>
      <c r="I785" s="100">
        <f t="shared" si="12"/>
        <v>85.437072761286942</v>
      </c>
    </row>
    <row r="786" spans="1:9" ht="90" x14ac:dyDescent="0.2">
      <c r="A786" s="41" t="s">
        <v>590</v>
      </c>
      <c r="B786" s="6" t="s">
        <v>1673</v>
      </c>
      <c r="C786" s="6" t="s">
        <v>76</v>
      </c>
      <c r="D786" s="6" t="s">
        <v>11</v>
      </c>
      <c r="E786" s="6" t="s">
        <v>1361</v>
      </c>
      <c r="F786" s="6" t="s">
        <v>585</v>
      </c>
      <c r="G786" s="100">
        <v>9898.5</v>
      </c>
      <c r="H786" s="100">
        <v>9230.4</v>
      </c>
      <c r="I786" s="100">
        <f t="shared" si="12"/>
        <v>93.250492498863451</v>
      </c>
    </row>
    <row r="787" spans="1:9" ht="30" x14ac:dyDescent="0.2">
      <c r="A787" s="41" t="s">
        <v>601</v>
      </c>
      <c r="B787" s="6" t="s">
        <v>1673</v>
      </c>
      <c r="C787" s="6" t="s">
        <v>76</v>
      </c>
      <c r="D787" s="6" t="s">
        <v>11</v>
      </c>
      <c r="E787" s="6" t="s">
        <v>1361</v>
      </c>
      <c r="F787" s="6" t="s">
        <v>602</v>
      </c>
      <c r="G787" s="100">
        <v>4141.5</v>
      </c>
      <c r="H787" s="100">
        <v>2768.8</v>
      </c>
      <c r="I787" s="100">
        <f t="shared" si="12"/>
        <v>66.855004225522165</v>
      </c>
    </row>
    <row r="788" spans="1:9" ht="15" x14ac:dyDescent="0.2">
      <c r="A788" s="41" t="s">
        <v>603</v>
      </c>
      <c r="B788" s="6" t="s">
        <v>1673</v>
      </c>
      <c r="C788" s="6" t="s">
        <v>76</v>
      </c>
      <c r="D788" s="6" t="s">
        <v>11</v>
      </c>
      <c r="E788" s="6" t="s">
        <v>1361</v>
      </c>
      <c r="F788" s="6" t="s">
        <v>604</v>
      </c>
      <c r="G788" s="100">
        <v>18.3</v>
      </c>
      <c r="H788" s="100">
        <v>11.8</v>
      </c>
      <c r="I788" s="100">
        <f t="shared" si="12"/>
        <v>64.480874316939889</v>
      </c>
    </row>
    <row r="789" spans="1:9" ht="45" x14ac:dyDescent="0.2">
      <c r="A789" s="41" t="s">
        <v>1362</v>
      </c>
      <c r="B789" s="6" t="s">
        <v>1673</v>
      </c>
      <c r="C789" s="6" t="s">
        <v>76</v>
      </c>
      <c r="D789" s="6" t="s">
        <v>11</v>
      </c>
      <c r="E789" s="6" t="s">
        <v>1363</v>
      </c>
      <c r="F789" s="6" t="s">
        <v>0</v>
      </c>
      <c r="G789" s="100">
        <v>7196.1</v>
      </c>
      <c r="H789" s="100">
        <v>5709.8</v>
      </c>
      <c r="I789" s="100">
        <f t="shared" si="12"/>
        <v>79.345756729339499</v>
      </c>
    </row>
    <row r="790" spans="1:9" ht="45" x14ac:dyDescent="0.2">
      <c r="A790" s="41" t="s">
        <v>680</v>
      </c>
      <c r="B790" s="6" t="s">
        <v>1673</v>
      </c>
      <c r="C790" s="6" t="s">
        <v>76</v>
      </c>
      <c r="D790" s="6" t="s">
        <v>11</v>
      </c>
      <c r="E790" s="6" t="s">
        <v>1363</v>
      </c>
      <c r="F790" s="6" t="s">
        <v>681</v>
      </c>
      <c r="G790" s="100">
        <v>7196.1</v>
      </c>
      <c r="H790" s="100">
        <v>5709.8</v>
      </c>
      <c r="I790" s="100">
        <f t="shared" si="12"/>
        <v>79.345756729339499</v>
      </c>
    </row>
    <row r="791" spans="1:9" ht="15" x14ac:dyDescent="0.2">
      <c r="A791" s="41" t="s">
        <v>620</v>
      </c>
      <c r="B791" s="6" t="s">
        <v>1673</v>
      </c>
      <c r="C791" s="6" t="s">
        <v>76</v>
      </c>
      <c r="D791" s="6" t="s">
        <v>11</v>
      </c>
      <c r="E791" s="6" t="s">
        <v>621</v>
      </c>
      <c r="F791" s="101" t="s">
        <v>0</v>
      </c>
      <c r="G791" s="100">
        <v>300</v>
      </c>
      <c r="H791" s="100">
        <v>300</v>
      </c>
      <c r="I791" s="100">
        <f t="shared" si="12"/>
        <v>100</v>
      </c>
    </row>
    <row r="792" spans="1:9" ht="30" x14ac:dyDescent="0.2">
      <c r="A792" s="41" t="s">
        <v>727</v>
      </c>
      <c r="B792" s="6" t="s">
        <v>1673</v>
      </c>
      <c r="C792" s="6" t="s">
        <v>76</v>
      </c>
      <c r="D792" s="6" t="s">
        <v>11</v>
      </c>
      <c r="E792" s="6" t="s">
        <v>728</v>
      </c>
      <c r="F792" s="6" t="s">
        <v>0</v>
      </c>
      <c r="G792" s="100">
        <v>300</v>
      </c>
      <c r="H792" s="100">
        <v>300</v>
      </c>
      <c r="I792" s="100">
        <f t="shared" si="12"/>
        <v>100</v>
      </c>
    </row>
    <row r="793" spans="1:9" ht="45" x14ac:dyDescent="0.2">
      <c r="A793" s="41" t="s">
        <v>729</v>
      </c>
      <c r="B793" s="6" t="s">
        <v>1673</v>
      </c>
      <c r="C793" s="6" t="s">
        <v>76</v>
      </c>
      <c r="D793" s="6" t="s">
        <v>11</v>
      </c>
      <c r="E793" s="6" t="s">
        <v>730</v>
      </c>
      <c r="F793" s="6" t="s">
        <v>0</v>
      </c>
      <c r="G793" s="100">
        <v>300</v>
      </c>
      <c r="H793" s="100">
        <v>300</v>
      </c>
      <c r="I793" s="100">
        <f t="shared" si="12"/>
        <v>100</v>
      </c>
    </row>
    <row r="794" spans="1:9" ht="120" x14ac:dyDescent="0.2">
      <c r="A794" s="41" t="s">
        <v>731</v>
      </c>
      <c r="B794" s="6" t="s">
        <v>1673</v>
      </c>
      <c r="C794" s="6" t="s">
        <v>76</v>
      </c>
      <c r="D794" s="6" t="s">
        <v>11</v>
      </c>
      <c r="E794" s="6" t="s">
        <v>732</v>
      </c>
      <c r="F794" s="6" t="s">
        <v>0</v>
      </c>
      <c r="G794" s="100">
        <v>300</v>
      </c>
      <c r="H794" s="100">
        <v>300</v>
      </c>
      <c r="I794" s="100">
        <f t="shared" si="12"/>
        <v>100</v>
      </c>
    </row>
    <row r="795" spans="1:9" ht="45" x14ac:dyDescent="0.2">
      <c r="A795" s="41" t="s">
        <v>680</v>
      </c>
      <c r="B795" s="6" t="s">
        <v>1673</v>
      </c>
      <c r="C795" s="6" t="s">
        <v>76</v>
      </c>
      <c r="D795" s="6" t="s">
        <v>11</v>
      </c>
      <c r="E795" s="6" t="s">
        <v>732</v>
      </c>
      <c r="F795" s="6" t="s">
        <v>681</v>
      </c>
      <c r="G795" s="100">
        <v>300</v>
      </c>
      <c r="H795" s="100">
        <v>300</v>
      </c>
      <c r="I795" s="100">
        <f t="shared" si="12"/>
        <v>100</v>
      </c>
    </row>
    <row r="796" spans="1:9" ht="15" x14ac:dyDescent="0.2">
      <c r="A796" s="41" t="s">
        <v>114</v>
      </c>
      <c r="B796" s="6" t="s">
        <v>1673</v>
      </c>
      <c r="C796" s="6" t="s">
        <v>76</v>
      </c>
      <c r="D796" s="6" t="s">
        <v>13</v>
      </c>
      <c r="E796" s="6" t="s">
        <v>0</v>
      </c>
      <c r="F796" s="6" t="s">
        <v>0</v>
      </c>
      <c r="G796" s="100">
        <v>47984.3</v>
      </c>
      <c r="H796" s="100">
        <v>42169.599999999999</v>
      </c>
      <c r="I796" s="100">
        <f t="shared" si="12"/>
        <v>87.882078096377342</v>
      </c>
    </row>
    <row r="797" spans="1:9" ht="45" x14ac:dyDescent="0.2">
      <c r="A797" s="41" t="s">
        <v>1183</v>
      </c>
      <c r="B797" s="6" t="s">
        <v>1673</v>
      </c>
      <c r="C797" s="6" t="s">
        <v>76</v>
      </c>
      <c r="D797" s="6" t="s">
        <v>13</v>
      </c>
      <c r="E797" s="6" t="s">
        <v>1184</v>
      </c>
      <c r="F797" s="101" t="s">
        <v>0</v>
      </c>
      <c r="G797" s="100">
        <v>47984.3</v>
      </c>
      <c r="H797" s="100">
        <v>42169.599999999999</v>
      </c>
      <c r="I797" s="100">
        <f t="shared" si="12"/>
        <v>87.882078096377342</v>
      </c>
    </row>
    <row r="798" spans="1:9" ht="60" x14ac:dyDescent="0.2">
      <c r="A798" s="41" t="s">
        <v>1348</v>
      </c>
      <c r="B798" s="6" t="s">
        <v>1673</v>
      </c>
      <c r="C798" s="6" t="s">
        <v>76</v>
      </c>
      <c r="D798" s="6" t="s">
        <v>13</v>
      </c>
      <c r="E798" s="6" t="s">
        <v>1349</v>
      </c>
      <c r="F798" s="6" t="s">
        <v>0</v>
      </c>
      <c r="G798" s="100">
        <v>0</v>
      </c>
      <c r="H798" s="100">
        <v>406</v>
      </c>
      <c r="I798" s="100"/>
    </row>
    <row r="799" spans="1:9" ht="150" x14ac:dyDescent="0.2">
      <c r="A799" s="41" t="s">
        <v>1350</v>
      </c>
      <c r="B799" s="6" t="s">
        <v>1673</v>
      </c>
      <c r="C799" s="6" t="s">
        <v>76</v>
      </c>
      <c r="D799" s="6" t="s">
        <v>13</v>
      </c>
      <c r="E799" s="6" t="s">
        <v>1351</v>
      </c>
      <c r="F799" s="6" t="s">
        <v>0</v>
      </c>
      <c r="G799" s="100">
        <v>0</v>
      </c>
      <c r="H799" s="100">
        <v>406</v>
      </c>
      <c r="I799" s="100"/>
    </row>
    <row r="800" spans="1:9" ht="45" x14ac:dyDescent="0.2">
      <c r="A800" s="41" t="s">
        <v>680</v>
      </c>
      <c r="B800" s="6" t="s">
        <v>1673</v>
      </c>
      <c r="C800" s="6" t="s">
        <v>76</v>
      </c>
      <c r="D800" s="6" t="s">
        <v>13</v>
      </c>
      <c r="E800" s="6" t="s">
        <v>1351</v>
      </c>
      <c r="F800" s="6" t="s">
        <v>681</v>
      </c>
      <c r="G800" s="100">
        <v>0</v>
      </c>
      <c r="H800" s="100">
        <v>406</v>
      </c>
      <c r="I800" s="100"/>
    </row>
    <row r="801" spans="1:9" ht="45" x14ac:dyDescent="0.2">
      <c r="A801" s="41" t="s">
        <v>1185</v>
      </c>
      <c r="B801" s="6" t="s">
        <v>1673</v>
      </c>
      <c r="C801" s="6" t="s">
        <v>76</v>
      </c>
      <c r="D801" s="6" t="s">
        <v>13</v>
      </c>
      <c r="E801" s="6" t="s">
        <v>1186</v>
      </c>
      <c r="F801" s="6" t="s">
        <v>0</v>
      </c>
      <c r="G801" s="100">
        <v>47984.3</v>
      </c>
      <c r="H801" s="100">
        <v>41763.599999999999</v>
      </c>
      <c r="I801" s="100">
        <f t="shared" si="12"/>
        <v>87.035968014538085</v>
      </c>
    </row>
    <row r="802" spans="1:9" ht="45" x14ac:dyDescent="0.2">
      <c r="A802" s="41" t="s">
        <v>1362</v>
      </c>
      <c r="B802" s="6" t="s">
        <v>1673</v>
      </c>
      <c r="C802" s="6" t="s">
        <v>76</v>
      </c>
      <c r="D802" s="6" t="s">
        <v>13</v>
      </c>
      <c r="E802" s="6" t="s">
        <v>1363</v>
      </c>
      <c r="F802" s="6" t="s">
        <v>0</v>
      </c>
      <c r="G802" s="100">
        <v>6420.6</v>
      </c>
      <c r="H802" s="100">
        <v>4265.1000000000004</v>
      </c>
      <c r="I802" s="100">
        <f t="shared" si="12"/>
        <v>66.428371180263525</v>
      </c>
    </row>
    <row r="803" spans="1:9" ht="45" x14ac:dyDescent="0.2">
      <c r="A803" s="41" t="s">
        <v>680</v>
      </c>
      <c r="B803" s="6" t="s">
        <v>1673</v>
      </c>
      <c r="C803" s="6" t="s">
        <v>76</v>
      </c>
      <c r="D803" s="6" t="s">
        <v>13</v>
      </c>
      <c r="E803" s="6" t="s">
        <v>1363</v>
      </c>
      <c r="F803" s="6" t="s">
        <v>681</v>
      </c>
      <c r="G803" s="100">
        <v>6420.6</v>
      </c>
      <c r="H803" s="100">
        <v>4265.1000000000004</v>
      </c>
      <c r="I803" s="100">
        <f t="shared" si="12"/>
        <v>66.428371180263525</v>
      </c>
    </row>
    <row r="804" spans="1:9" ht="60" x14ac:dyDescent="0.2">
      <c r="A804" s="41" t="s">
        <v>1375</v>
      </c>
      <c r="B804" s="6" t="s">
        <v>1673</v>
      </c>
      <c r="C804" s="6" t="s">
        <v>76</v>
      </c>
      <c r="D804" s="6" t="s">
        <v>13</v>
      </c>
      <c r="E804" s="6" t="s">
        <v>1376</v>
      </c>
      <c r="F804" s="6" t="s">
        <v>0</v>
      </c>
      <c r="G804" s="100">
        <v>35853.1</v>
      </c>
      <c r="H804" s="100">
        <v>33791.4</v>
      </c>
      <c r="I804" s="100">
        <f t="shared" si="12"/>
        <v>94.249590690902608</v>
      </c>
    </row>
    <row r="805" spans="1:9" ht="45" x14ac:dyDescent="0.2">
      <c r="A805" s="41" t="s">
        <v>680</v>
      </c>
      <c r="B805" s="6" t="s">
        <v>1673</v>
      </c>
      <c r="C805" s="6" t="s">
        <v>76</v>
      </c>
      <c r="D805" s="6" t="s">
        <v>13</v>
      </c>
      <c r="E805" s="6" t="s">
        <v>1376</v>
      </c>
      <c r="F805" s="6" t="s">
        <v>681</v>
      </c>
      <c r="G805" s="100">
        <v>35853.1</v>
      </c>
      <c r="H805" s="100">
        <v>33791.4</v>
      </c>
      <c r="I805" s="100">
        <f t="shared" si="12"/>
        <v>94.249590690902608</v>
      </c>
    </row>
    <row r="806" spans="1:9" ht="15" x14ac:dyDescent="0.2">
      <c r="A806" s="41" t="s">
        <v>1198</v>
      </c>
      <c r="B806" s="6" t="s">
        <v>1673</v>
      </c>
      <c r="C806" s="6" t="s">
        <v>76</v>
      </c>
      <c r="D806" s="6" t="s">
        <v>13</v>
      </c>
      <c r="E806" s="6" t="s">
        <v>1366</v>
      </c>
      <c r="F806" s="6" t="s">
        <v>0</v>
      </c>
      <c r="G806" s="100">
        <v>5710.6</v>
      </c>
      <c r="H806" s="100">
        <v>3707.1</v>
      </c>
      <c r="I806" s="100">
        <f t="shared" si="12"/>
        <v>64.916120897979184</v>
      </c>
    </row>
    <row r="807" spans="1:9" ht="45" x14ac:dyDescent="0.2">
      <c r="A807" s="41" t="s">
        <v>680</v>
      </c>
      <c r="B807" s="6" t="s">
        <v>1673</v>
      </c>
      <c r="C807" s="6" t="s">
        <v>76</v>
      </c>
      <c r="D807" s="6" t="s">
        <v>13</v>
      </c>
      <c r="E807" s="6" t="s">
        <v>1366</v>
      </c>
      <c r="F807" s="6" t="s">
        <v>681</v>
      </c>
      <c r="G807" s="100">
        <v>5710.6</v>
      </c>
      <c r="H807" s="100">
        <v>3707.1</v>
      </c>
      <c r="I807" s="100">
        <f t="shared" si="12"/>
        <v>64.916120897979184</v>
      </c>
    </row>
    <row r="808" spans="1:9" ht="15" x14ac:dyDescent="0.2">
      <c r="A808" s="41" t="s">
        <v>115</v>
      </c>
      <c r="B808" s="6" t="s">
        <v>1673</v>
      </c>
      <c r="C808" s="6" t="s">
        <v>76</v>
      </c>
      <c r="D808" s="6" t="s">
        <v>29</v>
      </c>
      <c r="E808" s="6" t="s">
        <v>0</v>
      </c>
      <c r="F808" s="6" t="s">
        <v>0</v>
      </c>
      <c r="G808" s="100">
        <v>256434.4</v>
      </c>
      <c r="H808" s="100">
        <v>249000.5</v>
      </c>
      <c r="I808" s="100">
        <f t="shared" si="12"/>
        <v>97.101051964946976</v>
      </c>
    </row>
    <row r="809" spans="1:9" ht="45" x14ac:dyDescent="0.2">
      <c r="A809" s="41" t="s">
        <v>1183</v>
      </c>
      <c r="B809" s="6" t="s">
        <v>1673</v>
      </c>
      <c r="C809" s="6" t="s">
        <v>76</v>
      </c>
      <c r="D809" s="6" t="s">
        <v>29</v>
      </c>
      <c r="E809" s="6" t="s">
        <v>1184</v>
      </c>
      <c r="F809" s="101" t="s">
        <v>0</v>
      </c>
      <c r="G809" s="100">
        <v>254591.6</v>
      </c>
      <c r="H809" s="100">
        <v>247157.7</v>
      </c>
      <c r="I809" s="100">
        <f t="shared" si="12"/>
        <v>97.080068627558802</v>
      </c>
    </row>
    <row r="810" spans="1:9" ht="45" x14ac:dyDescent="0.2">
      <c r="A810" s="41" t="s">
        <v>1185</v>
      </c>
      <c r="B810" s="6" t="s">
        <v>1673</v>
      </c>
      <c r="C810" s="6" t="s">
        <v>76</v>
      </c>
      <c r="D810" s="6" t="s">
        <v>29</v>
      </c>
      <c r="E810" s="6" t="s">
        <v>1186</v>
      </c>
      <c r="F810" s="6" t="s">
        <v>0</v>
      </c>
      <c r="G810" s="100">
        <v>254591.6</v>
      </c>
      <c r="H810" s="100">
        <v>247157.7</v>
      </c>
      <c r="I810" s="100">
        <f t="shared" si="12"/>
        <v>97.080068627558802</v>
      </c>
    </row>
    <row r="811" spans="1:9" ht="60" x14ac:dyDescent="0.2">
      <c r="A811" s="41" t="s">
        <v>1377</v>
      </c>
      <c r="B811" s="6" t="s">
        <v>1673</v>
      </c>
      <c r="C811" s="6" t="s">
        <v>76</v>
      </c>
      <c r="D811" s="6" t="s">
        <v>29</v>
      </c>
      <c r="E811" s="6" t="s">
        <v>1378</v>
      </c>
      <c r="F811" s="6" t="s">
        <v>0</v>
      </c>
      <c r="G811" s="100">
        <v>103114</v>
      </c>
      <c r="H811" s="100">
        <v>100533.2</v>
      </c>
      <c r="I811" s="100">
        <f t="shared" si="12"/>
        <v>97.497139088775526</v>
      </c>
    </row>
    <row r="812" spans="1:9" ht="90" x14ac:dyDescent="0.2">
      <c r="A812" s="41" t="s">
        <v>590</v>
      </c>
      <c r="B812" s="6" t="s">
        <v>1673</v>
      </c>
      <c r="C812" s="6" t="s">
        <v>76</v>
      </c>
      <c r="D812" s="6" t="s">
        <v>29</v>
      </c>
      <c r="E812" s="6" t="s">
        <v>1378</v>
      </c>
      <c r="F812" s="6" t="s">
        <v>585</v>
      </c>
      <c r="G812" s="100">
        <v>76623</v>
      </c>
      <c r="H812" s="100">
        <v>75170.7</v>
      </c>
      <c r="I812" s="100">
        <f t="shared" si="12"/>
        <v>98.104616107435106</v>
      </c>
    </row>
    <row r="813" spans="1:9" ht="30" x14ac:dyDescent="0.2">
      <c r="A813" s="41" t="s">
        <v>601</v>
      </c>
      <c r="B813" s="6" t="s">
        <v>1673</v>
      </c>
      <c r="C813" s="6" t="s">
        <v>76</v>
      </c>
      <c r="D813" s="6" t="s">
        <v>29</v>
      </c>
      <c r="E813" s="6" t="s">
        <v>1378</v>
      </c>
      <c r="F813" s="6" t="s">
        <v>602</v>
      </c>
      <c r="G813" s="100">
        <v>26174.9</v>
      </c>
      <c r="H813" s="100">
        <v>25109.8</v>
      </c>
      <c r="I813" s="100">
        <f t="shared" si="12"/>
        <v>95.930834501755484</v>
      </c>
    </row>
    <row r="814" spans="1:9" ht="15" x14ac:dyDescent="0.2">
      <c r="A814" s="41" t="s">
        <v>603</v>
      </c>
      <c r="B814" s="6" t="s">
        <v>1673</v>
      </c>
      <c r="C814" s="6" t="s">
        <v>76</v>
      </c>
      <c r="D814" s="6" t="s">
        <v>29</v>
      </c>
      <c r="E814" s="6" t="s">
        <v>1378</v>
      </c>
      <c r="F814" s="6" t="s">
        <v>604</v>
      </c>
      <c r="G814" s="100">
        <v>316.10000000000002</v>
      </c>
      <c r="H814" s="100">
        <v>252.7</v>
      </c>
      <c r="I814" s="100">
        <f t="shared" si="12"/>
        <v>79.943055994938305</v>
      </c>
    </row>
    <row r="815" spans="1:9" ht="45" x14ac:dyDescent="0.2">
      <c r="A815" s="41" t="s">
        <v>1379</v>
      </c>
      <c r="B815" s="6" t="s">
        <v>1673</v>
      </c>
      <c r="C815" s="6" t="s">
        <v>76</v>
      </c>
      <c r="D815" s="6" t="s">
        <v>29</v>
      </c>
      <c r="E815" s="6" t="s">
        <v>1380</v>
      </c>
      <c r="F815" s="6" t="s">
        <v>0</v>
      </c>
      <c r="G815" s="100">
        <v>124358.3</v>
      </c>
      <c r="H815" s="100">
        <v>122173.1</v>
      </c>
      <c r="I815" s="100">
        <f t="shared" si="12"/>
        <v>98.242819337350227</v>
      </c>
    </row>
    <row r="816" spans="1:9" ht="45" x14ac:dyDescent="0.2">
      <c r="A816" s="41" t="s">
        <v>680</v>
      </c>
      <c r="B816" s="6" t="s">
        <v>1673</v>
      </c>
      <c r="C816" s="6" t="s">
        <v>76</v>
      </c>
      <c r="D816" s="6" t="s">
        <v>29</v>
      </c>
      <c r="E816" s="6" t="s">
        <v>1380</v>
      </c>
      <c r="F816" s="6" t="s">
        <v>681</v>
      </c>
      <c r="G816" s="100">
        <v>124358.3</v>
      </c>
      <c r="H816" s="100">
        <v>122173.1</v>
      </c>
      <c r="I816" s="100">
        <f t="shared" si="12"/>
        <v>98.242819337350227</v>
      </c>
    </row>
    <row r="817" spans="1:9" ht="15" x14ac:dyDescent="0.2">
      <c r="A817" s="41" t="s">
        <v>1198</v>
      </c>
      <c r="B817" s="6" t="s">
        <v>1673</v>
      </c>
      <c r="C817" s="6" t="s">
        <v>76</v>
      </c>
      <c r="D817" s="6" t="s">
        <v>29</v>
      </c>
      <c r="E817" s="6" t="s">
        <v>1366</v>
      </c>
      <c r="F817" s="6" t="s">
        <v>0</v>
      </c>
      <c r="G817" s="100">
        <v>27119.3</v>
      </c>
      <c r="H817" s="100">
        <v>24451.4</v>
      </c>
      <c r="I817" s="100">
        <f t="shared" si="12"/>
        <v>90.162356697997367</v>
      </c>
    </row>
    <row r="818" spans="1:9" ht="45" x14ac:dyDescent="0.2">
      <c r="A818" s="41" t="s">
        <v>680</v>
      </c>
      <c r="B818" s="6" t="s">
        <v>1673</v>
      </c>
      <c r="C818" s="6" t="s">
        <v>76</v>
      </c>
      <c r="D818" s="6" t="s">
        <v>29</v>
      </c>
      <c r="E818" s="6" t="s">
        <v>1366</v>
      </c>
      <c r="F818" s="6" t="s">
        <v>681</v>
      </c>
      <c r="G818" s="100">
        <v>27119.3</v>
      </c>
      <c r="H818" s="100">
        <v>24451.4</v>
      </c>
      <c r="I818" s="100">
        <f t="shared" si="12"/>
        <v>90.162356697997367</v>
      </c>
    </row>
    <row r="819" spans="1:9" ht="15" x14ac:dyDescent="0.2">
      <c r="A819" s="41" t="s">
        <v>620</v>
      </c>
      <c r="B819" s="6" t="s">
        <v>1673</v>
      </c>
      <c r="C819" s="6" t="s">
        <v>76</v>
      </c>
      <c r="D819" s="6" t="s">
        <v>29</v>
      </c>
      <c r="E819" s="6" t="s">
        <v>621</v>
      </c>
      <c r="F819" s="101" t="s">
        <v>0</v>
      </c>
      <c r="G819" s="100">
        <v>1842.8</v>
      </c>
      <c r="H819" s="100">
        <v>1842.8</v>
      </c>
      <c r="I819" s="100">
        <f t="shared" si="12"/>
        <v>100</v>
      </c>
    </row>
    <row r="820" spans="1:9" ht="30" x14ac:dyDescent="0.2">
      <c r="A820" s="41" t="s">
        <v>727</v>
      </c>
      <c r="B820" s="6" t="s">
        <v>1673</v>
      </c>
      <c r="C820" s="6" t="s">
        <v>76</v>
      </c>
      <c r="D820" s="6" t="s">
        <v>29</v>
      </c>
      <c r="E820" s="6" t="s">
        <v>728</v>
      </c>
      <c r="F820" s="6" t="s">
        <v>0</v>
      </c>
      <c r="G820" s="100">
        <v>1842.8</v>
      </c>
      <c r="H820" s="100">
        <v>1842.8</v>
      </c>
      <c r="I820" s="100">
        <f t="shared" si="12"/>
        <v>100</v>
      </c>
    </row>
    <row r="821" spans="1:9" ht="45" x14ac:dyDescent="0.2">
      <c r="A821" s="41" t="s">
        <v>729</v>
      </c>
      <c r="B821" s="6" t="s">
        <v>1673</v>
      </c>
      <c r="C821" s="6" t="s">
        <v>76</v>
      </c>
      <c r="D821" s="6" t="s">
        <v>29</v>
      </c>
      <c r="E821" s="6" t="s">
        <v>730</v>
      </c>
      <c r="F821" s="6" t="s">
        <v>0</v>
      </c>
      <c r="G821" s="100">
        <v>1842.8</v>
      </c>
      <c r="H821" s="100">
        <v>1842.8</v>
      </c>
      <c r="I821" s="100">
        <f t="shared" si="12"/>
        <v>100</v>
      </c>
    </row>
    <row r="822" spans="1:9" ht="120" x14ac:dyDescent="0.2">
      <c r="A822" s="41" t="s">
        <v>731</v>
      </c>
      <c r="B822" s="6" t="s">
        <v>1673</v>
      </c>
      <c r="C822" s="6" t="s">
        <v>76</v>
      </c>
      <c r="D822" s="6" t="s">
        <v>29</v>
      </c>
      <c r="E822" s="6" t="s">
        <v>732</v>
      </c>
      <c r="F822" s="6" t="s">
        <v>0</v>
      </c>
      <c r="G822" s="100">
        <v>1842.8</v>
      </c>
      <c r="H822" s="100">
        <v>1842.8</v>
      </c>
      <c r="I822" s="100">
        <f t="shared" si="12"/>
        <v>100</v>
      </c>
    </row>
    <row r="823" spans="1:9" ht="45" x14ac:dyDescent="0.2">
      <c r="A823" s="41" t="s">
        <v>680</v>
      </c>
      <c r="B823" s="6" t="s">
        <v>1673</v>
      </c>
      <c r="C823" s="6" t="s">
        <v>76</v>
      </c>
      <c r="D823" s="6" t="s">
        <v>29</v>
      </c>
      <c r="E823" s="6" t="s">
        <v>732</v>
      </c>
      <c r="F823" s="6" t="s">
        <v>681</v>
      </c>
      <c r="G823" s="100">
        <v>1842.8</v>
      </c>
      <c r="H823" s="100">
        <v>1842.8</v>
      </c>
      <c r="I823" s="100">
        <f t="shared" si="12"/>
        <v>100</v>
      </c>
    </row>
    <row r="824" spans="1:9" ht="45" x14ac:dyDescent="0.2">
      <c r="A824" s="41" t="s">
        <v>116</v>
      </c>
      <c r="B824" s="6" t="s">
        <v>1673</v>
      </c>
      <c r="C824" s="6" t="s">
        <v>76</v>
      </c>
      <c r="D824" s="6" t="s">
        <v>26</v>
      </c>
      <c r="E824" s="6" t="s">
        <v>0</v>
      </c>
      <c r="F824" s="6" t="s">
        <v>0</v>
      </c>
      <c r="G824" s="100">
        <v>66841.100000000006</v>
      </c>
      <c r="H824" s="100">
        <v>61669.1</v>
      </c>
      <c r="I824" s="100">
        <f t="shared" si="12"/>
        <v>92.262245833775907</v>
      </c>
    </row>
    <row r="825" spans="1:9" ht="45" x14ac:dyDescent="0.2">
      <c r="A825" s="41" t="s">
        <v>1183</v>
      </c>
      <c r="B825" s="6" t="s">
        <v>1673</v>
      </c>
      <c r="C825" s="6" t="s">
        <v>76</v>
      </c>
      <c r="D825" s="6" t="s">
        <v>26</v>
      </c>
      <c r="E825" s="6" t="s">
        <v>1184</v>
      </c>
      <c r="F825" s="101" t="s">
        <v>0</v>
      </c>
      <c r="G825" s="100">
        <v>65016.4</v>
      </c>
      <c r="H825" s="100">
        <v>60074.400000000001</v>
      </c>
      <c r="I825" s="100">
        <f t="shared" si="12"/>
        <v>92.398840907832479</v>
      </c>
    </row>
    <row r="826" spans="1:9" ht="45" x14ac:dyDescent="0.2">
      <c r="A826" s="41" t="s">
        <v>1185</v>
      </c>
      <c r="B826" s="6" t="s">
        <v>1673</v>
      </c>
      <c r="C826" s="6" t="s">
        <v>76</v>
      </c>
      <c r="D826" s="6" t="s">
        <v>26</v>
      </c>
      <c r="E826" s="6" t="s">
        <v>1186</v>
      </c>
      <c r="F826" s="6" t="s">
        <v>0</v>
      </c>
      <c r="G826" s="100">
        <v>65016.4</v>
      </c>
      <c r="H826" s="100">
        <v>60074.400000000001</v>
      </c>
      <c r="I826" s="100">
        <f t="shared" si="12"/>
        <v>92.398840907832479</v>
      </c>
    </row>
    <row r="827" spans="1:9" ht="60" x14ac:dyDescent="0.2">
      <c r="A827" s="41" t="s">
        <v>1381</v>
      </c>
      <c r="B827" s="6" t="s">
        <v>1673</v>
      </c>
      <c r="C827" s="6" t="s">
        <v>76</v>
      </c>
      <c r="D827" s="6" t="s">
        <v>26</v>
      </c>
      <c r="E827" s="6" t="s">
        <v>1382</v>
      </c>
      <c r="F827" s="6" t="s">
        <v>0</v>
      </c>
      <c r="G827" s="100">
        <v>65016.4</v>
      </c>
      <c r="H827" s="100">
        <v>60074.400000000001</v>
      </c>
      <c r="I827" s="100">
        <f t="shared" si="12"/>
        <v>92.398840907832479</v>
      </c>
    </row>
    <row r="828" spans="1:9" ht="45" x14ac:dyDescent="0.2">
      <c r="A828" s="41" t="s">
        <v>680</v>
      </c>
      <c r="B828" s="6" t="s">
        <v>1673</v>
      </c>
      <c r="C828" s="6" t="s">
        <v>76</v>
      </c>
      <c r="D828" s="6" t="s">
        <v>26</v>
      </c>
      <c r="E828" s="6" t="s">
        <v>1382</v>
      </c>
      <c r="F828" s="6" t="s">
        <v>681</v>
      </c>
      <c r="G828" s="100">
        <v>65016.4</v>
      </c>
      <c r="H828" s="100">
        <v>60074.400000000001</v>
      </c>
      <c r="I828" s="100">
        <f t="shared" si="12"/>
        <v>92.398840907832479</v>
      </c>
    </row>
    <row r="829" spans="1:9" ht="15" x14ac:dyDescent="0.2">
      <c r="A829" s="41" t="s">
        <v>620</v>
      </c>
      <c r="B829" s="6" t="s">
        <v>1673</v>
      </c>
      <c r="C829" s="6" t="s">
        <v>76</v>
      </c>
      <c r="D829" s="6" t="s">
        <v>26</v>
      </c>
      <c r="E829" s="6" t="s">
        <v>621</v>
      </c>
      <c r="F829" s="101" t="s">
        <v>0</v>
      </c>
      <c r="G829" s="100">
        <v>1824.7</v>
      </c>
      <c r="H829" s="100">
        <v>1594.7</v>
      </c>
      <c r="I829" s="100">
        <f t="shared" si="12"/>
        <v>87.395188250123311</v>
      </c>
    </row>
    <row r="830" spans="1:9" ht="30" x14ac:dyDescent="0.2">
      <c r="A830" s="41" t="s">
        <v>727</v>
      </c>
      <c r="B830" s="6" t="s">
        <v>1673</v>
      </c>
      <c r="C830" s="6" t="s">
        <v>76</v>
      </c>
      <c r="D830" s="6" t="s">
        <v>26</v>
      </c>
      <c r="E830" s="6" t="s">
        <v>728</v>
      </c>
      <c r="F830" s="6" t="s">
        <v>0</v>
      </c>
      <c r="G830" s="100">
        <v>1824.7</v>
      </c>
      <c r="H830" s="100">
        <v>1594.7</v>
      </c>
      <c r="I830" s="100">
        <f t="shared" si="12"/>
        <v>87.395188250123311</v>
      </c>
    </row>
    <row r="831" spans="1:9" ht="45" x14ac:dyDescent="0.2">
      <c r="A831" s="41" t="s">
        <v>729</v>
      </c>
      <c r="B831" s="6" t="s">
        <v>1673</v>
      </c>
      <c r="C831" s="6" t="s">
        <v>76</v>
      </c>
      <c r="D831" s="6" t="s">
        <v>26</v>
      </c>
      <c r="E831" s="6" t="s">
        <v>730</v>
      </c>
      <c r="F831" s="6" t="s">
        <v>0</v>
      </c>
      <c r="G831" s="100">
        <v>1824.7</v>
      </c>
      <c r="H831" s="100">
        <v>1594.7</v>
      </c>
      <c r="I831" s="100">
        <f t="shared" si="12"/>
        <v>87.395188250123311</v>
      </c>
    </row>
    <row r="832" spans="1:9" ht="120" x14ac:dyDescent="0.2">
      <c r="A832" s="41" t="s">
        <v>731</v>
      </c>
      <c r="B832" s="6" t="s">
        <v>1673</v>
      </c>
      <c r="C832" s="6" t="s">
        <v>76</v>
      </c>
      <c r="D832" s="6" t="s">
        <v>26</v>
      </c>
      <c r="E832" s="6" t="s">
        <v>732</v>
      </c>
      <c r="F832" s="6" t="s">
        <v>0</v>
      </c>
      <c r="G832" s="100">
        <v>1824.7</v>
      </c>
      <c r="H832" s="100">
        <v>1594.7</v>
      </c>
      <c r="I832" s="100">
        <f t="shared" si="12"/>
        <v>87.395188250123311</v>
      </c>
    </row>
    <row r="833" spans="1:9" ht="45" x14ac:dyDescent="0.2">
      <c r="A833" s="41" t="s">
        <v>680</v>
      </c>
      <c r="B833" s="6" t="s">
        <v>1673</v>
      </c>
      <c r="C833" s="6" t="s">
        <v>76</v>
      </c>
      <c r="D833" s="6" t="s">
        <v>26</v>
      </c>
      <c r="E833" s="6" t="s">
        <v>732</v>
      </c>
      <c r="F833" s="6" t="s">
        <v>681</v>
      </c>
      <c r="G833" s="100">
        <v>1824.7</v>
      </c>
      <c r="H833" s="100">
        <v>1594.7</v>
      </c>
      <c r="I833" s="100">
        <f t="shared" si="12"/>
        <v>87.395188250123311</v>
      </c>
    </row>
    <row r="834" spans="1:9" ht="15" x14ac:dyDescent="0.2">
      <c r="A834" s="41" t="s">
        <v>117</v>
      </c>
      <c r="B834" s="6" t="s">
        <v>1673</v>
      </c>
      <c r="C834" s="6" t="s">
        <v>76</v>
      </c>
      <c r="D834" s="6" t="s">
        <v>76</v>
      </c>
      <c r="E834" s="6" t="s">
        <v>0</v>
      </c>
      <c r="F834" s="6" t="s">
        <v>0</v>
      </c>
      <c r="G834" s="100">
        <v>3742622</v>
      </c>
      <c r="H834" s="100">
        <v>3612691.8</v>
      </c>
      <c r="I834" s="100">
        <f t="shared" si="12"/>
        <v>96.528364339225277</v>
      </c>
    </row>
    <row r="835" spans="1:9" ht="45" x14ac:dyDescent="0.2">
      <c r="A835" s="41" t="s">
        <v>1183</v>
      </c>
      <c r="B835" s="6" t="s">
        <v>1673</v>
      </c>
      <c r="C835" s="6" t="s">
        <v>76</v>
      </c>
      <c r="D835" s="6" t="s">
        <v>76</v>
      </c>
      <c r="E835" s="6" t="s">
        <v>1184</v>
      </c>
      <c r="F835" s="101" t="s">
        <v>0</v>
      </c>
      <c r="G835" s="100">
        <v>2553697.4</v>
      </c>
      <c r="H835" s="100">
        <v>2433368.1</v>
      </c>
      <c r="I835" s="100">
        <f t="shared" si="12"/>
        <v>95.288036084463272</v>
      </c>
    </row>
    <row r="836" spans="1:9" ht="60" x14ac:dyDescent="0.2">
      <c r="A836" s="41" t="s">
        <v>1348</v>
      </c>
      <c r="B836" s="6" t="s">
        <v>1673</v>
      </c>
      <c r="C836" s="6" t="s">
        <v>76</v>
      </c>
      <c r="D836" s="6" t="s">
        <v>76</v>
      </c>
      <c r="E836" s="6" t="s">
        <v>1349</v>
      </c>
      <c r="F836" s="6" t="s">
        <v>0</v>
      </c>
      <c r="G836" s="100">
        <v>92545.3</v>
      </c>
      <c r="H836" s="100">
        <v>90793.8</v>
      </c>
      <c r="I836" s="100">
        <f t="shared" si="12"/>
        <v>98.10741334243879</v>
      </c>
    </row>
    <row r="837" spans="1:9" ht="45" x14ac:dyDescent="0.2">
      <c r="A837" s="41" t="s">
        <v>655</v>
      </c>
      <c r="B837" s="6" t="s">
        <v>1673</v>
      </c>
      <c r="C837" s="6" t="s">
        <v>76</v>
      </c>
      <c r="D837" s="6" t="s">
        <v>76</v>
      </c>
      <c r="E837" s="6" t="s">
        <v>1383</v>
      </c>
      <c r="F837" s="6" t="s">
        <v>0</v>
      </c>
      <c r="G837" s="100">
        <v>21844.2</v>
      </c>
      <c r="H837" s="100">
        <v>21388</v>
      </c>
      <c r="I837" s="100">
        <f t="shared" si="12"/>
        <v>97.911573781598776</v>
      </c>
    </row>
    <row r="838" spans="1:9" ht="30" x14ac:dyDescent="0.2">
      <c r="A838" s="41" t="s">
        <v>601</v>
      </c>
      <c r="B838" s="6" t="s">
        <v>1673</v>
      </c>
      <c r="C838" s="6" t="s">
        <v>76</v>
      </c>
      <c r="D838" s="6" t="s">
        <v>76</v>
      </c>
      <c r="E838" s="6" t="s">
        <v>1383</v>
      </c>
      <c r="F838" s="6" t="s">
        <v>602</v>
      </c>
      <c r="G838" s="100">
        <v>21844.2</v>
      </c>
      <c r="H838" s="100">
        <v>21388</v>
      </c>
      <c r="I838" s="100">
        <f t="shared" si="12"/>
        <v>97.911573781598776</v>
      </c>
    </row>
    <row r="839" spans="1:9" ht="75" x14ac:dyDescent="0.2">
      <c r="A839" s="41" t="s">
        <v>1384</v>
      </c>
      <c r="B839" s="6" t="s">
        <v>1673</v>
      </c>
      <c r="C839" s="6" t="s">
        <v>76</v>
      </c>
      <c r="D839" s="6" t="s">
        <v>76</v>
      </c>
      <c r="E839" s="6" t="s">
        <v>1385</v>
      </c>
      <c r="F839" s="6" t="s">
        <v>0</v>
      </c>
      <c r="G839" s="100">
        <v>22501</v>
      </c>
      <c r="H839" s="100">
        <v>22496</v>
      </c>
      <c r="I839" s="100">
        <f t="shared" ref="I839:I902" si="13">H839/G839*100</f>
        <v>99.977778765388209</v>
      </c>
    </row>
    <row r="840" spans="1:9" ht="45" x14ac:dyDescent="0.2">
      <c r="A840" s="41" t="s">
        <v>680</v>
      </c>
      <c r="B840" s="6" t="s">
        <v>1673</v>
      </c>
      <c r="C840" s="6" t="s">
        <v>76</v>
      </c>
      <c r="D840" s="6" t="s">
        <v>76</v>
      </c>
      <c r="E840" s="6" t="s">
        <v>1385</v>
      </c>
      <c r="F840" s="6" t="s">
        <v>681</v>
      </c>
      <c r="G840" s="100">
        <v>22501</v>
      </c>
      <c r="H840" s="100">
        <v>22496</v>
      </c>
      <c r="I840" s="100">
        <f t="shared" si="13"/>
        <v>99.977778765388209</v>
      </c>
    </row>
    <row r="841" spans="1:9" ht="60" x14ac:dyDescent="0.2">
      <c r="A841" s="41" t="s">
        <v>1386</v>
      </c>
      <c r="B841" s="6" t="s">
        <v>1673</v>
      </c>
      <c r="C841" s="6" t="s">
        <v>76</v>
      </c>
      <c r="D841" s="6" t="s">
        <v>76</v>
      </c>
      <c r="E841" s="6" t="s">
        <v>1387</v>
      </c>
      <c r="F841" s="6" t="s">
        <v>0</v>
      </c>
      <c r="G841" s="100">
        <v>871.7</v>
      </c>
      <c r="H841" s="100">
        <v>871.7</v>
      </c>
      <c r="I841" s="100">
        <f t="shared" si="13"/>
        <v>100</v>
      </c>
    </row>
    <row r="842" spans="1:9" ht="45" x14ac:dyDescent="0.2">
      <c r="A842" s="41" t="s">
        <v>680</v>
      </c>
      <c r="B842" s="6" t="s">
        <v>1673</v>
      </c>
      <c r="C842" s="6" t="s">
        <v>76</v>
      </c>
      <c r="D842" s="6" t="s">
        <v>76</v>
      </c>
      <c r="E842" s="6" t="s">
        <v>1387</v>
      </c>
      <c r="F842" s="6" t="s">
        <v>681</v>
      </c>
      <c r="G842" s="100">
        <v>871.7</v>
      </c>
      <c r="H842" s="100">
        <v>871.7</v>
      </c>
      <c r="I842" s="100">
        <f t="shared" si="13"/>
        <v>100</v>
      </c>
    </row>
    <row r="843" spans="1:9" ht="30" x14ac:dyDescent="0.2">
      <c r="A843" s="41" t="s">
        <v>907</v>
      </c>
      <c r="B843" s="6" t="s">
        <v>1673</v>
      </c>
      <c r="C843" s="6" t="s">
        <v>76</v>
      </c>
      <c r="D843" s="6" t="s">
        <v>76</v>
      </c>
      <c r="E843" s="6" t="s">
        <v>1388</v>
      </c>
      <c r="F843" s="6" t="s">
        <v>0</v>
      </c>
      <c r="G843" s="100">
        <v>47328.4</v>
      </c>
      <c r="H843" s="100">
        <v>46038.1</v>
      </c>
      <c r="I843" s="100">
        <f t="shared" si="13"/>
        <v>97.273729938049883</v>
      </c>
    </row>
    <row r="844" spans="1:9" ht="45" x14ac:dyDescent="0.2">
      <c r="A844" s="41" t="s">
        <v>680</v>
      </c>
      <c r="B844" s="6" t="s">
        <v>1673</v>
      </c>
      <c r="C844" s="6" t="s">
        <v>76</v>
      </c>
      <c r="D844" s="6" t="s">
        <v>76</v>
      </c>
      <c r="E844" s="6" t="s">
        <v>1388</v>
      </c>
      <c r="F844" s="6" t="s">
        <v>681</v>
      </c>
      <c r="G844" s="100">
        <v>47328.4</v>
      </c>
      <c r="H844" s="100">
        <v>46038.1</v>
      </c>
      <c r="I844" s="100">
        <f t="shared" si="13"/>
        <v>97.273729938049883</v>
      </c>
    </row>
    <row r="845" spans="1:9" ht="90" x14ac:dyDescent="0.2">
      <c r="A845" s="41" t="s">
        <v>1352</v>
      </c>
      <c r="B845" s="6" t="s">
        <v>1673</v>
      </c>
      <c r="C845" s="6" t="s">
        <v>76</v>
      </c>
      <c r="D845" s="6" t="s">
        <v>76</v>
      </c>
      <c r="E845" s="6" t="s">
        <v>1353</v>
      </c>
      <c r="F845" s="6" t="s">
        <v>0</v>
      </c>
      <c r="G845" s="100">
        <v>331936</v>
      </c>
      <c r="H845" s="100">
        <v>290747.5</v>
      </c>
      <c r="I845" s="100">
        <f t="shared" si="13"/>
        <v>87.591433288344746</v>
      </c>
    </row>
    <row r="846" spans="1:9" ht="45" x14ac:dyDescent="0.2">
      <c r="A846" s="41" t="s">
        <v>655</v>
      </c>
      <c r="B846" s="6" t="s">
        <v>1673</v>
      </c>
      <c r="C846" s="6" t="s">
        <v>76</v>
      </c>
      <c r="D846" s="6" t="s">
        <v>76</v>
      </c>
      <c r="E846" s="6" t="s">
        <v>1389</v>
      </c>
      <c r="F846" s="6" t="s">
        <v>0</v>
      </c>
      <c r="G846" s="100">
        <v>25101</v>
      </c>
      <c r="H846" s="100">
        <v>20258.5</v>
      </c>
      <c r="I846" s="100">
        <f t="shared" si="13"/>
        <v>80.707939922712242</v>
      </c>
    </row>
    <row r="847" spans="1:9" ht="30" x14ac:dyDescent="0.2">
      <c r="A847" s="41" t="s">
        <v>601</v>
      </c>
      <c r="B847" s="6" t="s">
        <v>1673</v>
      </c>
      <c r="C847" s="6" t="s">
        <v>76</v>
      </c>
      <c r="D847" s="6" t="s">
        <v>76</v>
      </c>
      <c r="E847" s="6" t="s">
        <v>1389</v>
      </c>
      <c r="F847" s="6" t="s">
        <v>602</v>
      </c>
      <c r="G847" s="100">
        <v>25101</v>
      </c>
      <c r="H847" s="100">
        <v>20258.5</v>
      </c>
      <c r="I847" s="100">
        <f t="shared" si="13"/>
        <v>80.707939922712242</v>
      </c>
    </row>
    <row r="848" spans="1:9" ht="45" x14ac:dyDescent="0.2">
      <c r="A848" s="41" t="s">
        <v>1390</v>
      </c>
      <c r="B848" s="6" t="s">
        <v>1673</v>
      </c>
      <c r="C848" s="6" t="s">
        <v>76</v>
      </c>
      <c r="D848" s="6" t="s">
        <v>76</v>
      </c>
      <c r="E848" s="6" t="s">
        <v>1391</v>
      </c>
      <c r="F848" s="6" t="s">
        <v>0</v>
      </c>
      <c r="G848" s="100">
        <v>225.3</v>
      </c>
      <c r="H848" s="100">
        <v>195.3</v>
      </c>
      <c r="I848" s="100">
        <f t="shared" si="13"/>
        <v>86.684420772303596</v>
      </c>
    </row>
    <row r="849" spans="1:9" ht="45" x14ac:dyDescent="0.2">
      <c r="A849" s="41" t="s">
        <v>680</v>
      </c>
      <c r="B849" s="6" t="s">
        <v>1673</v>
      </c>
      <c r="C849" s="6" t="s">
        <v>76</v>
      </c>
      <c r="D849" s="6" t="s">
        <v>76</v>
      </c>
      <c r="E849" s="6" t="s">
        <v>1391</v>
      </c>
      <c r="F849" s="6" t="s">
        <v>681</v>
      </c>
      <c r="G849" s="100">
        <v>225.3</v>
      </c>
      <c r="H849" s="100">
        <v>195.3</v>
      </c>
      <c r="I849" s="100">
        <f t="shared" si="13"/>
        <v>86.684420772303596</v>
      </c>
    </row>
    <row r="850" spans="1:9" ht="75" x14ac:dyDescent="0.2">
      <c r="A850" s="41" t="s">
        <v>1392</v>
      </c>
      <c r="B850" s="6" t="s">
        <v>1673</v>
      </c>
      <c r="C850" s="6" t="s">
        <v>76</v>
      </c>
      <c r="D850" s="6" t="s">
        <v>76</v>
      </c>
      <c r="E850" s="6" t="s">
        <v>1393</v>
      </c>
      <c r="F850" s="6" t="s">
        <v>0</v>
      </c>
      <c r="G850" s="100">
        <v>54232</v>
      </c>
      <c r="H850" s="100">
        <v>45454.1</v>
      </c>
      <c r="I850" s="100">
        <f t="shared" si="13"/>
        <v>83.814168756453753</v>
      </c>
    </row>
    <row r="851" spans="1:9" ht="30" x14ac:dyDescent="0.2">
      <c r="A851" s="41" t="s">
        <v>601</v>
      </c>
      <c r="B851" s="6" t="s">
        <v>1673</v>
      </c>
      <c r="C851" s="6" t="s">
        <v>76</v>
      </c>
      <c r="D851" s="6" t="s">
        <v>76</v>
      </c>
      <c r="E851" s="6" t="s">
        <v>1393</v>
      </c>
      <c r="F851" s="6" t="s">
        <v>602</v>
      </c>
      <c r="G851" s="100">
        <v>54232</v>
      </c>
      <c r="H851" s="100">
        <v>45454.1</v>
      </c>
      <c r="I851" s="100">
        <f t="shared" si="13"/>
        <v>83.814168756453753</v>
      </c>
    </row>
    <row r="852" spans="1:9" ht="165" x14ac:dyDescent="0.2">
      <c r="A852" s="41" t="s">
        <v>1394</v>
      </c>
      <c r="B852" s="6" t="s">
        <v>1673</v>
      </c>
      <c r="C852" s="6" t="s">
        <v>76</v>
      </c>
      <c r="D852" s="6" t="s">
        <v>76</v>
      </c>
      <c r="E852" s="6" t="s">
        <v>1395</v>
      </c>
      <c r="F852" s="6" t="s">
        <v>0</v>
      </c>
      <c r="G852" s="100">
        <v>8369.5</v>
      </c>
      <c r="H852" s="100">
        <v>8368</v>
      </c>
      <c r="I852" s="100">
        <f t="shared" si="13"/>
        <v>99.982077782424284</v>
      </c>
    </row>
    <row r="853" spans="1:9" ht="30" x14ac:dyDescent="0.2">
      <c r="A853" s="41" t="s">
        <v>601</v>
      </c>
      <c r="B853" s="6" t="s">
        <v>1673</v>
      </c>
      <c r="C853" s="6" t="s">
        <v>76</v>
      </c>
      <c r="D853" s="6" t="s">
        <v>76</v>
      </c>
      <c r="E853" s="6" t="s">
        <v>1395</v>
      </c>
      <c r="F853" s="6" t="s">
        <v>602</v>
      </c>
      <c r="G853" s="100">
        <v>8369.5</v>
      </c>
      <c r="H853" s="100">
        <v>8368</v>
      </c>
      <c r="I853" s="100">
        <f t="shared" si="13"/>
        <v>99.982077782424284</v>
      </c>
    </row>
    <row r="854" spans="1:9" ht="60" x14ac:dyDescent="0.2">
      <c r="A854" s="41" t="s">
        <v>1386</v>
      </c>
      <c r="B854" s="6" t="s">
        <v>1673</v>
      </c>
      <c r="C854" s="6" t="s">
        <v>76</v>
      </c>
      <c r="D854" s="6" t="s">
        <v>76</v>
      </c>
      <c r="E854" s="6" t="s">
        <v>1396</v>
      </c>
      <c r="F854" s="6" t="s">
        <v>0</v>
      </c>
      <c r="G854" s="100">
        <v>56727</v>
      </c>
      <c r="H854" s="100">
        <v>42813.5</v>
      </c>
      <c r="I854" s="100">
        <f t="shared" si="13"/>
        <v>75.472878876020232</v>
      </c>
    </row>
    <row r="855" spans="1:9" ht="30" x14ac:dyDescent="0.2">
      <c r="A855" s="41" t="s">
        <v>601</v>
      </c>
      <c r="B855" s="6" t="s">
        <v>1673</v>
      </c>
      <c r="C855" s="6" t="s">
        <v>76</v>
      </c>
      <c r="D855" s="6" t="s">
        <v>76</v>
      </c>
      <c r="E855" s="6" t="s">
        <v>1396</v>
      </c>
      <c r="F855" s="6" t="s">
        <v>602</v>
      </c>
      <c r="G855" s="100">
        <v>56727</v>
      </c>
      <c r="H855" s="100">
        <v>42813.5</v>
      </c>
      <c r="I855" s="100">
        <f t="shared" si="13"/>
        <v>75.472878876020232</v>
      </c>
    </row>
    <row r="856" spans="1:9" ht="30" x14ac:dyDescent="0.2">
      <c r="A856" s="41" t="s">
        <v>118</v>
      </c>
      <c r="B856" s="6" t="s">
        <v>1673</v>
      </c>
      <c r="C856" s="6" t="s">
        <v>76</v>
      </c>
      <c r="D856" s="6" t="s">
        <v>76</v>
      </c>
      <c r="E856" s="6" t="s">
        <v>1397</v>
      </c>
      <c r="F856" s="6" t="s">
        <v>0</v>
      </c>
      <c r="G856" s="100">
        <v>32146.3</v>
      </c>
      <c r="H856" s="100">
        <v>32141.9</v>
      </c>
      <c r="I856" s="100">
        <f t="shared" si="13"/>
        <v>99.986312577186183</v>
      </c>
    </row>
    <row r="857" spans="1:9" ht="30" x14ac:dyDescent="0.2">
      <c r="A857" s="41" t="s">
        <v>601</v>
      </c>
      <c r="B857" s="6" t="s">
        <v>1673</v>
      </c>
      <c r="C857" s="6" t="s">
        <v>76</v>
      </c>
      <c r="D857" s="6" t="s">
        <v>76</v>
      </c>
      <c r="E857" s="6" t="s">
        <v>1397</v>
      </c>
      <c r="F857" s="6" t="s">
        <v>602</v>
      </c>
      <c r="G857" s="100">
        <v>32146.3</v>
      </c>
      <c r="H857" s="100">
        <v>32141.9</v>
      </c>
      <c r="I857" s="100">
        <f t="shared" si="13"/>
        <v>99.986312577186183</v>
      </c>
    </row>
    <row r="858" spans="1:9" ht="30" x14ac:dyDescent="0.2">
      <c r="A858" s="41" t="s">
        <v>907</v>
      </c>
      <c r="B858" s="6" t="s">
        <v>1673</v>
      </c>
      <c r="C858" s="6" t="s">
        <v>76</v>
      </c>
      <c r="D858" s="6" t="s">
        <v>76</v>
      </c>
      <c r="E858" s="6" t="s">
        <v>1398</v>
      </c>
      <c r="F858" s="6" t="s">
        <v>0</v>
      </c>
      <c r="G858" s="100">
        <v>65134.9</v>
      </c>
      <c r="H858" s="100">
        <v>51516.2</v>
      </c>
      <c r="I858" s="100">
        <f t="shared" si="13"/>
        <v>79.091546927990976</v>
      </c>
    </row>
    <row r="859" spans="1:9" ht="45" x14ac:dyDescent="0.2">
      <c r="A859" s="41" t="s">
        <v>680</v>
      </c>
      <c r="B859" s="6" t="s">
        <v>1673</v>
      </c>
      <c r="C859" s="6" t="s">
        <v>76</v>
      </c>
      <c r="D859" s="6" t="s">
        <v>76</v>
      </c>
      <c r="E859" s="6" t="s">
        <v>1398</v>
      </c>
      <c r="F859" s="6" t="s">
        <v>681</v>
      </c>
      <c r="G859" s="100">
        <v>65134.9</v>
      </c>
      <c r="H859" s="100">
        <v>51516.2</v>
      </c>
      <c r="I859" s="100">
        <f t="shared" si="13"/>
        <v>79.091546927990976</v>
      </c>
    </row>
    <row r="860" spans="1:9" ht="45" x14ac:dyDescent="0.2">
      <c r="A860" s="41" t="s">
        <v>784</v>
      </c>
      <c r="B860" s="6" t="s">
        <v>1673</v>
      </c>
      <c r="C860" s="6" t="s">
        <v>76</v>
      </c>
      <c r="D860" s="6" t="s">
        <v>76</v>
      </c>
      <c r="E860" s="6" t="s">
        <v>1399</v>
      </c>
      <c r="F860" s="6" t="s">
        <v>0</v>
      </c>
      <c r="G860" s="100">
        <v>90000</v>
      </c>
      <c r="H860" s="100">
        <v>90000</v>
      </c>
      <c r="I860" s="100">
        <f t="shared" si="13"/>
        <v>100</v>
      </c>
    </row>
    <row r="861" spans="1:9" ht="75" x14ac:dyDescent="0.2">
      <c r="A861" s="41" t="s">
        <v>1402</v>
      </c>
      <c r="B861" s="6" t="s">
        <v>1673</v>
      </c>
      <c r="C861" s="6" t="s">
        <v>76</v>
      </c>
      <c r="D861" s="6" t="s">
        <v>76</v>
      </c>
      <c r="E861" s="6" t="s">
        <v>1403</v>
      </c>
      <c r="F861" s="6" t="s">
        <v>0</v>
      </c>
      <c r="G861" s="100">
        <v>90000</v>
      </c>
      <c r="H861" s="100">
        <v>90000</v>
      </c>
      <c r="I861" s="100">
        <f t="shared" si="13"/>
        <v>100</v>
      </c>
    </row>
    <row r="862" spans="1:9" ht="45" x14ac:dyDescent="0.2">
      <c r="A862" s="41" t="s">
        <v>680</v>
      </c>
      <c r="B862" s="6" t="s">
        <v>1673</v>
      </c>
      <c r="C862" s="6" t="s">
        <v>76</v>
      </c>
      <c r="D862" s="6" t="s">
        <v>76</v>
      </c>
      <c r="E862" s="6" t="s">
        <v>1403</v>
      </c>
      <c r="F862" s="6" t="s">
        <v>681</v>
      </c>
      <c r="G862" s="100">
        <v>90000</v>
      </c>
      <c r="H862" s="100">
        <v>90000</v>
      </c>
      <c r="I862" s="100">
        <f t="shared" si="13"/>
        <v>100</v>
      </c>
    </row>
    <row r="863" spans="1:9" ht="30" x14ac:dyDescent="0.2">
      <c r="A863" s="41" t="s">
        <v>1356</v>
      </c>
      <c r="B863" s="6" t="s">
        <v>1673</v>
      </c>
      <c r="C863" s="6" t="s">
        <v>76</v>
      </c>
      <c r="D863" s="6" t="s">
        <v>76</v>
      </c>
      <c r="E863" s="6" t="s">
        <v>1357</v>
      </c>
      <c r="F863" s="6" t="s">
        <v>0</v>
      </c>
      <c r="G863" s="100">
        <v>30553.5</v>
      </c>
      <c r="H863" s="100">
        <v>14401.3</v>
      </c>
      <c r="I863" s="100">
        <f t="shared" si="13"/>
        <v>47.134698152421159</v>
      </c>
    </row>
    <row r="864" spans="1:9" ht="45" x14ac:dyDescent="0.2">
      <c r="A864" s="41" t="s">
        <v>655</v>
      </c>
      <c r="B864" s="6" t="s">
        <v>1673</v>
      </c>
      <c r="C864" s="6" t="s">
        <v>76</v>
      </c>
      <c r="D864" s="6" t="s">
        <v>76</v>
      </c>
      <c r="E864" s="6" t="s">
        <v>1409</v>
      </c>
      <c r="F864" s="6" t="s">
        <v>0</v>
      </c>
      <c r="G864" s="100">
        <v>6076.5</v>
      </c>
      <c r="H864" s="100">
        <v>6075</v>
      </c>
      <c r="I864" s="100">
        <f t="shared" si="13"/>
        <v>99.975314737101954</v>
      </c>
    </row>
    <row r="865" spans="1:9" ht="30" x14ac:dyDescent="0.2">
      <c r="A865" s="41" t="s">
        <v>601</v>
      </c>
      <c r="B865" s="6" t="s">
        <v>1673</v>
      </c>
      <c r="C865" s="6" t="s">
        <v>76</v>
      </c>
      <c r="D865" s="6" t="s">
        <v>76</v>
      </c>
      <c r="E865" s="6" t="s">
        <v>1409</v>
      </c>
      <c r="F865" s="6" t="s">
        <v>602</v>
      </c>
      <c r="G865" s="100">
        <v>6076.5</v>
      </c>
      <c r="H865" s="100">
        <v>6075</v>
      </c>
      <c r="I865" s="100">
        <f t="shared" si="13"/>
        <v>99.975314737101954</v>
      </c>
    </row>
    <row r="866" spans="1:9" ht="30" x14ac:dyDescent="0.2">
      <c r="A866" s="41" t="s">
        <v>907</v>
      </c>
      <c r="B866" s="6" t="s">
        <v>1673</v>
      </c>
      <c r="C866" s="6" t="s">
        <v>76</v>
      </c>
      <c r="D866" s="6" t="s">
        <v>76</v>
      </c>
      <c r="E866" s="6" t="s">
        <v>1410</v>
      </c>
      <c r="F866" s="6" t="s">
        <v>0</v>
      </c>
      <c r="G866" s="100">
        <v>24477</v>
      </c>
      <c r="H866" s="100">
        <v>8326.2999999999993</v>
      </c>
      <c r="I866" s="100">
        <f t="shared" si="13"/>
        <v>34.016832128120271</v>
      </c>
    </row>
    <row r="867" spans="1:9" ht="45" x14ac:dyDescent="0.2">
      <c r="A867" s="41" t="s">
        <v>680</v>
      </c>
      <c r="B867" s="6" t="s">
        <v>1673</v>
      </c>
      <c r="C867" s="6" t="s">
        <v>76</v>
      </c>
      <c r="D867" s="6" t="s">
        <v>76</v>
      </c>
      <c r="E867" s="6" t="s">
        <v>1410</v>
      </c>
      <c r="F867" s="6" t="s">
        <v>681</v>
      </c>
      <c r="G867" s="100">
        <v>24477</v>
      </c>
      <c r="H867" s="100">
        <v>8326.2999999999993</v>
      </c>
      <c r="I867" s="100">
        <f t="shared" si="13"/>
        <v>34.016832128120271</v>
      </c>
    </row>
    <row r="868" spans="1:9" ht="45" x14ac:dyDescent="0.2">
      <c r="A868" s="41" t="s">
        <v>1411</v>
      </c>
      <c r="B868" s="6" t="s">
        <v>1673</v>
      </c>
      <c r="C868" s="6" t="s">
        <v>76</v>
      </c>
      <c r="D868" s="6" t="s">
        <v>76</v>
      </c>
      <c r="E868" s="6" t="s">
        <v>1412</v>
      </c>
      <c r="F868" s="6" t="s">
        <v>0</v>
      </c>
      <c r="G868" s="100">
        <v>1439.4</v>
      </c>
      <c r="H868" s="100">
        <v>686.5</v>
      </c>
      <c r="I868" s="100">
        <f t="shared" si="13"/>
        <v>47.693483395859381</v>
      </c>
    </row>
    <row r="869" spans="1:9" ht="30" x14ac:dyDescent="0.2">
      <c r="A869" s="41" t="s">
        <v>907</v>
      </c>
      <c r="B869" s="6" t="s">
        <v>1673</v>
      </c>
      <c r="C869" s="6" t="s">
        <v>76</v>
      </c>
      <c r="D869" s="6" t="s">
        <v>76</v>
      </c>
      <c r="E869" s="6" t="s">
        <v>1413</v>
      </c>
      <c r="F869" s="6" t="s">
        <v>0</v>
      </c>
      <c r="G869" s="100">
        <v>1439.4</v>
      </c>
      <c r="H869" s="100">
        <v>686.5</v>
      </c>
      <c r="I869" s="100">
        <f t="shared" si="13"/>
        <v>47.693483395859381</v>
      </c>
    </row>
    <row r="870" spans="1:9" ht="45" x14ac:dyDescent="0.2">
      <c r="A870" s="41" t="s">
        <v>680</v>
      </c>
      <c r="B870" s="6" t="s">
        <v>1673</v>
      </c>
      <c r="C870" s="6" t="s">
        <v>76</v>
      </c>
      <c r="D870" s="6" t="s">
        <v>76</v>
      </c>
      <c r="E870" s="6" t="s">
        <v>1413</v>
      </c>
      <c r="F870" s="6" t="s">
        <v>681</v>
      </c>
      <c r="G870" s="100">
        <v>1439.4</v>
      </c>
      <c r="H870" s="100">
        <v>686.5</v>
      </c>
      <c r="I870" s="100">
        <f t="shared" si="13"/>
        <v>47.693483395859381</v>
      </c>
    </row>
    <row r="871" spans="1:9" ht="45" x14ac:dyDescent="0.2">
      <c r="A871" s="41" t="s">
        <v>1414</v>
      </c>
      <c r="B871" s="6" t="s">
        <v>1673</v>
      </c>
      <c r="C871" s="6" t="s">
        <v>76</v>
      </c>
      <c r="D871" s="6" t="s">
        <v>76</v>
      </c>
      <c r="E871" s="6" t="s">
        <v>1415</v>
      </c>
      <c r="F871" s="6" t="s">
        <v>0</v>
      </c>
      <c r="G871" s="100">
        <v>3960</v>
      </c>
      <c r="H871" s="100">
        <v>3960</v>
      </c>
      <c r="I871" s="100">
        <f t="shared" si="13"/>
        <v>100</v>
      </c>
    </row>
    <row r="872" spans="1:9" ht="30" x14ac:dyDescent="0.2">
      <c r="A872" s="41" t="s">
        <v>907</v>
      </c>
      <c r="B872" s="6" t="s">
        <v>1673</v>
      </c>
      <c r="C872" s="6" t="s">
        <v>76</v>
      </c>
      <c r="D872" s="6" t="s">
        <v>76</v>
      </c>
      <c r="E872" s="6" t="s">
        <v>1416</v>
      </c>
      <c r="F872" s="6" t="s">
        <v>0</v>
      </c>
      <c r="G872" s="100">
        <v>3960</v>
      </c>
      <c r="H872" s="100">
        <v>3960</v>
      </c>
      <c r="I872" s="100">
        <f t="shared" si="13"/>
        <v>100</v>
      </c>
    </row>
    <row r="873" spans="1:9" ht="45" x14ac:dyDescent="0.2">
      <c r="A873" s="41" t="s">
        <v>680</v>
      </c>
      <c r="B873" s="6" t="s">
        <v>1673</v>
      </c>
      <c r="C873" s="6" t="s">
        <v>76</v>
      </c>
      <c r="D873" s="6" t="s">
        <v>76</v>
      </c>
      <c r="E873" s="6" t="s">
        <v>1416</v>
      </c>
      <c r="F873" s="6" t="s">
        <v>681</v>
      </c>
      <c r="G873" s="100">
        <v>3960</v>
      </c>
      <c r="H873" s="100">
        <v>3960</v>
      </c>
      <c r="I873" s="100">
        <f t="shared" si="13"/>
        <v>100</v>
      </c>
    </row>
    <row r="874" spans="1:9" ht="30" x14ac:dyDescent="0.2">
      <c r="A874" s="41" t="s">
        <v>1417</v>
      </c>
      <c r="B874" s="6" t="s">
        <v>1673</v>
      </c>
      <c r="C874" s="6" t="s">
        <v>76</v>
      </c>
      <c r="D874" s="6" t="s">
        <v>76</v>
      </c>
      <c r="E874" s="6" t="s">
        <v>1418</v>
      </c>
      <c r="F874" s="6" t="s">
        <v>0</v>
      </c>
      <c r="G874" s="100">
        <v>50707.4</v>
      </c>
      <c r="H874" s="100">
        <v>43535.1</v>
      </c>
      <c r="I874" s="100">
        <f t="shared" si="13"/>
        <v>85.855516157405035</v>
      </c>
    </row>
    <row r="875" spans="1:9" ht="45" x14ac:dyDescent="0.2">
      <c r="A875" s="41" t="s">
        <v>655</v>
      </c>
      <c r="B875" s="6" t="s">
        <v>1673</v>
      </c>
      <c r="C875" s="6" t="s">
        <v>76</v>
      </c>
      <c r="D875" s="6" t="s">
        <v>76</v>
      </c>
      <c r="E875" s="6" t="s">
        <v>1419</v>
      </c>
      <c r="F875" s="6" t="s">
        <v>0</v>
      </c>
      <c r="G875" s="100">
        <v>15349.1</v>
      </c>
      <c r="H875" s="100">
        <v>12897.6</v>
      </c>
      <c r="I875" s="100">
        <f t="shared" si="13"/>
        <v>84.028379514108323</v>
      </c>
    </row>
    <row r="876" spans="1:9" ht="90" x14ac:dyDescent="0.2">
      <c r="A876" s="41" t="s">
        <v>590</v>
      </c>
      <c r="B876" s="6" t="s">
        <v>1673</v>
      </c>
      <c r="C876" s="6" t="s">
        <v>76</v>
      </c>
      <c r="D876" s="6" t="s">
        <v>76</v>
      </c>
      <c r="E876" s="6" t="s">
        <v>1419</v>
      </c>
      <c r="F876" s="6" t="s">
        <v>585</v>
      </c>
      <c r="G876" s="100">
        <v>3181.7</v>
      </c>
      <c r="H876" s="100">
        <v>2635.7</v>
      </c>
      <c r="I876" s="100">
        <f t="shared" si="13"/>
        <v>82.839362604896749</v>
      </c>
    </row>
    <row r="877" spans="1:9" ht="30" x14ac:dyDescent="0.2">
      <c r="A877" s="41" t="s">
        <v>601</v>
      </c>
      <c r="B877" s="6" t="s">
        <v>1673</v>
      </c>
      <c r="C877" s="6" t="s">
        <v>76</v>
      </c>
      <c r="D877" s="6" t="s">
        <v>76</v>
      </c>
      <c r="E877" s="6" t="s">
        <v>1419</v>
      </c>
      <c r="F877" s="6" t="s">
        <v>602</v>
      </c>
      <c r="G877" s="100">
        <v>3918.4</v>
      </c>
      <c r="H877" s="100">
        <v>2913.9</v>
      </c>
      <c r="I877" s="100">
        <f t="shared" si="13"/>
        <v>74.364536545528793</v>
      </c>
    </row>
    <row r="878" spans="1:9" ht="30" x14ac:dyDescent="0.2">
      <c r="A878" s="41" t="s">
        <v>646</v>
      </c>
      <c r="B878" s="6" t="s">
        <v>1673</v>
      </c>
      <c r="C878" s="6" t="s">
        <v>76</v>
      </c>
      <c r="D878" s="6" t="s">
        <v>76</v>
      </c>
      <c r="E878" s="6" t="s">
        <v>1419</v>
      </c>
      <c r="F878" s="6" t="s">
        <v>647</v>
      </c>
      <c r="G878" s="100">
        <v>8249</v>
      </c>
      <c r="H878" s="100">
        <v>7348</v>
      </c>
      <c r="I878" s="100">
        <f t="shared" si="13"/>
        <v>89.077463935022422</v>
      </c>
    </row>
    <row r="879" spans="1:9" ht="30" x14ac:dyDescent="0.2">
      <c r="A879" s="41" t="s">
        <v>1420</v>
      </c>
      <c r="B879" s="6" t="s">
        <v>1673</v>
      </c>
      <c r="C879" s="6" t="s">
        <v>76</v>
      </c>
      <c r="D879" s="6" t="s">
        <v>76</v>
      </c>
      <c r="E879" s="6" t="s">
        <v>1421</v>
      </c>
      <c r="F879" s="6" t="s">
        <v>0</v>
      </c>
      <c r="G879" s="100">
        <v>3000</v>
      </c>
      <c r="H879" s="100">
        <v>3000</v>
      </c>
      <c r="I879" s="100">
        <f t="shared" si="13"/>
        <v>100</v>
      </c>
    </row>
    <row r="880" spans="1:9" ht="45" x14ac:dyDescent="0.2">
      <c r="A880" s="41" t="s">
        <v>680</v>
      </c>
      <c r="B880" s="6" t="s">
        <v>1673</v>
      </c>
      <c r="C880" s="6" t="s">
        <v>76</v>
      </c>
      <c r="D880" s="6" t="s">
        <v>76</v>
      </c>
      <c r="E880" s="6" t="s">
        <v>1421</v>
      </c>
      <c r="F880" s="6" t="s">
        <v>681</v>
      </c>
      <c r="G880" s="100">
        <v>3000</v>
      </c>
      <c r="H880" s="100">
        <v>3000</v>
      </c>
      <c r="I880" s="100">
        <f t="shared" si="13"/>
        <v>100</v>
      </c>
    </row>
    <row r="881" spans="1:9" ht="30" x14ac:dyDescent="0.2">
      <c r="A881" s="41" t="s">
        <v>907</v>
      </c>
      <c r="B881" s="6" t="s">
        <v>1673</v>
      </c>
      <c r="C881" s="6" t="s">
        <v>76</v>
      </c>
      <c r="D881" s="6" t="s">
        <v>76</v>
      </c>
      <c r="E881" s="6" t="s">
        <v>1422</v>
      </c>
      <c r="F881" s="6" t="s">
        <v>0</v>
      </c>
      <c r="G881" s="100">
        <v>32358.3</v>
      </c>
      <c r="H881" s="100">
        <v>27637.5</v>
      </c>
      <c r="I881" s="100">
        <f t="shared" si="13"/>
        <v>85.4108528569177</v>
      </c>
    </row>
    <row r="882" spans="1:9" ht="45" x14ac:dyDescent="0.2">
      <c r="A882" s="41" t="s">
        <v>680</v>
      </c>
      <c r="B882" s="6" t="s">
        <v>1673</v>
      </c>
      <c r="C882" s="6" t="s">
        <v>76</v>
      </c>
      <c r="D882" s="6" t="s">
        <v>76</v>
      </c>
      <c r="E882" s="6" t="s">
        <v>1422</v>
      </c>
      <c r="F882" s="6" t="s">
        <v>681</v>
      </c>
      <c r="G882" s="100">
        <v>32358.3</v>
      </c>
      <c r="H882" s="100">
        <v>27637.5</v>
      </c>
      <c r="I882" s="100">
        <f t="shared" si="13"/>
        <v>85.4108528569177</v>
      </c>
    </row>
    <row r="883" spans="1:9" ht="60" x14ac:dyDescent="0.2">
      <c r="A883" s="41" t="s">
        <v>1423</v>
      </c>
      <c r="B883" s="6" t="s">
        <v>1673</v>
      </c>
      <c r="C883" s="6" t="s">
        <v>76</v>
      </c>
      <c r="D883" s="6" t="s">
        <v>76</v>
      </c>
      <c r="E883" s="6" t="s">
        <v>1424</v>
      </c>
      <c r="F883" s="6" t="s">
        <v>0</v>
      </c>
      <c r="G883" s="100">
        <v>40011.4</v>
      </c>
      <c r="H883" s="100">
        <v>36357.199999999997</v>
      </c>
      <c r="I883" s="100">
        <f t="shared" si="13"/>
        <v>90.867102875680416</v>
      </c>
    </row>
    <row r="884" spans="1:9" ht="45" x14ac:dyDescent="0.2">
      <c r="A884" s="41" t="s">
        <v>655</v>
      </c>
      <c r="B884" s="6" t="s">
        <v>1673</v>
      </c>
      <c r="C884" s="6" t="s">
        <v>76</v>
      </c>
      <c r="D884" s="6" t="s">
        <v>76</v>
      </c>
      <c r="E884" s="6" t="s">
        <v>1425</v>
      </c>
      <c r="F884" s="6" t="s">
        <v>0</v>
      </c>
      <c r="G884" s="100">
        <v>32910.9</v>
      </c>
      <c r="H884" s="100">
        <v>32713.8</v>
      </c>
      <c r="I884" s="100">
        <f t="shared" si="13"/>
        <v>99.401110270457508</v>
      </c>
    </row>
    <row r="885" spans="1:9" ht="30" x14ac:dyDescent="0.2">
      <c r="A885" s="41" t="s">
        <v>601</v>
      </c>
      <c r="B885" s="6" t="s">
        <v>1673</v>
      </c>
      <c r="C885" s="6" t="s">
        <v>76</v>
      </c>
      <c r="D885" s="6" t="s">
        <v>76</v>
      </c>
      <c r="E885" s="6" t="s">
        <v>1425</v>
      </c>
      <c r="F885" s="6" t="s">
        <v>602</v>
      </c>
      <c r="G885" s="100">
        <v>32910.9</v>
      </c>
      <c r="H885" s="100">
        <v>32713.8</v>
      </c>
      <c r="I885" s="100">
        <f t="shared" si="13"/>
        <v>99.401110270457508</v>
      </c>
    </row>
    <row r="886" spans="1:9" ht="150" x14ac:dyDescent="0.2">
      <c r="A886" s="41" t="s">
        <v>1426</v>
      </c>
      <c r="B886" s="6" t="s">
        <v>1673</v>
      </c>
      <c r="C886" s="6" t="s">
        <v>76</v>
      </c>
      <c r="D886" s="6" t="s">
        <v>76</v>
      </c>
      <c r="E886" s="6" t="s">
        <v>1427</v>
      </c>
      <c r="F886" s="6" t="s">
        <v>0</v>
      </c>
      <c r="G886" s="100">
        <v>7100.5</v>
      </c>
      <c r="H886" s="100">
        <v>3643.4</v>
      </c>
      <c r="I886" s="100">
        <f t="shared" si="13"/>
        <v>51.311879445109497</v>
      </c>
    </row>
    <row r="887" spans="1:9" ht="30" x14ac:dyDescent="0.2">
      <c r="A887" s="41" t="s">
        <v>601</v>
      </c>
      <c r="B887" s="6" t="s">
        <v>1673</v>
      </c>
      <c r="C887" s="6" t="s">
        <v>76</v>
      </c>
      <c r="D887" s="6" t="s">
        <v>76</v>
      </c>
      <c r="E887" s="6" t="s">
        <v>1427</v>
      </c>
      <c r="F887" s="6" t="s">
        <v>602</v>
      </c>
      <c r="G887" s="100">
        <v>7100.5</v>
      </c>
      <c r="H887" s="100">
        <v>3643.4</v>
      </c>
      <c r="I887" s="100">
        <f t="shared" si="13"/>
        <v>51.311879445109497</v>
      </c>
    </row>
    <row r="888" spans="1:9" s="36" customFormat="1" ht="30" x14ac:dyDescent="0.2">
      <c r="A888" s="41" t="s">
        <v>1428</v>
      </c>
      <c r="B888" s="6" t="s">
        <v>1673</v>
      </c>
      <c r="C888" s="6" t="s">
        <v>76</v>
      </c>
      <c r="D888" s="6" t="s">
        <v>76</v>
      </c>
      <c r="E888" s="6" t="s">
        <v>1429</v>
      </c>
      <c r="F888" s="6" t="s">
        <v>0</v>
      </c>
      <c r="G888" s="100">
        <v>50634.1</v>
      </c>
      <c r="H888" s="100">
        <v>17016.099999999999</v>
      </c>
      <c r="I888" s="100">
        <f t="shared" si="13"/>
        <v>33.606008598948137</v>
      </c>
    </row>
    <row r="889" spans="1:9" ht="45" x14ac:dyDescent="0.2">
      <c r="A889" s="41" t="s">
        <v>655</v>
      </c>
      <c r="B889" s="6" t="s">
        <v>1673</v>
      </c>
      <c r="C889" s="6" t="s">
        <v>76</v>
      </c>
      <c r="D889" s="6" t="s">
        <v>76</v>
      </c>
      <c r="E889" s="6" t="s">
        <v>1430</v>
      </c>
      <c r="F889" s="6" t="s">
        <v>0</v>
      </c>
      <c r="G889" s="100">
        <v>41112.199999999997</v>
      </c>
      <c r="H889" s="100">
        <v>11593.5</v>
      </c>
      <c r="I889" s="100">
        <f t="shared" si="13"/>
        <v>28.199658495531743</v>
      </c>
    </row>
    <row r="890" spans="1:9" ht="90" x14ac:dyDescent="0.2">
      <c r="A890" s="41" t="s">
        <v>590</v>
      </c>
      <c r="B890" s="6" t="s">
        <v>1673</v>
      </c>
      <c r="C890" s="6" t="s">
        <v>76</v>
      </c>
      <c r="D890" s="6" t="s">
        <v>76</v>
      </c>
      <c r="E890" s="6" t="s">
        <v>1430</v>
      </c>
      <c r="F890" s="6" t="s">
        <v>585</v>
      </c>
      <c r="G890" s="100">
        <v>214.9</v>
      </c>
      <c r="H890" s="100">
        <v>176.9</v>
      </c>
      <c r="I890" s="100">
        <f t="shared" si="13"/>
        <v>82.317356910190782</v>
      </c>
    </row>
    <row r="891" spans="1:9" ht="30" x14ac:dyDescent="0.2">
      <c r="A891" s="41" t="s">
        <v>601</v>
      </c>
      <c r="B891" s="6" t="s">
        <v>1673</v>
      </c>
      <c r="C891" s="6" t="s">
        <v>76</v>
      </c>
      <c r="D891" s="6" t="s">
        <v>76</v>
      </c>
      <c r="E891" s="6" t="s">
        <v>1430</v>
      </c>
      <c r="F891" s="6" t="s">
        <v>602</v>
      </c>
      <c r="G891" s="100">
        <v>40897.300000000003</v>
      </c>
      <c r="H891" s="100">
        <v>11416.6</v>
      </c>
      <c r="I891" s="100">
        <f t="shared" si="13"/>
        <v>27.915290251434687</v>
      </c>
    </row>
    <row r="892" spans="1:9" ht="30" x14ac:dyDescent="0.2">
      <c r="A892" s="41" t="s">
        <v>907</v>
      </c>
      <c r="B892" s="6" t="s">
        <v>1673</v>
      </c>
      <c r="C892" s="6" t="s">
        <v>76</v>
      </c>
      <c r="D892" s="6" t="s">
        <v>76</v>
      </c>
      <c r="E892" s="6" t="s">
        <v>1431</v>
      </c>
      <c r="F892" s="6" t="s">
        <v>0</v>
      </c>
      <c r="G892" s="100">
        <v>9521.9</v>
      </c>
      <c r="H892" s="100">
        <v>5422.6</v>
      </c>
      <c r="I892" s="100">
        <f t="shared" si="13"/>
        <v>56.948718218002711</v>
      </c>
    </row>
    <row r="893" spans="1:9" ht="45" x14ac:dyDescent="0.2">
      <c r="A893" s="41" t="s">
        <v>680</v>
      </c>
      <c r="B893" s="6" t="s">
        <v>1673</v>
      </c>
      <c r="C893" s="6" t="s">
        <v>76</v>
      </c>
      <c r="D893" s="6" t="s">
        <v>76</v>
      </c>
      <c r="E893" s="6" t="s">
        <v>1431</v>
      </c>
      <c r="F893" s="6" t="s">
        <v>681</v>
      </c>
      <c r="G893" s="100">
        <v>9521.9</v>
      </c>
      <c r="H893" s="100">
        <v>5422.6</v>
      </c>
      <c r="I893" s="100">
        <f t="shared" si="13"/>
        <v>56.948718218002711</v>
      </c>
    </row>
    <row r="894" spans="1:9" ht="45" x14ac:dyDescent="0.2">
      <c r="A894" s="41" t="s">
        <v>1185</v>
      </c>
      <c r="B894" s="6" t="s">
        <v>1673</v>
      </c>
      <c r="C894" s="6" t="s">
        <v>76</v>
      </c>
      <c r="D894" s="6" t="s">
        <v>76</v>
      </c>
      <c r="E894" s="6" t="s">
        <v>1186</v>
      </c>
      <c r="F894" s="6" t="s">
        <v>0</v>
      </c>
      <c r="G894" s="100">
        <v>1951910.3</v>
      </c>
      <c r="H894" s="100">
        <v>1935870.6</v>
      </c>
      <c r="I894" s="100">
        <f t="shared" si="13"/>
        <v>99.178256295896389</v>
      </c>
    </row>
    <row r="895" spans="1:9" ht="75" x14ac:dyDescent="0.2">
      <c r="A895" s="41" t="s">
        <v>1441</v>
      </c>
      <c r="B895" s="6" t="s">
        <v>1673</v>
      </c>
      <c r="C895" s="6" t="s">
        <v>76</v>
      </c>
      <c r="D895" s="6" t="s">
        <v>76</v>
      </c>
      <c r="E895" s="6" t="s">
        <v>1442</v>
      </c>
      <c r="F895" s="6" t="s">
        <v>0</v>
      </c>
      <c r="G895" s="100">
        <v>224017.1</v>
      </c>
      <c r="H895" s="100">
        <v>210515.6</v>
      </c>
      <c r="I895" s="100">
        <f t="shared" si="13"/>
        <v>93.973004739370353</v>
      </c>
    </row>
    <row r="896" spans="1:9" ht="90" x14ac:dyDescent="0.2">
      <c r="A896" s="41" t="s">
        <v>590</v>
      </c>
      <c r="B896" s="6" t="s">
        <v>1673</v>
      </c>
      <c r="C896" s="6" t="s">
        <v>76</v>
      </c>
      <c r="D896" s="6" t="s">
        <v>76</v>
      </c>
      <c r="E896" s="6" t="s">
        <v>1442</v>
      </c>
      <c r="F896" s="6" t="s">
        <v>585</v>
      </c>
      <c r="G896" s="100">
        <v>140011</v>
      </c>
      <c r="H896" s="100">
        <v>138470.29999999999</v>
      </c>
      <c r="I896" s="100">
        <f t="shared" si="13"/>
        <v>98.899586461063762</v>
      </c>
    </row>
    <row r="897" spans="1:9" ht="30" x14ac:dyDescent="0.2">
      <c r="A897" s="41" t="s">
        <v>601</v>
      </c>
      <c r="B897" s="6" t="s">
        <v>1673</v>
      </c>
      <c r="C897" s="6" t="s">
        <v>76</v>
      </c>
      <c r="D897" s="6" t="s">
        <v>76</v>
      </c>
      <c r="E897" s="6" t="s">
        <v>1442</v>
      </c>
      <c r="F897" s="6" t="s">
        <v>602</v>
      </c>
      <c r="G897" s="100">
        <v>83663.5</v>
      </c>
      <c r="H897" s="100">
        <v>71789.100000000006</v>
      </c>
      <c r="I897" s="100">
        <f t="shared" si="13"/>
        <v>85.806952852797224</v>
      </c>
    </row>
    <row r="898" spans="1:9" ht="15" x14ac:dyDescent="0.2">
      <c r="A898" s="41" t="s">
        <v>603</v>
      </c>
      <c r="B898" s="6" t="s">
        <v>1673</v>
      </c>
      <c r="C898" s="6" t="s">
        <v>76</v>
      </c>
      <c r="D898" s="6" t="s">
        <v>76</v>
      </c>
      <c r="E898" s="6" t="s">
        <v>1442</v>
      </c>
      <c r="F898" s="6" t="s">
        <v>604</v>
      </c>
      <c r="G898" s="100">
        <v>342.6</v>
      </c>
      <c r="H898" s="100">
        <v>256.2</v>
      </c>
      <c r="I898" s="100">
        <f t="shared" si="13"/>
        <v>74.781085814360765</v>
      </c>
    </row>
    <row r="899" spans="1:9" ht="45" x14ac:dyDescent="0.2">
      <c r="A899" s="41" t="s">
        <v>1443</v>
      </c>
      <c r="B899" s="6" t="s">
        <v>1673</v>
      </c>
      <c r="C899" s="6" t="s">
        <v>76</v>
      </c>
      <c r="D899" s="6" t="s">
        <v>76</v>
      </c>
      <c r="E899" s="6" t="s">
        <v>1444</v>
      </c>
      <c r="F899" s="6" t="s">
        <v>0</v>
      </c>
      <c r="G899" s="100">
        <v>101771.1</v>
      </c>
      <c r="H899" s="100">
        <v>99245.4</v>
      </c>
      <c r="I899" s="100">
        <f t="shared" si="13"/>
        <v>97.518254199866163</v>
      </c>
    </row>
    <row r="900" spans="1:9" ht="90" x14ac:dyDescent="0.2">
      <c r="A900" s="41" t="s">
        <v>590</v>
      </c>
      <c r="B900" s="6" t="s">
        <v>1673</v>
      </c>
      <c r="C900" s="6" t="s">
        <v>76</v>
      </c>
      <c r="D900" s="6" t="s">
        <v>76</v>
      </c>
      <c r="E900" s="6" t="s">
        <v>1444</v>
      </c>
      <c r="F900" s="6" t="s">
        <v>585</v>
      </c>
      <c r="G900" s="100">
        <v>81411</v>
      </c>
      <c r="H900" s="100">
        <v>81391.399999999994</v>
      </c>
      <c r="I900" s="100">
        <f t="shared" si="13"/>
        <v>99.975924629349834</v>
      </c>
    </row>
    <row r="901" spans="1:9" ht="30" x14ac:dyDescent="0.2">
      <c r="A901" s="41" t="s">
        <v>601</v>
      </c>
      <c r="B901" s="6" t="s">
        <v>1673</v>
      </c>
      <c r="C901" s="6" t="s">
        <v>76</v>
      </c>
      <c r="D901" s="6" t="s">
        <v>76</v>
      </c>
      <c r="E901" s="6" t="s">
        <v>1444</v>
      </c>
      <c r="F901" s="6" t="s">
        <v>602</v>
      </c>
      <c r="G901" s="100">
        <v>20155.099999999999</v>
      </c>
      <c r="H901" s="100">
        <v>17649</v>
      </c>
      <c r="I901" s="100">
        <f t="shared" si="13"/>
        <v>87.565926241993353</v>
      </c>
    </row>
    <row r="902" spans="1:9" ht="15" x14ac:dyDescent="0.2">
      <c r="A902" s="41" t="s">
        <v>603</v>
      </c>
      <c r="B902" s="6" t="s">
        <v>1673</v>
      </c>
      <c r="C902" s="6" t="s">
        <v>76</v>
      </c>
      <c r="D902" s="6" t="s">
        <v>76</v>
      </c>
      <c r="E902" s="6" t="s">
        <v>1444</v>
      </c>
      <c r="F902" s="6" t="s">
        <v>604</v>
      </c>
      <c r="G902" s="100">
        <v>205</v>
      </c>
      <c r="H902" s="100">
        <v>205</v>
      </c>
      <c r="I902" s="100">
        <f t="shared" si="13"/>
        <v>100</v>
      </c>
    </row>
    <row r="903" spans="1:9" ht="75" x14ac:dyDescent="0.2">
      <c r="A903" s="41" t="s">
        <v>120</v>
      </c>
      <c r="B903" s="6" t="s">
        <v>1673</v>
      </c>
      <c r="C903" s="6" t="s">
        <v>76</v>
      </c>
      <c r="D903" s="6" t="s">
        <v>76</v>
      </c>
      <c r="E903" s="6" t="s">
        <v>1445</v>
      </c>
      <c r="F903" s="6" t="s">
        <v>0</v>
      </c>
      <c r="G903" s="100">
        <v>1481176.1</v>
      </c>
      <c r="H903" s="100">
        <v>1481176.1</v>
      </c>
      <c r="I903" s="100">
        <f t="shared" ref="I903:I966" si="14">H903/G903*100</f>
        <v>100</v>
      </c>
    </row>
    <row r="904" spans="1:9" ht="15" x14ac:dyDescent="0.2">
      <c r="A904" s="41" t="s">
        <v>58</v>
      </c>
      <c r="B904" s="6" t="s">
        <v>1673</v>
      </c>
      <c r="C904" s="6" t="s">
        <v>76</v>
      </c>
      <c r="D904" s="6" t="s">
        <v>76</v>
      </c>
      <c r="E904" s="6" t="s">
        <v>1445</v>
      </c>
      <c r="F904" s="6" t="s">
        <v>672</v>
      </c>
      <c r="G904" s="100">
        <v>1481176.1</v>
      </c>
      <c r="H904" s="100">
        <v>1481176.1</v>
      </c>
      <c r="I904" s="100">
        <f t="shared" si="14"/>
        <v>100</v>
      </c>
    </row>
    <row r="905" spans="1:9" ht="75" x14ac:dyDescent="0.2">
      <c r="A905" s="41" t="s">
        <v>1373</v>
      </c>
      <c r="B905" s="6" t="s">
        <v>1673</v>
      </c>
      <c r="C905" s="6" t="s">
        <v>76</v>
      </c>
      <c r="D905" s="6" t="s">
        <v>76</v>
      </c>
      <c r="E905" s="6" t="s">
        <v>1374</v>
      </c>
      <c r="F905" s="6" t="s">
        <v>0</v>
      </c>
      <c r="G905" s="100">
        <v>120708.3</v>
      </c>
      <c r="H905" s="100">
        <v>120708.3</v>
      </c>
      <c r="I905" s="100">
        <f t="shared" si="14"/>
        <v>100</v>
      </c>
    </row>
    <row r="906" spans="1:9" ht="45" x14ac:dyDescent="0.2">
      <c r="A906" s="41" t="s">
        <v>680</v>
      </c>
      <c r="B906" s="6" t="s">
        <v>1673</v>
      </c>
      <c r="C906" s="6" t="s">
        <v>76</v>
      </c>
      <c r="D906" s="6" t="s">
        <v>76</v>
      </c>
      <c r="E906" s="6" t="s">
        <v>1374</v>
      </c>
      <c r="F906" s="6" t="s">
        <v>681</v>
      </c>
      <c r="G906" s="100">
        <v>120708.3</v>
      </c>
      <c r="H906" s="100">
        <v>120708.3</v>
      </c>
      <c r="I906" s="100">
        <f t="shared" si="14"/>
        <v>100</v>
      </c>
    </row>
    <row r="907" spans="1:9" ht="15" x14ac:dyDescent="0.2">
      <c r="A907" s="41" t="s">
        <v>1198</v>
      </c>
      <c r="B907" s="6" t="s">
        <v>1673</v>
      </c>
      <c r="C907" s="6" t="s">
        <v>76</v>
      </c>
      <c r="D907" s="6" t="s">
        <v>76</v>
      </c>
      <c r="E907" s="6" t="s">
        <v>1366</v>
      </c>
      <c r="F907" s="6" t="s">
        <v>0</v>
      </c>
      <c r="G907" s="100">
        <v>24237.7</v>
      </c>
      <c r="H907" s="100">
        <v>24225.200000000001</v>
      </c>
      <c r="I907" s="100">
        <f t="shared" si="14"/>
        <v>99.948427449799283</v>
      </c>
    </row>
    <row r="908" spans="1:9" ht="45" x14ac:dyDescent="0.2">
      <c r="A908" s="41" t="s">
        <v>680</v>
      </c>
      <c r="B908" s="6" t="s">
        <v>1673</v>
      </c>
      <c r="C908" s="6" t="s">
        <v>76</v>
      </c>
      <c r="D908" s="6" t="s">
        <v>76</v>
      </c>
      <c r="E908" s="6" t="s">
        <v>1366</v>
      </c>
      <c r="F908" s="6" t="s">
        <v>681</v>
      </c>
      <c r="G908" s="100">
        <v>24237.7</v>
      </c>
      <c r="H908" s="100">
        <v>24225.200000000001</v>
      </c>
      <c r="I908" s="100">
        <f t="shared" si="14"/>
        <v>99.948427449799283</v>
      </c>
    </row>
    <row r="909" spans="1:9" ht="45" x14ac:dyDescent="0.2">
      <c r="A909" s="41" t="s">
        <v>953</v>
      </c>
      <c r="B909" s="6" t="s">
        <v>1673</v>
      </c>
      <c r="C909" s="6" t="s">
        <v>76</v>
      </c>
      <c r="D909" s="6" t="s">
        <v>76</v>
      </c>
      <c r="E909" s="6" t="s">
        <v>954</v>
      </c>
      <c r="F909" s="101" t="s">
        <v>0</v>
      </c>
      <c r="G909" s="100">
        <v>14285.1</v>
      </c>
      <c r="H909" s="100">
        <v>14052.1</v>
      </c>
      <c r="I909" s="100">
        <f t="shared" si="14"/>
        <v>98.36892986398415</v>
      </c>
    </row>
    <row r="910" spans="1:9" ht="45" x14ac:dyDescent="0.2">
      <c r="A910" s="41" t="s">
        <v>1190</v>
      </c>
      <c r="B910" s="6" t="s">
        <v>1673</v>
      </c>
      <c r="C910" s="6" t="s">
        <v>76</v>
      </c>
      <c r="D910" s="6" t="s">
        <v>76</v>
      </c>
      <c r="E910" s="6" t="s">
        <v>1191</v>
      </c>
      <c r="F910" s="6" t="s">
        <v>0</v>
      </c>
      <c r="G910" s="100">
        <v>315.5</v>
      </c>
      <c r="H910" s="100">
        <v>315.10000000000002</v>
      </c>
      <c r="I910" s="100">
        <f t="shared" si="14"/>
        <v>99.8732171156894</v>
      </c>
    </row>
    <row r="911" spans="1:9" ht="30" x14ac:dyDescent="0.2">
      <c r="A911" s="41" t="s">
        <v>907</v>
      </c>
      <c r="B911" s="6" t="s">
        <v>1673</v>
      </c>
      <c r="C911" s="6" t="s">
        <v>76</v>
      </c>
      <c r="D911" s="6" t="s">
        <v>76</v>
      </c>
      <c r="E911" s="6" t="s">
        <v>1195</v>
      </c>
      <c r="F911" s="6" t="s">
        <v>0</v>
      </c>
      <c r="G911" s="100">
        <v>315.5</v>
      </c>
      <c r="H911" s="100">
        <v>315.10000000000002</v>
      </c>
      <c r="I911" s="100">
        <f t="shared" si="14"/>
        <v>99.8732171156894</v>
      </c>
    </row>
    <row r="912" spans="1:9" ht="45" x14ac:dyDescent="0.2">
      <c r="A912" s="41" t="s">
        <v>680</v>
      </c>
      <c r="B912" s="6" t="s">
        <v>1673</v>
      </c>
      <c r="C912" s="6" t="s">
        <v>76</v>
      </c>
      <c r="D912" s="6" t="s">
        <v>76</v>
      </c>
      <c r="E912" s="6" t="s">
        <v>1195</v>
      </c>
      <c r="F912" s="6" t="s">
        <v>681</v>
      </c>
      <c r="G912" s="100">
        <v>315.5</v>
      </c>
      <c r="H912" s="100">
        <v>315.10000000000002</v>
      </c>
      <c r="I912" s="100">
        <f t="shared" si="14"/>
        <v>99.8732171156894</v>
      </c>
    </row>
    <row r="913" spans="1:9" ht="30" x14ac:dyDescent="0.2">
      <c r="A913" s="41" t="s">
        <v>955</v>
      </c>
      <c r="B913" s="6" t="s">
        <v>1673</v>
      </c>
      <c r="C913" s="6" t="s">
        <v>76</v>
      </c>
      <c r="D913" s="6" t="s">
        <v>76</v>
      </c>
      <c r="E913" s="6" t="s">
        <v>956</v>
      </c>
      <c r="F913" s="6" t="s">
        <v>0</v>
      </c>
      <c r="G913" s="100">
        <v>13725.5</v>
      </c>
      <c r="H913" s="100">
        <v>13492.9</v>
      </c>
      <c r="I913" s="100">
        <f t="shared" si="14"/>
        <v>98.305344067611372</v>
      </c>
    </row>
    <row r="914" spans="1:9" ht="45" x14ac:dyDescent="0.2">
      <c r="A914" s="41" t="s">
        <v>655</v>
      </c>
      <c r="B914" s="6" t="s">
        <v>1673</v>
      </c>
      <c r="C914" s="6" t="s">
        <v>76</v>
      </c>
      <c r="D914" s="6" t="s">
        <v>76</v>
      </c>
      <c r="E914" s="6" t="s">
        <v>957</v>
      </c>
      <c r="F914" s="6" t="s">
        <v>0</v>
      </c>
      <c r="G914" s="100">
        <v>394.3</v>
      </c>
      <c r="H914" s="100">
        <v>327.5</v>
      </c>
      <c r="I914" s="100">
        <f t="shared" si="14"/>
        <v>83.058584833882833</v>
      </c>
    </row>
    <row r="915" spans="1:9" ht="30" x14ac:dyDescent="0.2">
      <c r="A915" s="41" t="s">
        <v>601</v>
      </c>
      <c r="B915" s="6" t="s">
        <v>1673</v>
      </c>
      <c r="C915" s="6" t="s">
        <v>76</v>
      </c>
      <c r="D915" s="6" t="s">
        <v>76</v>
      </c>
      <c r="E915" s="6" t="s">
        <v>957</v>
      </c>
      <c r="F915" s="6" t="s">
        <v>602</v>
      </c>
      <c r="G915" s="100">
        <v>394.3</v>
      </c>
      <c r="H915" s="100">
        <v>327.5</v>
      </c>
      <c r="I915" s="100">
        <f t="shared" si="14"/>
        <v>83.058584833882833</v>
      </c>
    </row>
    <row r="916" spans="1:9" ht="30" x14ac:dyDescent="0.2">
      <c r="A916" s="41" t="s">
        <v>907</v>
      </c>
      <c r="B916" s="6" t="s">
        <v>1673</v>
      </c>
      <c r="C916" s="6" t="s">
        <v>76</v>
      </c>
      <c r="D916" s="6" t="s">
        <v>76</v>
      </c>
      <c r="E916" s="6" t="s">
        <v>1196</v>
      </c>
      <c r="F916" s="6" t="s">
        <v>0</v>
      </c>
      <c r="G916" s="100">
        <v>13331.2</v>
      </c>
      <c r="H916" s="100">
        <v>13165.4</v>
      </c>
      <c r="I916" s="100">
        <f t="shared" si="14"/>
        <v>98.756301008161302</v>
      </c>
    </row>
    <row r="917" spans="1:9" ht="45" x14ac:dyDescent="0.2">
      <c r="A917" s="41" t="s">
        <v>680</v>
      </c>
      <c r="B917" s="6" t="s">
        <v>1673</v>
      </c>
      <c r="C917" s="6" t="s">
        <v>76</v>
      </c>
      <c r="D917" s="6" t="s">
        <v>76</v>
      </c>
      <c r="E917" s="6" t="s">
        <v>1196</v>
      </c>
      <c r="F917" s="6" t="s">
        <v>681</v>
      </c>
      <c r="G917" s="100">
        <v>13331.2</v>
      </c>
      <c r="H917" s="100">
        <v>13165.4</v>
      </c>
      <c r="I917" s="100">
        <f t="shared" si="14"/>
        <v>98.756301008161302</v>
      </c>
    </row>
    <row r="918" spans="1:9" ht="45" x14ac:dyDescent="0.2">
      <c r="A918" s="41" t="s">
        <v>1227</v>
      </c>
      <c r="B918" s="6" t="s">
        <v>1673</v>
      </c>
      <c r="C918" s="6" t="s">
        <v>76</v>
      </c>
      <c r="D918" s="6" t="s">
        <v>76</v>
      </c>
      <c r="E918" s="6" t="s">
        <v>1228</v>
      </c>
      <c r="F918" s="6" t="s">
        <v>0</v>
      </c>
      <c r="G918" s="100">
        <v>244.1</v>
      </c>
      <c r="H918" s="100">
        <v>244.1</v>
      </c>
      <c r="I918" s="100">
        <f t="shared" si="14"/>
        <v>100</v>
      </c>
    </row>
    <row r="919" spans="1:9" ht="30" x14ac:dyDescent="0.2">
      <c r="A919" s="41" t="s">
        <v>907</v>
      </c>
      <c r="B919" s="6" t="s">
        <v>1673</v>
      </c>
      <c r="C919" s="6" t="s">
        <v>76</v>
      </c>
      <c r="D919" s="6" t="s">
        <v>76</v>
      </c>
      <c r="E919" s="6" t="s">
        <v>1229</v>
      </c>
      <c r="F919" s="6" t="s">
        <v>0</v>
      </c>
      <c r="G919" s="100">
        <v>244.1</v>
      </c>
      <c r="H919" s="100">
        <v>244.1</v>
      </c>
      <c r="I919" s="100">
        <f t="shared" si="14"/>
        <v>100</v>
      </c>
    </row>
    <row r="920" spans="1:9" ht="45" x14ac:dyDescent="0.2">
      <c r="A920" s="41" t="s">
        <v>680</v>
      </c>
      <c r="B920" s="6" t="s">
        <v>1673</v>
      </c>
      <c r="C920" s="6" t="s">
        <v>76</v>
      </c>
      <c r="D920" s="6" t="s">
        <v>76</v>
      </c>
      <c r="E920" s="6" t="s">
        <v>1229</v>
      </c>
      <c r="F920" s="6" t="s">
        <v>681</v>
      </c>
      <c r="G920" s="100">
        <v>244.1</v>
      </c>
      <c r="H920" s="100">
        <v>244.1</v>
      </c>
      <c r="I920" s="100">
        <f t="shared" si="14"/>
        <v>100</v>
      </c>
    </row>
    <row r="921" spans="1:9" ht="90" x14ac:dyDescent="0.2">
      <c r="A921" s="41" t="s">
        <v>657</v>
      </c>
      <c r="B921" s="6" t="s">
        <v>1673</v>
      </c>
      <c r="C921" s="6" t="s">
        <v>76</v>
      </c>
      <c r="D921" s="6" t="s">
        <v>76</v>
      </c>
      <c r="E921" s="6" t="s">
        <v>658</v>
      </c>
      <c r="F921" s="101" t="s">
        <v>0</v>
      </c>
      <c r="G921" s="100">
        <v>3569.9</v>
      </c>
      <c r="H921" s="100">
        <v>2541.5</v>
      </c>
      <c r="I921" s="100">
        <f t="shared" si="14"/>
        <v>71.192470377321499</v>
      </c>
    </row>
    <row r="922" spans="1:9" ht="45" x14ac:dyDescent="0.2">
      <c r="A922" s="41" t="s">
        <v>659</v>
      </c>
      <c r="B922" s="6" t="s">
        <v>1673</v>
      </c>
      <c r="C922" s="6" t="s">
        <v>76</v>
      </c>
      <c r="D922" s="6" t="s">
        <v>76</v>
      </c>
      <c r="E922" s="6" t="s">
        <v>660</v>
      </c>
      <c r="F922" s="6" t="s">
        <v>0</v>
      </c>
      <c r="G922" s="100">
        <v>1000</v>
      </c>
      <c r="H922" s="100">
        <v>0</v>
      </c>
      <c r="I922" s="100">
        <f t="shared" si="14"/>
        <v>0</v>
      </c>
    </row>
    <row r="923" spans="1:9" ht="45" x14ac:dyDescent="0.2">
      <c r="A923" s="41" t="s">
        <v>655</v>
      </c>
      <c r="B923" s="6" t="s">
        <v>1673</v>
      </c>
      <c r="C923" s="6" t="s">
        <v>76</v>
      </c>
      <c r="D923" s="6" t="s">
        <v>76</v>
      </c>
      <c r="E923" s="6" t="s">
        <v>661</v>
      </c>
      <c r="F923" s="6" t="s">
        <v>0</v>
      </c>
      <c r="G923" s="100">
        <v>1000</v>
      </c>
      <c r="H923" s="100">
        <v>0</v>
      </c>
      <c r="I923" s="100">
        <f t="shared" si="14"/>
        <v>0</v>
      </c>
    </row>
    <row r="924" spans="1:9" ht="30" x14ac:dyDescent="0.2">
      <c r="A924" s="41" t="s">
        <v>601</v>
      </c>
      <c r="B924" s="6" t="s">
        <v>1673</v>
      </c>
      <c r="C924" s="6" t="s">
        <v>76</v>
      </c>
      <c r="D924" s="6" t="s">
        <v>76</v>
      </c>
      <c r="E924" s="6" t="s">
        <v>661</v>
      </c>
      <c r="F924" s="6" t="s">
        <v>602</v>
      </c>
      <c r="G924" s="100">
        <v>1000</v>
      </c>
      <c r="H924" s="100">
        <v>0</v>
      </c>
      <c r="I924" s="100">
        <f t="shared" si="14"/>
        <v>0</v>
      </c>
    </row>
    <row r="925" spans="1:9" ht="75" x14ac:dyDescent="0.2">
      <c r="A925" s="41" t="s">
        <v>1211</v>
      </c>
      <c r="B925" s="6" t="s">
        <v>1673</v>
      </c>
      <c r="C925" s="6" t="s">
        <v>76</v>
      </c>
      <c r="D925" s="6" t="s">
        <v>76</v>
      </c>
      <c r="E925" s="6" t="s">
        <v>1212</v>
      </c>
      <c r="F925" s="6" t="s">
        <v>0</v>
      </c>
      <c r="G925" s="100">
        <v>2569.9</v>
      </c>
      <c r="H925" s="100">
        <v>2541.5</v>
      </c>
      <c r="I925" s="100">
        <f t="shared" si="14"/>
        <v>98.894898634188095</v>
      </c>
    </row>
    <row r="926" spans="1:9" ht="30" x14ac:dyDescent="0.2">
      <c r="A926" s="41" t="s">
        <v>907</v>
      </c>
      <c r="B926" s="6" t="s">
        <v>1673</v>
      </c>
      <c r="C926" s="6" t="s">
        <v>76</v>
      </c>
      <c r="D926" s="6" t="s">
        <v>76</v>
      </c>
      <c r="E926" s="6" t="s">
        <v>1213</v>
      </c>
      <c r="F926" s="6" t="s">
        <v>0</v>
      </c>
      <c r="G926" s="100">
        <v>2569.9</v>
      </c>
      <c r="H926" s="100">
        <v>2541.5</v>
      </c>
      <c r="I926" s="100">
        <f t="shared" si="14"/>
        <v>98.894898634188095</v>
      </c>
    </row>
    <row r="927" spans="1:9" ht="45" x14ac:dyDescent="0.2">
      <c r="A927" s="41" t="s">
        <v>680</v>
      </c>
      <c r="B927" s="6" t="s">
        <v>1673</v>
      </c>
      <c r="C927" s="6" t="s">
        <v>76</v>
      </c>
      <c r="D927" s="6" t="s">
        <v>76</v>
      </c>
      <c r="E927" s="6" t="s">
        <v>1213</v>
      </c>
      <c r="F927" s="6" t="s">
        <v>681</v>
      </c>
      <c r="G927" s="100">
        <v>2569.9</v>
      </c>
      <c r="H927" s="100">
        <v>2541.5</v>
      </c>
      <c r="I927" s="100">
        <f t="shared" si="14"/>
        <v>98.894898634188095</v>
      </c>
    </row>
    <row r="928" spans="1:9" ht="75" x14ac:dyDescent="0.2">
      <c r="A928" s="41" t="s">
        <v>742</v>
      </c>
      <c r="B928" s="6" t="s">
        <v>1673</v>
      </c>
      <c r="C928" s="6" t="s">
        <v>76</v>
      </c>
      <c r="D928" s="6" t="s">
        <v>76</v>
      </c>
      <c r="E928" s="6" t="s">
        <v>743</v>
      </c>
      <c r="F928" s="101" t="s">
        <v>0</v>
      </c>
      <c r="G928" s="100">
        <v>20372.099999999999</v>
      </c>
      <c r="H928" s="100">
        <v>16470.599999999999</v>
      </c>
      <c r="I928" s="100">
        <f t="shared" si="14"/>
        <v>80.84880792849043</v>
      </c>
    </row>
    <row r="929" spans="1:9" ht="30" x14ac:dyDescent="0.2">
      <c r="A929" s="41" t="s">
        <v>747</v>
      </c>
      <c r="B929" s="6" t="s">
        <v>1673</v>
      </c>
      <c r="C929" s="6" t="s">
        <v>76</v>
      </c>
      <c r="D929" s="6" t="s">
        <v>76</v>
      </c>
      <c r="E929" s="6" t="s">
        <v>748</v>
      </c>
      <c r="F929" s="6" t="s">
        <v>0</v>
      </c>
      <c r="G929" s="100">
        <v>20372.099999999999</v>
      </c>
      <c r="H929" s="100">
        <v>16470.599999999999</v>
      </c>
      <c r="I929" s="100">
        <f t="shared" si="14"/>
        <v>80.84880792849043</v>
      </c>
    </row>
    <row r="930" spans="1:9" ht="45" x14ac:dyDescent="0.2">
      <c r="A930" s="41" t="s">
        <v>655</v>
      </c>
      <c r="B930" s="6" t="s">
        <v>1673</v>
      </c>
      <c r="C930" s="6" t="s">
        <v>76</v>
      </c>
      <c r="D930" s="6" t="s">
        <v>76</v>
      </c>
      <c r="E930" s="6" t="s">
        <v>749</v>
      </c>
      <c r="F930" s="6" t="s">
        <v>0</v>
      </c>
      <c r="G930" s="100">
        <v>3515.2</v>
      </c>
      <c r="H930" s="100">
        <v>3024.4</v>
      </c>
      <c r="I930" s="100">
        <f t="shared" si="14"/>
        <v>86.037778789258084</v>
      </c>
    </row>
    <row r="931" spans="1:9" ht="30" x14ac:dyDescent="0.2">
      <c r="A931" s="41" t="s">
        <v>601</v>
      </c>
      <c r="B931" s="6" t="s">
        <v>1673</v>
      </c>
      <c r="C931" s="6" t="s">
        <v>76</v>
      </c>
      <c r="D931" s="6" t="s">
        <v>76</v>
      </c>
      <c r="E931" s="6" t="s">
        <v>749</v>
      </c>
      <c r="F931" s="6" t="s">
        <v>602</v>
      </c>
      <c r="G931" s="100">
        <v>3515.2</v>
      </c>
      <c r="H931" s="100">
        <v>3024.4</v>
      </c>
      <c r="I931" s="100">
        <f t="shared" si="14"/>
        <v>86.037778789258084</v>
      </c>
    </row>
    <row r="932" spans="1:9" ht="30" x14ac:dyDescent="0.2">
      <c r="A932" s="41" t="s">
        <v>907</v>
      </c>
      <c r="B932" s="6" t="s">
        <v>1673</v>
      </c>
      <c r="C932" s="6" t="s">
        <v>76</v>
      </c>
      <c r="D932" s="6" t="s">
        <v>76</v>
      </c>
      <c r="E932" s="6" t="s">
        <v>1214</v>
      </c>
      <c r="F932" s="6" t="s">
        <v>0</v>
      </c>
      <c r="G932" s="100">
        <v>16856.900000000001</v>
      </c>
      <c r="H932" s="100">
        <v>13446.2</v>
      </c>
      <c r="I932" s="100">
        <f t="shared" si="14"/>
        <v>79.766742402221041</v>
      </c>
    </row>
    <row r="933" spans="1:9" ht="45" x14ac:dyDescent="0.2">
      <c r="A933" s="41" t="s">
        <v>680</v>
      </c>
      <c r="B933" s="6" t="s">
        <v>1673</v>
      </c>
      <c r="C933" s="6" t="s">
        <v>76</v>
      </c>
      <c r="D933" s="6" t="s">
        <v>76</v>
      </c>
      <c r="E933" s="6" t="s">
        <v>1214</v>
      </c>
      <c r="F933" s="6" t="s">
        <v>681</v>
      </c>
      <c r="G933" s="100">
        <v>16856.900000000001</v>
      </c>
      <c r="H933" s="100">
        <v>13446.2</v>
      </c>
      <c r="I933" s="100">
        <f t="shared" si="14"/>
        <v>79.766742402221041</v>
      </c>
    </row>
    <row r="934" spans="1:9" ht="45" x14ac:dyDescent="0.2">
      <c r="A934" s="41" t="s">
        <v>1215</v>
      </c>
      <c r="B934" s="6" t="s">
        <v>1673</v>
      </c>
      <c r="C934" s="6" t="s">
        <v>76</v>
      </c>
      <c r="D934" s="6" t="s">
        <v>76</v>
      </c>
      <c r="E934" s="6" t="s">
        <v>1216</v>
      </c>
      <c r="F934" s="101" t="s">
        <v>0</v>
      </c>
      <c r="G934" s="100">
        <v>1282.4000000000001</v>
      </c>
      <c r="H934" s="100">
        <v>1282.4000000000001</v>
      </c>
      <c r="I934" s="100">
        <f t="shared" si="14"/>
        <v>100</v>
      </c>
    </row>
    <row r="935" spans="1:9" ht="30" x14ac:dyDescent="0.2">
      <c r="A935" s="41" t="s">
        <v>833</v>
      </c>
      <c r="B935" s="6" t="s">
        <v>1673</v>
      </c>
      <c r="C935" s="6" t="s">
        <v>76</v>
      </c>
      <c r="D935" s="6" t="s">
        <v>76</v>
      </c>
      <c r="E935" s="6" t="s">
        <v>1219</v>
      </c>
      <c r="F935" s="6" t="s">
        <v>0</v>
      </c>
      <c r="G935" s="100">
        <v>1282.4000000000001</v>
      </c>
      <c r="H935" s="100">
        <v>1282.4000000000001</v>
      </c>
      <c r="I935" s="100">
        <f t="shared" si="14"/>
        <v>100</v>
      </c>
    </row>
    <row r="936" spans="1:9" ht="45" x14ac:dyDescent="0.2">
      <c r="A936" s="41" t="s">
        <v>680</v>
      </c>
      <c r="B936" s="6" t="s">
        <v>1673</v>
      </c>
      <c r="C936" s="6" t="s">
        <v>76</v>
      </c>
      <c r="D936" s="6" t="s">
        <v>76</v>
      </c>
      <c r="E936" s="6" t="s">
        <v>1219</v>
      </c>
      <c r="F936" s="6" t="s">
        <v>681</v>
      </c>
      <c r="G936" s="100">
        <v>1282.4000000000001</v>
      </c>
      <c r="H936" s="100">
        <v>1282.4000000000001</v>
      </c>
      <c r="I936" s="100">
        <f t="shared" si="14"/>
        <v>100</v>
      </c>
    </row>
    <row r="937" spans="1:9" ht="60" x14ac:dyDescent="0.2">
      <c r="A937" s="41" t="s">
        <v>665</v>
      </c>
      <c r="B937" s="6" t="s">
        <v>1673</v>
      </c>
      <c r="C937" s="6" t="s">
        <v>76</v>
      </c>
      <c r="D937" s="6" t="s">
        <v>76</v>
      </c>
      <c r="E937" s="6" t="s">
        <v>666</v>
      </c>
      <c r="F937" s="101" t="s">
        <v>0</v>
      </c>
      <c r="G937" s="100">
        <v>50.2</v>
      </c>
      <c r="H937" s="100">
        <v>50.1</v>
      </c>
      <c r="I937" s="100">
        <f t="shared" si="14"/>
        <v>99.800796812748999</v>
      </c>
    </row>
    <row r="938" spans="1:9" ht="45" x14ac:dyDescent="0.2">
      <c r="A938" s="41" t="s">
        <v>677</v>
      </c>
      <c r="B938" s="6" t="s">
        <v>1673</v>
      </c>
      <c r="C938" s="6" t="s">
        <v>76</v>
      </c>
      <c r="D938" s="6" t="s">
        <v>76</v>
      </c>
      <c r="E938" s="6" t="s">
        <v>678</v>
      </c>
      <c r="F938" s="6" t="s">
        <v>0</v>
      </c>
      <c r="G938" s="100">
        <v>50.2</v>
      </c>
      <c r="H938" s="100">
        <v>50.1</v>
      </c>
      <c r="I938" s="100">
        <f t="shared" si="14"/>
        <v>99.800796812748999</v>
      </c>
    </row>
    <row r="939" spans="1:9" ht="45" x14ac:dyDescent="0.2">
      <c r="A939" s="41" t="s">
        <v>655</v>
      </c>
      <c r="B939" s="6" t="s">
        <v>1673</v>
      </c>
      <c r="C939" s="6" t="s">
        <v>76</v>
      </c>
      <c r="D939" s="6" t="s">
        <v>76</v>
      </c>
      <c r="E939" s="6" t="s">
        <v>679</v>
      </c>
      <c r="F939" s="6" t="s">
        <v>0</v>
      </c>
      <c r="G939" s="100">
        <v>50.2</v>
      </c>
      <c r="H939" s="100">
        <v>50.1</v>
      </c>
      <c r="I939" s="100">
        <f t="shared" si="14"/>
        <v>99.800796812748999</v>
      </c>
    </row>
    <row r="940" spans="1:9" ht="30" x14ac:dyDescent="0.2">
      <c r="A940" s="41" t="s">
        <v>601</v>
      </c>
      <c r="B940" s="6" t="s">
        <v>1673</v>
      </c>
      <c r="C940" s="6" t="s">
        <v>76</v>
      </c>
      <c r="D940" s="6" t="s">
        <v>76</v>
      </c>
      <c r="E940" s="6" t="s">
        <v>679</v>
      </c>
      <c r="F940" s="6" t="s">
        <v>602</v>
      </c>
      <c r="G940" s="100">
        <v>50.2</v>
      </c>
      <c r="H940" s="100">
        <v>50.1</v>
      </c>
      <c r="I940" s="100">
        <f t="shared" si="14"/>
        <v>99.800796812748999</v>
      </c>
    </row>
    <row r="941" spans="1:9" ht="60" x14ac:dyDescent="0.2">
      <c r="A941" s="41" t="s">
        <v>904</v>
      </c>
      <c r="B941" s="6" t="s">
        <v>1673</v>
      </c>
      <c r="C941" s="6" t="s">
        <v>76</v>
      </c>
      <c r="D941" s="6" t="s">
        <v>76</v>
      </c>
      <c r="E941" s="6" t="s">
        <v>905</v>
      </c>
      <c r="F941" s="101" t="s">
        <v>0</v>
      </c>
      <c r="G941" s="100">
        <v>2861.5</v>
      </c>
      <c r="H941" s="100">
        <v>1406.7</v>
      </c>
      <c r="I941" s="100">
        <f t="shared" si="14"/>
        <v>49.159531714135944</v>
      </c>
    </row>
    <row r="942" spans="1:9" ht="45" x14ac:dyDescent="0.2">
      <c r="A942" s="41" t="s">
        <v>655</v>
      </c>
      <c r="B942" s="6" t="s">
        <v>1673</v>
      </c>
      <c r="C942" s="6" t="s">
        <v>76</v>
      </c>
      <c r="D942" s="6" t="s">
        <v>76</v>
      </c>
      <c r="E942" s="6" t="s">
        <v>906</v>
      </c>
      <c r="F942" s="6" t="s">
        <v>0</v>
      </c>
      <c r="G942" s="100">
        <v>189</v>
      </c>
      <c r="H942" s="100">
        <v>177.2</v>
      </c>
      <c r="I942" s="100">
        <f t="shared" si="14"/>
        <v>93.756613756613746</v>
      </c>
    </row>
    <row r="943" spans="1:9" ht="30" x14ac:dyDescent="0.2">
      <c r="A943" s="41" t="s">
        <v>601</v>
      </c>
      <c r="B943" s="6" t="s">
        <v>1673</v>
      </c>
      <c r="C943" s="6" t="s">
        <v>76</v>
      </c>
      <c r="D943" s="6" t="s">
        <v>76</v>
      </c>
      <c r="E943" s="6" t="s">
        <v>906</v>
      </c>
      <c r="F943" s="6" t="s">
        <v>602</v>
      </c>
      <c r="G943" s="100">
        <v>189</v>
      </c>
      <c r="H943" s="100">
        <v>177.2</v>
      </c>
      <c r="I943" s="100">
        <f t="shared" si="14"/>
        <v>93.756613756613746</v>
      </c>
    </row>
    <row r="944" spans="1:9" ht="30" x14ac:dyDescent="0.2">
      <c r="A944" s="41" t="s">
        <v>907</v>
      </c>
      <c r="B944" s="6" t="s">
        <v>1673</v>
      </c>
      <c r="C944" s="6" t="s">
        <v>76</v>
      </c>
      <c r="D944" s="6" t="s">
        <v>76</v>
      </c>
      <c r="E944" s="6" t="s">
        <v>908</v>
      </c>
      <c r="F944" s="6" t="s">
        <v>0</v>
      </c>
      <c r="G944" s="100">
        <v>2672.5</v>
      </c>
      <c r="H944" s="100">
        <v>1229.5</v>
      </c>
      <c r="I944" s="100">
        <f t="shared" si="14"/>
        <v>46.005612722170255</v>
      </c>
    </row>
    <row r="945" spans="1:9" ht="45" x14ac:dyDescent="0.2">
      <c r="A945" s="41" t="s">
        <v>680</v>
      </c>
      <c r="B945" s="6" t="s">
        <v>1673</v>
      </c>
      <c r="C945" s="6" t="s">
        <v>76</v>
      </c>
      <c r="D945" s="6" t="s">
        <v>76</v>
      </c>
      <c r="E945" s="6" t="s">
        <v>908</v>
      </c>
      <c r="F945" s="6" t="s">
        <v>681</v>
      </c>
      <c r="G945" s="100">
        <v>2672.5</v>
      </c>
      <c r="H945" s="100">
        <v>1229.5</v>
      </c>
      <c r="I945" s="100">
        <f t="shared" si="14"/>
        <v>46.005612722170255</v>
      </c>
    </row>
    <row r="946" spans="1:9" ht="60" x14ac:dyDescent="0.2">
      <c r="A946" s="41" t="s">
        <v>583</v>
      </c>
      <c r="B946" s="6" t="s">
        <v>1673</v>
      </c>
      <c r="C946" s="6" t="s">
        <v>76</v>
      </c>
      <c r="D946" s="6" t="s">
        <v>76</v>
      </c>
      <c r="E946" s="6" t="s">
        <v>584</v>
      </c>
      <c r="F946" s="101" t="s">
        <v>0</v>
      </c>
      <c r="G946" s="100">
        <v>74866.7</v>
      </c>
      <c r="H946" s="100">
        <v>73511.8</v>
      </c>
      <c r="I946" s="100">
        <f t="shared" si="14"/>
        <v>98.190250137911789</v>
      </c>
    </row>
    <row r="947" spans="1:9" ht="15" x14ac:dyDescent="0.2">
      <c r="A947" s="41" t="s">
        <v>14</v>
      </c>
      <c r="B947" s="6" t="s">
        <v>1673</v>
      </c>
      <c r="C947" s="6" t="s">
        <v>76</v>
      </c>
      <c r="D947" s="6" t="s">
        <v>76</v>
      </c>
      <c r="E947" s="6" t="s">
        <v>617</v>
      </c>
      <c r="F947" s="6" t="s">
        <v>0</v>
      </c>
      <c r="G947" s="100">
        <v>74866.7</v>
      </c>
      <c r="H947" s="100">
        <v>73511.8</v>
      </c>
      <c r="I947" s="100">
        <f t="shared" si="14"/>
        <v>98.190250137911789</v>
      </c>
    </row>
    <row r="948" spans="1:9" ht="45" x14ac:dyDescent="0.2">
      <c r="A948" s="41" t="s">
        <v>588</v>
      </c>
      <c r="B948" s="6" t="s">
        <v>1673</v>
      </c>
      <c r="C948" s="6" t="s">
        <v>76</v>
      </c>
      <c r="D948" s="6" t="s">
        <v>76</v>
      </c>
      <c r="E948" s="6" t="s">
        <v>618</v>
      </c>
      <c r="F948" s="6" t="s">
        <v>0</v>
      </c>
      <c r="G948" s="100">
        <v>64639.8</v>
      </c>
      <c r="H948" s="100">
        <v>64388.9</v>
      </c>
      <c r="I948" s="100">
        <f t="shared" si="14"/>
        <v>99.611849046562639</v>
      </c>
    </row>
    <row r="949" spans="1:9" s="36" customFormat="1" ht="90" x14ac:dyDescent="0.2">
      <c r="A949" s="41" t="s">
        <v>590</v>
      </c>
      <c r="B949" s="6" t="s">
        <v>1673</v>
      </c>
      <c r="C949" s="6" t="s">
        <v>76</v>
      </c>
      <c r="D949" s="6" t="s">
        <v>76</v>
      </c>
      <c r="E949" s="6" t="s">
        <v>618</v>
      </c>
      <c r="F949" s="6" t="s">
        <v>585</v>
      </c>
      <c r="G949" s="100">
        <v>64639.8</v>
      </c>
      <c r="H949" s="100">
        <v>64388.9</v>
      </c>
      <c r="I949" s="100">
        <f t="shared" si="14"/>
        <v>99.611849046562639</v>
      </c>
    </row>
    <row r="950" spans="1:9" ht="45" x14ac:dyDescent="0.2">
      <c r="A950" s="41" t="s">
        <v>599</v>
      </c>
      <c r="B950" s="6" t="s">
        <v>1673</v>
      </c>
      <c r="C950" s="6" t="s">
        <v>76</v>
      </c>
      <c r="D950" s="6" t="s">
        <v>76</v>
      </c>
      <c r="E950" s="6" t="s">
        <v>619</v>
      </c>
      <c r="F950" s="6" t="s">
        <v>0</v>
      </c>
      <c r="G950" s="100">
        <v>3654.3</v>
      </c>
      <c r="H950" s="100">
        <v>2941.2</v>
      </c>
      <c r="I950" s="100">
        <f t="shared" si="14"/>
        <v>80.486002791232238</v>
      </c>
    </row>
    <row r="951" spans="1:9" ht="30" x14ac:dyDescent="0.2">
      <c r="A951" s="41" t="s">
        <v>601</v>
      </c>
      <c r="B951" s="6" t="s">
        <v>1673</v>
      </c>
      <c r="C951" s="6" t="s">
        <v>76</v>
      </c>
      <c r="D951" s="6" t="s">
        <v>76</v>
      </c>
      <c r="E951" s="6" t="s">
        <v>619</v>
      </c>
      <c r="F951" s="6" t="s">
        <v>602</v>
      </c>
      <c r="G951" s="100">
        <v>3602.3</v>
      </c>
      <c r="H951" s="100">
        <v>2905</v>
      </c>
      <c r="I951" s="100">
        <f t="shared" si="14"/>
        <v>80.642922577242317</v>
      </c>
    </row>
    <row r="952" spans="1:9" ht="15" x14ac:dyDescent="0.2">
      <c r="A952" s="41" t="s">
        <v>603</v>
      </c>
      <c r="B952" s="6" t="s">
        <v>1673</v>
      </c>
      <c r="C952" s="6" t="s">
        <v>76</v>
      </c>
      <c r="D952" s="6" t="s">
        <v>76</v>
      </c>
      <c r="E952" s="6" t="s">
        <v>619</v>
      </c>
      <c r="F952" s="6" t="s">
        <v>604</v>
      </c>
      <c r="G952" s="100">
        <v>52</v>
      </c>
      <c r="H952" s="100">
        <v>36.200000000000003</v>
      </c>
      <c r="I952" s="100">
        <f t="shared" si="14"/>
        <v>69.615384615384627</v>
      </c>
    </row>
    <row r="953" spans="1:9" ht="120" x14ac:dyDescent="0.2">
      <c r="A953" s="41" t="s">
        <v>1446</v>
      </c>
      <c r="B953" s="6" t="s">
        <v>1673</v>
      </c>
      <c r="C953" s="6" t="s">
        <v>76</v>
      </c>
      <c r="D953" s="6" t="s">
        <v>76</v>
      </c>
      <c r="E953" s="6" t="s">
        <v>1447</v>
      </c>
      <c r="F953" s="6" t="s">
        <v>0</v>
      </c>
      <c r="G953" s="100">
        <v>6572.6</v>
      </c>
      <c r="H953" s="100">
        <v>6181.7</v>
      </c>
      <c r="I953" s="100">
        <f t="shared" si="14"/>
        <v>94.052581931047058</v>
      </c>
    </row>
    <row r="954" spans="1:9" ht="90" x14ac:dyDescent="0.2">
      <c r="A954" s="41" t="s">
        <v>590</v>
      </c>
      <c r="B954" s="6" t="s">
        <v>1673</v>
      </c>
      <c r="C954" s="6" t="s">
        <v>76</v>
      </c>
      <c r="D954" s="6" t="s">
        <v>76</v>
      </c>
      <c r="E954" s="6" t="s">
        <v>1447</v>
      </c>
      <c r="F954" s="6" t="s">
        <v>585</v>
      </c>
      <c r="G954" s="100">
        <v>6294.6</v>
      </c>
      <c r="H954" s="100">
        <v>6066.9</v>
      </c>
      <c r="I954" s="100">
        <f t="shared" si="14"/>
        <v>96.382613668859008</v>
      </c>
    </row>
    <row r="955" spans="1:9" ht="30" x14ac:dyDescent="0.2">
      <c r="A955" s="41" t="s">
        <v>601</v>
      </c>
      <c r="B955" s="6" t="s">
        <v>1673</v>
      </c>
      <c r="C955" s="6" t="s">
        <v>76</v>
      </c>
      <c r="D955" s="6" t="s">
        <v>76</v>
      </c>
      <c r="E955" s="6" t="s">
        <v>1447</v>
      </c>
      <c r="F955" s="6" t="s">
        <v>602</v>
      </c>
      <c r="G955" s="100">
        <v>278</v>
      </c>
      <c r="H955" s="100">
        <v>114.8</v>
      </c>
      <c r="I955" s="100">
        <f t="shared" si="14"/>
        <v>41.294964028776974</v>
      </c>
    </row>
    <row r="956" spans="1:9" ht="15" x14ac:dyDescent="0.2">
      <c r="A956" s="41" t="s">
        <v>620</v>
      </c>
      <c r="B956" s="6" t="s">
        <v>1673</v>
      </c>
      <c r="C956" s="6" t="s">
        <v>76</v>
      </c>
      <c r="D956" s="6" t="s">
        <v>76</v>
      </c>
      <c r="E956" s="6" t="s">
        <v>621</v>
      </c>
      <c r="F956" s="101" t="s">
        <v>0</v>
      </c>
      <c r="G956" s="100">
        <v>1071636.7</v>
      </c>
      <c r="H956" s="100">
        <v>1070008.5</v>
      </c>
      <c r="I956" s="100">
        <f t="shared" si="14"/>
        <v>99.848064180706018</v>
      </c>
    </row>
    <row r="957" spans="1:9" ht="30" x14ac:dyDescent="0.2">
      <c r="A957" s="41" t="s">
        <v>727</v>
      </c>
      <c r="B957" s="6" t="s">
        <v>1673</v>
      </c>
      <c r="C957" s="6" t="s">
        <v>76</v>
      </c>
      <c r="D957" s="6" t="s">
        <v>76</v>
      </c>
      <c r="E957" s="6" t="s">
        <v>728</v>
      </c>
      <c r="F957" s="6" t="s">
        <v>0</v>
      </c>
      <c r="G957" s="100">
        <v>57890.5</v>
      </c>
      <c r="H957" s="100">
        <v>57520.1</v>
      </c>
      <c r="I957" s="100">
        <f t="shared" si="14"/>
        <v>99.36017135799483</v>
      </c>
    </row>
    <row r="958" spans="1:9" ht="90" x14ac:dyDescent="0.2">
      <c r="A958" s="41" t="s">
        <v>1448</v>
      </c>
      <c r="B958" s="6" t="s">
        <v>1673</v>
      </c>
      <c r="C958" s="6" t="s">
        <v>76</v>
      </c>
      <c r="D958" s="6" t="s">
        <v>76</v>
      </c>
      <c r="E958" s="6" t="s">
        <v>1449</v>
      </c>
      <c r="F958" s="6" t="s">
        <v>0</v>
      </c>
      <c r="G958" s="100">
        <v>37926.9</v>
      </c>
      <c r="H958" s="100">
        <v>37782</v>
      </c>
      <c r="I958" s="100">
        <f t="shared" si="14"/>
        <v>99.617949265560853</v>
      </c>
    </row>
    <row r="959" spans="1:9" ht="15" x14ac:dyDescent="0.2">
      <c r="A959" s="41" t="s">
        <v>603</v>
      </c>
      <c r="B959" s="6" t="s">
        <v>1673</v>
      </c>
      <c r="C959" s="6" t="s">
        <v>76</v>
      </c>
      <c r="D959" s="6" t="s">
        <v>76</v>
      </c>
      <c r="E959" s="6" t="s">
        <v>1449</v>
      </c>
      <c r="F959" s="6" t="s">
        <v>604</v>
      </c>
      <c r="G959" s="100">
        <v>37926.9</v>
      </c>
      <c r="H959" s="100">
        <v>37782</v>
      </c>
      <c r="I959" s="100">
        <f t="shared" si="14"/>
        <v>99.617949265560853</v>
      </c>
    </row>
    <row r="960" spans="1:9" ht="45" x14ac:dyDescent="0.2">
      <c r="A960" s="41" t="s">
        <v>1450</v>
      </c>
      <c r="B960" s="6" t="s">
        <v>1673</v>
      </c>
      <c r="C960" s="6" t="s">
        <v>76</v>
      </c>
      <c r="D960" s="6" t="s">
        <v>76</v>
      </c>
      <c r="E960" s="6" t="s">
        <v>1451</v>
      </c>
      <c r="F960" s="6" t="s">
        <v>0</v>
      </c>
      <c r="G960" s="100">
        <v>17011.2</v>
      </c>
      <c r="H960" s="100">
        <v>17011.099999999999</v>
      </c>
      <c r="I960" s="100">
        <f t="shared" si="14"/>
        <v>99.999412151993965</v>
      </c>
    </row>
    <row r="961" spans="1:9" ht="15" x14ac:dyDescent="0.2">
      <c r="A961" s="41" t="s">
        <v>603</v>
      </c>
      <c r="B961" s="6" t="s">
        <v>1673</v>
      </c>
      <c r="C961" s="6" t="s">
        <v>76</v>
      </c>
      <c r="D961" s="6" t="s">
        <v>76</v>
      </c>
      <c r="E961" s="6" t="s">
        <v>1451</v>
      </c>
      <c r="F961" s="6" t="s">
        <v>604</v>
      </c>
      <c r="G961" s="100">
        <v>17011.2</v>
      </c>
      <c r="H961" s="100">
        <v>17011.099999999999</v>
      </c>
      <c r="I961" s="100">
        <f t="shared" si="14"/>
        <v>99.999412151993965</v>
      </c>
    </row>
    <row r="962" spans="1:9" ht="45" x14ac:dyDescent="0.2">
      <c r="A962" s="41" t="s">
        <v>729</v>
      </c>
      <c r="B962" s="6" t="s">
        <v>1673</v>
      </c>
      <c r="C962" s="6" t="s">
        <v>76</v>
      </c>
      <c r="D962" s="6" t="s">
        <v>76</v>
      </c>
      <c r="E962" s="6" t="s">
        <v>730</v>
      </c>
      <c r="F962" s="6" t="s">
        <v>0</v>
      </c>
      <c r="G962" s="100">
        <v>2952.4</v>
      </c>
      <c r="H962" s="100">
        <v>2727</v>
      </c>
      <c r="I962" s="100">
        <f t="shared" si="14"/>
        <v>92.365533125592734</v>
      </c>
    </row>
    <row r="963" spans="1:9" ht="120" x14ac:dyDescent="0.2">
      <c r="A963" s="41" t="s">
        <v>731</v>
      </c>
      <c r="B963" s="6" t="s">
        <v>1673</v>
      </c>
      <c r="C963" s="6" t="s">
        <v>76</v>
      </c>
      <c r="D963" s="6" t="s">
        <v>76</v>
      </c>
      <c r="E963" s="6" t="s">
        <v>732</v>
      </c>
      <c r="F963" s="6" t="s">
        <v>0</v>
      </c>
      <c r="G963" s="100">
        <v>2952.4</v>
      </c>
      <c r="H963" s="100">
        <v>2727</v>
      </c>
      <c r="I963" s="100">
        <f t="shared" si="14"/>
        <v>92.365533125592734</v>
      </c>
    </row>
    <row r="964" spans="1:9" ht="45" x14ac:dyDescent="0.2">
      <c r="A964" s="41" t="s">
        <v>680</v>
      </c>
      <c r="B964" s="6" t="s">
        <v>1673</v>
      </c>
      <c r="C964" s="6" t="s">
        <v>76</v>
      </c>
      <c r="D964" s="6" t="s">
        <v>76</v>
      </c>
      <c r="E964" s="6" t="s">
        <v>732</v>
      </c>
      <c r="F964" s="6" t="s">
        <v>681</v>
      </c>
      <c r="G964" s="100">
        <v>2952.4</v>
      </c>
      <c r="H964" s="100">
        <v>2727</v>
      </c>
      <c r="I964" s="100">
        <f t="shared" si="14"/>
        <v>92.365533125592734</v>
      </c>
    </row>
    <row r="965" spans="1:9" ht="30" x14ac:dyDescent="0.2">
      <c r="A965" s="41" t="s">
        <v>622</v>
      </c>
      <c r="B965" s="6" t="s">
        <v>1673</v>
      </c>
      <c r="C965" s="6" t="s">
        <v>76</v>
      </c>
      <c r="D965" s="6" t="s">
        <v>76</v>
      </c>
      <c r="E965" s="6" t="s">
        <v>623</v>
      </c>
      <c r="F965" s="6" t="s">
        <v>0</v>
      </c>
      <c r="G965" s="100">
        <v>9630.5</v>
      </c>
      <c r="H965" s="100">
        <v>9630.1</v>
      </c>
      <c r="I965" s="100">
        <f t="shared" si="14"/>
        <v>99.995846529256013</v>
      </c>
    </row>
    <row r="966" spans="1:9" ht="15" x14ac:dyDescent="0.2">
      <c r="A966" s="41" t="s">
        <v>624</v>
      </c>
      <c r="B966" s="6" t="s">
        <v>1673</v>
      </c>
      <c r="C966" s="6" t="s">
        <v>76</v>
      </c>
      <c r="D966" s="6" t="s">
        <v>76</v>
      </c>
      <c r="E966" s="6" t="s">
        <v>625</v>
      </c>
      <c r="F966" s="6" t="s">
        <v>0</v>
      </c>
      <c r="G966" s="100">
        <v>9630.5</v>
      </c>
      <c r="H966" s="100">
        <v>9630.1</v>
      </c>
      <c r="I966" s="100">
        <f t="shared" si="14"/>
        <v>99.995846529256013</v>
      </c>
    </row>
    <row r="967" spans="1:9" ht="30" x14ac:dyDescent="0.2">
      <c r="A967" s="41" t="s">
        <v>601</v>
      </c>
      <c r="B967" s="6" t="s">
        <v>1673</v>
      </c>
      <c r="C967" s="6" t="s">
        <v>76</v>
      </c>
      <c r="D967" s="6" t="s">
        <v>76</v>
      </c>
      <c r="E967" s="6" t="s">
        <v>625</v>
      </c>
      <c r="F967" s="6" t="s">
        <v>602</v>
      </c>
      <c r="G967" s="100">
        <v>65</v>
      </c>
      <c r="H967" s="100">
        <v>65</v>
      </c>
      <c r="I967" s="100">
        <f t="shared" ref="I967:I1030" si="15">H967/G967*100</f>
        <v>100</v>
      </c>
    </row>
    <row r="968" spans="1:9" ht="15" x14ac:dyDescent="0.2">
      <c r="A968" s="41" t="s">
        <v>603</v>
      </c>
      <c r="B968" s="6" t="s">
        <v>1673</v>
      </c>
      <c r="C968" s="6" t="s">
        <v>76</v>
      </c>
      <c r="D968" s="6" t="s">
        <v>76</v>
      </c>
      <c r="E968" s="6" t="s">
        <v>625</v>
      </c>
      <c r="F968" s="6" t="s">
        <v>604</v>
      </c>
      <c r="G968" s="100">
        <v>9565.5</v>
      </c>
      <c r="H968" s="100">
        <v>9565.1</v>
      </c>
      <c r="I968" s="100">
        <f t="shared" si="15"/>
        <v>99.99581830536826</v>
      </c>
    </row>
    <row r="969" spans="1:9" ht="15" x14ac:dyDescent="0.2">
      <c r="A969" s="41" t="s">
        <v>58</v>
      </c>
      <c r="B969" s="6" t="s">
        <v>1673</v>
      </c>
      <c r="C969" s="6" t="s">
        <v>76</v>
      </c>
      <c r="D969" s="6" t="s">
        <v>76</v>
      </c>
      <c r="E969" s="6" t="s">
        <v>739</v>
      </c>
      <c r="F969" s="6" t="s">
        <v>0</v>
      </c>
      <c r="G969" s="100">
        <v>1004115.7</v>
      </c>
      <c r="H969" s="100">
        <v>1002858.3</v>
      </c>
      <c r="I969" s="100">
        <f t="shared" si="15"/>
        <v>99.874775386939987</v>
      </c>
    </row>
    <row r="970" spans="1:9" ht="45" x14ac:dyDescent="0.2">
      <c r="A970" s="41" t="s">
        <v>119</v>
      </c>
      <c r="B970" s="6" t="s">
        <v>1673</v>
      </c>
      <c r="C970" s="6" t="s">
        <v>76</v>
      </c>
      <c r="D970" s="6" t="s">
        <v>76</v>
      </c>
      <c r="E970" s="6" t="s">
        <v>1452</v>
      </c>
      <c r="F970" s="6" t="s">
        <v>0</v>
      </c>
      <c r="G970" s="100">
        <v>987053.2</v>
      </c>
      <c r="H970" s="100">
        <v>987053.2</v>
      </c>
      <c r="I970" s="100">
        <f t="shared" si="15"/>
        <v>100</v>
      </c>
    </row>
    <row r="971" spans="1:9" ht="15" x14ac:dyDescent="0.2">
      <c r="A971" s="41" t="s">
        <v>58</v>
      </c>
      <c r="B971" s="6" t="s">
        <v>1673</v>
      </c>
      <c r="C971" s="6" t="s">
        <v>76</v>
      </c>
      <c r="D971" s="6" t="s">
        <v>76</v>
      </c>
      <c r="E971" s="6" t="s">
        <v>1452</v>
      </c>
      <c r="F971" s="6" t="s">
        <v>672</v>
      </c>
      <c r="G971" s="100">
        <v>987053.2</v>
      </c>
      <c r="H971" s="100">
        <v>987053.2</v>
      </c>
      <c r="I971" s="100">
        <f t="shared" si="15"/>
        <v>100</v>
      </c>
    </row>
    <row r="972" spans="1:9" ht="135" x14ac:dyDescent="0.2">
      <c r="A972" s="41" t="s">
        <v>62</v>
      </c>
      <c r="B972" s="6" t="s">
        <v>1673</v>
      </c>
      <c r="C972" s="6" t="s">
        <v>76</v>
      </c>
      <c r="D972" s="6" t="s">
        <v>76</v>
      </c>
      <c r="E972" s="6" t="s">
        <v>1002</v>
      </c>
      <c r="F972" s="6" t="s">
        <v>0</v>
      </c>
      <c r="G972" s="100">
        <v>17062.5</v>
      </c>
      <c r="H972" s="100">
        <v>15805.1</v>
      </c>
      <c r="I972" s="100">
        <f t="shared" si="15"/>
        <v>92.630622710622717</v>
      </c>
    </row>
    <row r="973" spans="1:9" ht="45" x14ac:dyDescent="0.2">
      <c r="A973" s="41" t="s">
        <v>121</v>
      </c>
      <c r="B973" s="6" t="s">
        <v>1673</v>
      </c>
      <c r="C973" s="6" t="s">
        <v>76</v>
      </c>
      <c r="D973" s="6" t="s">
        <v>76</v>
      </c>
      <c r="E973" s="6" t="s">
        <v>1453</v>
      </c>
      <c r="F973" s="6" t="s">
        <v>0</v>
      </c>
      <c r="G973" s="100">
        <v>17062.5</v>
      </c>
      <c r="H973" s="100">
        <v>15805.1</v>
      </c>
      <c r="I973" s="100">
        <f t="shared" si="15"/>
        <v>92.630622710622717</v>
      </c>
    </row>
    <row r="974" spans="1:9" ht="15" x14ac:dyDescent="0.2">
      <c r="A974" s="41" t="s">
        <v>58</v>
      </c>
      <c r="B974" s="6" t="s">
        <v>1673</v>
      </c>
      <c r="C974" s="6" t="s">
        <v>76</v>
      </c>
      <c r="D974" s="6" t="s">
        <v>76</v>
      </c>
      <c r="E974" s="6" t="s">
        <v>1453</v>
      </c>
      <c r="F974" s="6" t="s">
        <v>672</v>
      </c>
      <c r="G974" s="100">
        <v>17062.5</v>
      </c>
      <c r="H974" s="100">
        <v>15805.1</v>
      </c>
      <c r="I974" s="100">
        <f t="shared" si="15"/>
        <v>92.630622710622717</v>
      </c>
    </row>
    <row r="975" spans="1:9" ht="15" x14ac:dyDescent="0.2">
      <c r="A975" s="41" t="s">
        <v>23</v>
      </c>
      <c r="B975" s="6" t="s">
        <v>1673</v>
      </c>
      <c r="C975" s="6" t="s">
        <v>24</v>
      </c>
      <c r="D975" s="6" t="s">
        <v>0</v>
      </c>
      <c r="E975" s="6" t="s">
        <v>0</v>
      </c>
      <c r="F975" s="6" t="s">
        <v>0</v>
      </c>
      <c r="G975" s="100">
        <v>3338.2</v>
      </c>
      <c r="H975" s="100">
        <v>2384.5</v>
      </c>
      <c r="I975" s="100">
        <f t="shared" si="15"/>
        <v>71.430711161703925</v>
      </c>
    </row>
    <row r="976" spans="1:9" ht="15" x14ac:dyDescent="0.2">
      <c r="A976" s="41" t="s">
        <v>124</v>
      </c>
      <c r="B976" s="6" t="s">
        <v>1673</v>
      </c>
      <c r="C976" s="6" t="s">
        <v>24</v>
      </c>
      <c r="D976" s="6" t="s">
        <v>9</v>
      </c>
      <c r="E976" s="6" t="s">
        <v>0</v>
      </c>
      <c r="F976" s="6" t="s">
        <v>0</v>
      </c>
      <c r="G976" s="100">
        <v>3338.2</v>
      </c>
      <c r="H976" s="100">
        <v>2384.5</v>
      </c>
      <c r="I976" s="100">
        <f t="shared" si="15"/>
        <v>71.430711161703925</v>
      </c>
    </row>
    <row r="977" spans="1:9" ht="15" x14ac:dyDescent="0.2">
      <c r="A977" s="41" t="s">
        <v>620</v>
      </c>
      <c r="B977" s="6" t="s">
        <v>1673</v>
      </c>
      <c r="C977" s="6" t="s">
        <v>24</v>
      </c>
      <c r="D977" s="6" t="s">
        <v>9</v>
      </c>
      <c r="E977" s="6" t="s">
        <v>621</v>
      </c>
      <c r="F977" s="101" t="s">
        <v>0</v>
      </c>
      <c r="G977" s="100">
        <v>3338.2</v>
      </c>
      <c r="H977" s="100">
        <v>2384.5</v>
      </c>
      <c r="I977" s="100">
        <f t="shared" si="15"/>
        <v>71.430711161703925</v>
      </c>
    </row>
    <row r="978" spans="1:9" ht="30" x14ac:dyDescent="0.2">
      <c r="A978" s="41" t="s">
        <v>727</v>
      </c>
      <c r="B978" s="6" t="s">
        <v>1673</v>
      </c>
      <c r="C978" s="6" t="s">
        <v>24</v>
      </c>
      <c r="D978" s="6" t="s">
        <v>9</v>
      </c>
      <c r="E978" s="6" t="s">
        <v>728</v>
      </c>
      <c r="F978" s="6" t="s">
        <v>0</v>
      </c>
      <c r="G978" s="100">
        <v>3338.2</v>
      </c>
      <c r="H978" s="100">
        <v>2384.5</v>
      </c>
      <c r="I978" s="100">
        <f t="shared" si="15"/>
        <v>71.430711161703925</v>
      </c>
    </row>
    <row r="979" spans="1:9" ht="45" x14ac:dyDescent="0.2">
      <c r="A979" s="41" t="s">
        <v>729</v>
      </c>
      <c r="B979" s="6" t="s">
        <v>1673</v>
      </c>
      <c r="C979" s="6" t="s">
        <v>24</v>
      </c>
      <c r="D979" s="6" t="s">
        <v>9</v>
      </c>
      <c r="E979" s="6" t="s">
        <v>730</v>
      </c>
      <c r="F979" s="6" t="s">
        <v>0</v>
      </c>
      <c r="G979" s="100">
        <v>3338.2</v>
      </c>
      <c r="H979" s="100">
        <v>2384.5</v>
      </c>
      <c r="I979" s="100">
        <f t="shared" si="15"/>
        <v>71.430711161703925</v>
      </c>
    </row>
    <row r="980" spans="1:9" ht="90" x14ac:dyDescent="0.2">
      <c r="A980" s="41" t="s">
        <v>865</v>
      </c>
      <c r="B980" s="6" t="s">
        <v>1673</v>
      </c>
      <c r="C980" s="6" t="s">
        <v>24</v>
      </c>
      <c r="D980" s="6" t="s">
        <v>9</v>
      </c>
      <c r="E980" s="6" t="s">
        <v>866</v>
      </c>
      <c r="F980" s="6" t="s">
        <v>0</v>
      </c>
      <c r="G980" s="100">
        <v>3338.2</v>
      </c>
      <c r="H980" s="100">
        <v>2384.5</v>
      </c>
      <c r="I980" s="100">
        <f t="shared" si="15"/>
        <v>71.430711161703925</v>
      </c>
    </row>
    <row r="981" spans="1:9" ht="45" x14ac:dyDescent="0.2">
      <c r="A981" s="41" t="s">
        <v>680</v>
      </c>
      <c r="B981" s="6" t="s">
        <v>1673</v>
      </c>
      <c r="C981" s="6" t="s">
        <v>24</v>
      </c>
      <c r="D981" s="6" t="s">
        <v>9</v>
      </c>
      <c r="E981" s="6" t="s">
        <v>866</v>
      </c>
      <c r="F981" s="6" t="s">
        <v>681</v>
      </c>
      <c r="G981" s="100">
        <v>3338.2</v>
      </c>
      <c r="H981" s="100">
        <v>2384.5</v>
      </c>
      <c r="I981" s="100">
        <f t="shared" si="15"/>
        <v>71.430711161703925</v>
      </c>
    </row>
    <row r="982" spans="1:9" s="36" customFormat="1" ht="31.5" x14ac:dyDescent="0.25">
      <c r="A982" s="117" t="s">
        <v>321</v>
      </c>
      <c r="B982" s="98" t="s">
        <v>111</v>
      </c>
      <c r="C982" s="98" t="s">
        <v>0</v>
      </c>
      <c r="D982" s="98" t="s">
        <v>0</v>
      </c>
      <c r="E982" s="98" t="s">
        <v>0</v>
      </c>
      <c r="F982" s="98" t="s">
        <v>0</v>
      </c>
      <c r="G982" s="99">
        <v>1101275.3</v>
      </c>
      <c r="H982" s="99">
        <v>1083190</v>
      </c>
      <c r="I982" s="99">
        <f t="shared" si="15"/>
        <v>98.357785741676025</v>
      </c>
    </row>
    <row r="983" spans="1:9" ht="15" x14ac:dyDescent="0.2">
      <c r="A983" s="41" t="s">
        <v>17</v>
      </c>
      <c r="B983" s="6" t="s">
        <v>111</v>
      </c>
      <c r="C983" s="6" t="s">
        <v>13</v>
      </c>
      <c r="D983" s="6" t="s">
        <v>0</v>
      </c>
      <c r="E983" s="6" t="s">
        <v>0</v>
      </c>
      <c r="F983" s="6" t="s">
        <v>0</v>
      </c>
      <c r="G983" s="100">
        <v>5700</v>
      </c>
      <c r="H983" s="100">
        <v>5700</v>
      </c>
      <c r="I983" s="100">
        <f t="shared" si="15"/>
        <v>100</v>
      </c>
    </row>
    <row r="984" spans="1:9" ht="30" x14ac:dyDescent="0.2">
      <c r="A984" s="41" t="s">
        <v>18</v>
      </c>
      <c r="B984" s="6" t="s">
        <v>111</v>
      </c>
      <c r="C984" s="6" t="s">
        <v>13</v>
      </c>
      <c r="D984" s="6" t="s">
        <v>19</v>
      </c>
      <c r="E984" s="6" t="s">
        <v>0</v>
      </c>
      <c r="F984" s="6" t="s">
        <v>0</v>
      </c>
      <c r="G984" s="100">
        <v>5700</v>
      </c>
      <c r="H984" s="100">
        <v>5700</v>
      </c>
      <c r="I984" s="100">
        <f t="shared" si="15"/>
        <v>100</v>
      </c>
    </row>
    <row r="985" spans="1:9" ht="60" x14ac:dyDescent="0.2">
      <c r="A985" s="41" t="s">
        <v>958</v>
      </c>
      <c r="B985" s="6" t="s">
        <v>111</v>
      </c>
      <c r="C985" s="6" t="s">
        <v>13</v>
      </c>
      <c r="D985" s="6" t="s">
        <v>19</v>
      </c>
      <c r="E985" s="6" t="s">
        <v>959</v>
      </c>
      <c r="F985" s="101" t="s">
        <v>0</v>
      </c>
      <c r="G985" s="100">
        <v>5700</v>
      </c>
      <c r="H985" s="100">
        <v>5700</v>
      </c>
      <c r="I985" s="100">
        <f t="shared" si="15"/>
        <v>100</v>
      </c>
    </row>
    <row r="986" spans="1:9" ht="30" x14ac:dyDescent="0.2">
      <c r="A986" s="41" t="s">
        <v>960</v>
      </c>
      <c r="B986" s="6" t="s">
        <v>111</v>
      </c>
      <c r="C986" s="6" t="s">
        <v>13</v>
      </c>
      <c r="D986" s="6" t="s">
        <v>19</v>
      </c>
      <c r="E986" s="6" t="s">
        <v>961</v>
      </c>
      <c r="F986" s="6" t="s">
        <v>0</v>
      </c>
      <c r="G986" s="100">
        <v>5700</v>
      </c>
      <c r="H986" s="100">
        <v>5700</v>
      </c>
      <c r="I986" s="100">
        <f t="shared" si="15"/>
        <v>100</v>
      </c>
    </row>
    <row r="987" spans="1:9" ht="60" x14ac:dyDescent="0.2">
      <c r="A987" s="41" t="s">
        <v>962</v>
      </c>
      <c r="B987" s="6" t="s">
        <v>111</v>
      </c>
      <c r="C987" s="6" t="s">
        <v>13</v>
      </c>
      <c r="D987" s="6" t="s">
        <v>19</v>
      </c>
      <c r="E987" s="6" t="s">
        <v>963</v>
      </c>
      <c r="F987" s="6" t="s">
        <v>0</v>
      </c>
      <c r="G987" s="100">
        <v>5700</v>
      </c>
      <c r="H987" s="100">
        <v>5700</v>
      </c>
      <c r="I987" s="100">
        <f t="shared" si="15"/>
        <v>100</v>
      </c>
    </row>
    <row r="988" spans="1:9" ht="45" x14ac:dyDescent="0.2">
      <c r="A988" s="41" t="s">
        <v>680</v>
      </c>
      <c r="B988" s="6" t="s">
        <v>111</v>
      </c>
      <c r="C988" s="6" t="s">
        <v>13</v>
      </c>
      <c r="D988" s="6" t="s">
        <v>19</v>
      </c>
      <c r="E988" s="6" t="s">
        <v>963</v>
      </c>
      <c r="F988" s="6" t="s">
        <v>681</v>
      </c>
      <c r="G988" s="100">
        <v>5700</v>
      </c>
      <c r="H988" s="100">
        <v>5700</v>
      </c>
      <c r="I988" s="100">
        <f t="shared" si="15"/>
        <v>100</v>
      </c>
    </row>
    <row r="989" spans="1:9" ht="15" x14ac:dyDescent="0.2">
      <c r="A989" s="41" t="s">
        <v>20</v>
      </c>
      <c r="B989" s="6" t="s">
        <v>111</v>
      </c>
      <c r="C989" s="6" t="s">
        <v>21</v>
      </c>
      <c r="D989" s="6" t="s">
        <v>0</v>
      </c>
      <c r="E989" s="6" t="s">
        <v>0</v>
      </c>
      <c r="F989" s="6" t="s">
        <v>0</v>
      </c>
      <c r="G989" s="100">
        <v>83818.600000000006</v>
      </c>
      <c r="H989" s="100">
        <v>83210.100000000006</v>
      </c>
      <c r="I989" s="100">
        <f t="shared" si="15"/>
        <v>99.274027483160069</v>
      </c>
    </row>
    <row r="990" spans="1:9" ht="15" x14ac:dyDescent="0.2">
      <c r="A990" s="41" t="s">
        <v>86</v>
      </c>
      <c r="B990" s="6" t="s">
        <v>111</v>
      </c>
      <c r="C990" s="6" t="s">
        <v>21</v>
      </c>
      <c r="D990" s="6" t="s">
        <v>9</v>
      </c>
      <c r="E990" s="6" t="s">
        <v>0</v>
      </c>
      <c r="F990" s="6" t="s">
        <v>0</v>
      </c>
      <c r="G990" s="100">
        <v>325</v>
      </c>
      <c r="H990" s="100">
        <v>325</v>
      </c>
      <c r="I990" s="100">
        <f t="shared" si="15"/>
        <v>100</v>
      </c>
    </row>
    <row r="991" spans="1:9" ht="45" x14ac:dyDescent="0.2">
      <c r="A991" s="41" t="s">
        <v>953</v>
      </c>
      <c r="B991" s="6" t="s">
        <v>111</v>
      </c>
      <c r="C991" s="6" t="s">
        <v>21</v>
      </c>
      <c r="D991" s="6" t="s">
        <v>9</v>
      </c>
      <c r="E991" s="6" t="s">
        <v>954</v>
      </c>
      <c r="F991" s="101" t="s">
        <v>0</v>
      </c>
      <c r="G991" s="100">
        <v>325</v>
      </c>
      <c r="H991" s="100">
        <v>325</v>
      </c>
      <c r="I991" s="100">
        <f t="shared" si="15"/>
        <v>100</v>
      </c>
    </row>
    <row r="992" spans="1:9" ht="45" x14ac:dyDescent="0.2">
      <c r="A992" s="41" t="s">
        <v>1157</v>
      </c>
      <c r="B992" s="6" t="s">
        <v>111</v>
      </c>
      <c r="C992" s="6" t="s">
        <v>21</v>
      </c>
      <c r="D992" s="6" t="s">
        <v>9</v>
      </c>
      <c r="E992" s="6" t="s">
        <v>1158</v>
      </c>
      <c r="F992" s="6" t="s">
        <v>0</v>
      </c>
      <c r="G992" s="100">
        <v>325</v>
      </c>
      <c r="H992" s="100">
        <v>325</v>
      </c>
      <c r="I992" s="100">
        <f t="shared" si="15"/>
        <v>100</v>
      </c>
    </row>
    <row r="993" spans="1:9" ht="30" x14ac:dyDescent="0.2">
      <c r="A993" s="41" t="s">
        <v>907</v>
      </c>
      <c r="B993" s="6" t="s">
        <v>111</v>
      </c>
      <c r="C993" s="6" t="s">
        <v>21</v>
      </c>
      <c r="D993" s="6" t="s">
        <v>9</v>
      </c>
      <c r="E993" s="6" t="s">
        <v>1162</v>
      </c>
      <c r="F993" s="6" t="s">
        <v>0</v>
      </c>
      <c r="G993" s="100">
        <v>325</v>
      </c>
      <c r="H993" s="100">
        <v>325</v>
      </c>
      <c r="I993" s="100">
        <f t="shared" si="15"/>
        <v>100</v>
      </c>
    </row>
    <row r="994" spans="1:9" ht="45" x14ac:dyDescent="0.2">
      <c r="A994" s="41" t="s">
        <v>680</v>
      </c>
      <c r="B994" s="6" t="s">
        <v>111</v>
      </c>
      <c r="C994" s="6" t="s">
        <v>21</v>
      </c>
      <c r="D994" s="6" t="s">
        <v>9</v>
      </c>
      <c r="E994" s="6" t="s">
        <v>1162</v>
      </c>
      <c r="F994" s="6" t="s">
        <v>681</v>
      </c>
      <c r="G994" s="100">
        <v>325</v>
      </c>
      <c r="H994" s="100">
        <v>325</v>
      </c>
      <c r="I994" s="100">
        <f t="shared" si="15"/>
        <v>100</v>
      </c>
    </row>
    <row r="995" spans="1:9" ht="15" x14ac:dyDescent="0.2">
      <c r="A995" s="41" t="s">
        <v>103</v>
      </c>
      <c r="B995" s="6" t="s">
        <v>111</v>
      </c>
      <c r="C995" s="6" t="s">
        <v>21</v>
      </c>
      <c r="D995" s="6" t="s">
        <v>13</v>
      </c>
      <c r="E995" s="6" t="s">
        <v>0</v>
      </c>
      <c r="F995" s="6" t="s">
        <v>0</v>
      </c>
      <c r="G995" s="100">
        <v>68353.7</v>
      </c>
      <c r="H995" s="100">
        <v>67781.5</v>
      </c>
      <c r="I995" s="100">
        <f t="shared" si="15"/>
        <v>99.162883647849355</v>
      </c>
    </row>
    <row r="996" spans="1:9" ht="45" x14ac:dyDescent="0.2">
      <c r="A996" s="41" t="s">
        <v>953</v>
      </c>
      <c r="B996" s="6" t="s">
        <v>111</v>
      </c>
      <c r="C996" s="6" t="s">
        <v>21</v>
      </c>
      <c r="D996" s="6" t="s">
        <v>13</v>
      </c>
      <c r="E996" s="6" t="s">
        <v>954</v>
      </c>
      <c r="F996" s="101" t="s">
        <v>0</v>
      </c>
      <c r="G996" s="100">
        <v>4882.1000000000004</v>
      </c>
      <c r="H996" s="100">
        <v>4882.1000000000004</v>
      </c>
      <c r="I996" s="100">
        <f t="shared" si="15"/>
        <v>100</v>
      </c>
    </row>
    <row r="997" spans="1:9" ht="30" x14ac:dyDescent="0.2">
      <c r="A997" s="41" t="s">
        <v>955</v>
      </c>
      <c r="B997" s="6" t="s">
        <v>111</v>
      </c>
      <c r="C997" s="6" t="s">
        <v>21</v>
      </c>
      <c r="D997" s="6" t="s">
        <v>13</v>
      </c>
      <c r="E997" s="6" t="s">
        <v>956</v>
      </c>
      <c r="F997" s="6" t="s">
        <v>0</v>
      </c>
      <c r="G997" s="100">
        <v>4882.1000000000004</v>
      </c>
      <c r="H997" s="100">
        <v>4882.1000000000004</v>
      </c>
      <c r="I997" s="100">
        <f t="shared" si="15"/>
        <v>100</v>
      </c>
    </row>
    <row r="998" spans="1:9" ht="30" x14ac:dyDescent="0.2">
      <c r="A998" s="41" t="s">
        <v>907</v>
      </c>
      <c r="B998" s="6" t="s">
        <v>111</v>
      </c>
      <c r="C998" s="6" t="s">
        <v>21</v>
      </c>
      <c r="D998" s="6" t="s">
        <v>13</v>
      </c>
      <c r="E998" s="6" t="s">
        <v>1196</v>
      </c>
      <c r="F998" s="6" t="s">
        <v>0</v>
      </c>
      <c r="G998" s="100">
        <v>4882.1000000000004</v>
      </c>
      <c r="H998" s="100">
        <v>4882.1000000000004</v>
      </c>
      <c r="I998" s="100">
        <f t="shared" si="15"/>
        <v>100</v>
      </c>
    </row>
    <row r="999" spans="1:9" ht="45" x14ac:dyDescent="0.2">
      <c r="A999" s="41" t="s">
        <v>680</v>
      </c>
      <c r="B999" s="6" t="s">
        <v>111</v>
      </c>
      <c r="C999" s="6" t="s">
        <v>21</v>
      </c>
      <c r="D999" s="6" t="s">
        <v>13</v>
      </c>
      <c r="E999" s="6" t="s">
        <v>1196</v>
      </c>
      <c r="F999" s="6" t="s">
        <v>681</v>
      </c>
      <c r="G999" s="100">
        <v>4882.1000000000004</v>
      </c>
      <c r="H999" s="100">
        <v>4882.1000000000004</v>
      </c>
      <c r="I999" s="100">
        <f t="shared" si="15"/>
        <v>100</v>
      </c>
    </row>
    <row r="1000" spans="1:9" ht="45" x14ac:dyDescent="0.2">
      <c r="A1000" s="41" t="s">
        <v>651</v>
      </c>
      <c r="B1000" s="6" t="s">
        <v>111</v>
      </c>
      <c r="C1000" s="6" t="s">
        <v>21</v>
      </c>
      <c r="D1000" s="6" t="s">
        <v>13</v>
      </c>
      <c r="E1000" s="6" t="s">
        <v>652</v>
      </c>
      <c r="F1000" s="101" t="s">
        <v>0</v>
      </c>
      <c r="G1000" s="100">
        <v>56095.199999999997</v>
      </c>
      <c r="H1000" s="100">
        <v>55630.5</v>
      </c>
      <c r="I1000" s="100">
        <f t="shared" si="15"/>
        <v>99.171586873743209</v>
      </c>
    </row>
    <row r="1001" spans="1:9" ht="45" x14ac:dyDescent="0.2">
      <c r="A1001" s="41" t="s">
        <v>1202</v>
      </c>
      <c r="B1001" s="6" t="s">
        <v>111</v>
      </c>
      <c r="C1001" s="6" t="s">
        <v>21</v>
      </c>
      <c r="D1001" s="6" t="s">
        <v>13</v>
      </c>
      <c r="E1001" s="6" t="s">
        <v>1203</v>
      </c>
      <c r="F1001" s="6" t="s">
        <v>0</v>
      </c>
      <c r="G1001" s="100">
        <v>1350</v>
      </c>
      <c r="H1001" s="100">
        <v>1349.6</v>
      </c>
      <c r="I1001" s="100">
        <f t="shared" si="15"/>
        <v>99.970370370370361</v>
      </c>
    </row>
    <row r="1002" spans="1:9" ht="30" x14ac:dyDescent="0.2">
      <c r="A1002" s="41" t="s">
        <v>907</v>
      </c>
      <c r="B1002" s="6" t="s">
        <v>111</v>
      </c>
      <c r="C1002" s="6" t="s">
        <v>21</v>
      </c>
      <c r="D1002" s="6" t="s">
        <v>13</v>
      </c>
      <c r="E1002" s="6" t="s">
        <v>1204</v>
      </c>
      <c r="F1002" s="6" t="s">
        <v>0</v>
      </c>
      <c r="G1002" s="100">
        <v>1350</v>
      </c>
      <c r="H1002" s="100">
        <v>1349.6</v>
      </c>
      <c r="I1002" s="100">
        <f t="shared" si="15"/>
        <v>99.970370370370361</v>
      </c>
    </row>
    <row r="1003" spans="1:9" ht="45" x14ac:dyDescent="0.2">
      <c r="A1003" s="41" t="s">
        <v>680</v>
      </c>
      <c r="B1003" s="6" t="s">
        <v>111</v>
      </c>
      <c r="C1003" s="6" t="s">
        <v>21</v>
      </c>
      <c r="D1003" s="6" t="s">
        <v>13</v>
      </c>
      <c r="E1003" s="6" t="s">
        <v>1204</v>
      </c>
      <c r="F1003" s="6" t="s">
        <v>681</v>
      </c>
      <c r="G1003" s="100">
        <v>1350</v>
      </c>
      <c r="H1003" s="100">
        <v>1349.6</v>
      </c>
      <c r="I1003" s="100">
        <f t="shared" si="15"/>
        <v>99.970370370370361</v>
      </c>
    </row>
    <row r="1004" spans="1:9" ht="60" x14ac:dyDescent="0.2">
      <c r="A1004" s="41" t="s">
        <v>1205</v>
      </c>
      <c r="B1004" s="6" t="s">
        <v>111</v>
      </c>
      <c r="C1004" s="6" t="s">
        <v>21</v>
      </c>
      <c r="D1004" s="6" t="s">
        <v>13</v>
      </c>
      <c r="E1004" s="6" t="s">
        <v>1206</v>
      </c>
      <c r="F1004" s="6" t="s">
        <v>0</v>
      </c>
      <c r="G1004" s="100">
        <v>54745.2</v>
      </c>
      <c r="H1004" s="100">
        <v>54280.9</v>
      </c>
      <c r="I1004" s="100">
        <f t="shared" si="15"/>
        <v>99.151889115392777</v>
      </c>
    </row>
    <row r="1005" spans="1:9" ht="45" x14ac:dyDescent="0.2">
      <c r="A1005" s="41" t="s">
        <v>754</v>
      </c>
      <c r="B1005" s="6" t="s">
        <v>111</v>
      </c>
      <c r="C1005" s="6" t="s">
        <v>21</v>
      </c>
      <c r="D1005" s="6" t="s">
        <v>13</v>
      </c>
      <c r="E1005" s="6" t="s">
        <v>1207</v>
      </c>
      <c r="F1005" s="6" t="s">
        <v>0</v>
      </c>
      <c r="G1005" s="100">
        <v>53077.1</v>
      </c>
      <c r="H1005" s="100">
        <v>52613.4</v>
      </c>
      <c r="I1005" s="100">
        <f t="shared" si="15"/>
        <v>99.12636523095648</v>
      </c>
    </row>
    <row r="1006" spans="1:9" ht="45" x14ac:dyDescent="0.2">
      <c r="A1006" s="41" t="s">
        <v>680</v>
      </c>
      <c r="B1006" s="6" t="s">
        <v>111</v>
      </c>
      <c r="C1006" s="6" t="s">
        <v>21</v>
      </c>
      <c r="D1006" s="6" t="s">
        <v>13</v>
      </c>
      <c r="E1006" s="6" t="s">
        <v>1207</v>
      </c>
      <c r="F1006" s="6" t="s">
        <v>681</v>
      </c>
      <c r="G1006" s="100">
        <v>53077.1</v>
      </c>
      <c r="H1006" s="100">
        <v>52613.4</v>
      </c>
      <c r="I1006" s="100">
        <f t="shared" si="15"/>
        <v>99.12636523095648</v>
      </c>
    </row>
    <row r="1007" spans="1:9" ht="15" x14ac:dyDescent="0.2">
      <c r="A1007" s="41" t="s">
        <v>1198</v>
      </c>
      <c r="B1007" s="6" t="s">
        <v>111</v>
      </c>
      <c r="C1007" s="6" t="s">
        <v>21</v>
      </c>
      <c r="D1007" s="6" t="s">
        <v>13</v>
      </c>
      <c r="E1007" s="6" t="s">
        <v>1208</v>
      </c>
      <c r="F1007" s="6" t="s">
        <v>0</v>
      </c>
      <c r="G1007" s="100">
        <v>760</v>
      </c>
      <c r="H1007" s="100">
        <v>760</v>
      </c>
      <c r="I1007" s="100">
        <f t="shared" si="15"/>
        <v>100</v>
      </c>
    </row>
    <row r="1008" spans="1:9" ht="45" x14ac:dyDescent="0.2">
      <c r="A1008" s="41" t="s">
        <v>680</v>
      </c>
      <c r="B1008" s="6" t="s">
        <v>111</v>
      </c>
      <c r="C1008" s="6" t="s">
        <v>21</v>
      </c>
      <c r="D1008" s="6" t="s">
        <v>13</v>
      </c>
      <c r="E1008" s="6" t="s">
        <v>1208</v>
      </c>
      <c r="F1008" s="6" t="s">
        <v>681</v>
      </c>
      <c r="G1008" s="100">
        <v>760</v>
      </c>
      <c r="H1008" s="100">
        <v>760</v>
      </c>
      <c r="I1008" s="100">
        <f t="shared" si="15"/>
        <v>100</v>
      </c>
    </row>
    <row r="1009" spans="1:9" ht="90" x14ac:dyDescent="0.2">
      <c r="A1009" s="41" t="s">
        <v>756</v>
      </c>
      <c r="B1009" s="6" t="s">
        <v>111</v>
      </c>
      <c r="C1009" s="6" t="s">
        <v>21</v>
      </c>
      <c r="D1009" s="6" t="s">
        <v>13</v>
      </c>
      <c r="E1009" s="6" t="s">
        <v>1209</v>
      </c>
      <c r="F1009" s="6" t="s">
        <v>0</v>
      </c>
      <c r="G1009" s="100">
        <v>10</v>
      </c>
      <c r="H1009" s="100">
        <v>9.4</v>
      </c>
      <c r="I1009" s="100">
        <f t="shared" si="15"/>
        <v>94</v>
      </c>
    </row>
    <row r="1010" spans="1:9" ht="45" x14ac:dyDescent="0.2">
      <c r="A1010" s="41" t="s">
        <v>680</v>
      </c>
      <c r="B1010" s="6" t="s">
        <v>111</v>
      </c>
      <c r="C1010" s="6" t="s">
        <v>21</v>
      </c>
      <c r="D1010" s="6" t="s">
        <v>13</v>
      </c>
      <c r="E1010" s="6" t="s">
        <v>1209</v>
      </c>
      <c r="F1010" s="6" t="s">
        <v>681</v>
      </c>
      <c r="G1010" s="100">
        <v>10</v>
      </c>
      <c r="H1010" s="100">
        <v>9.4</v>
      </c>
      <c r="I1010" s="100">
        <f t="shared" si="15"/>
        <v>94</v>
      </c>
    </row>
    <row r="1011" spans="1:9" ht="60" x14ac:dyDescent="0.2">
      <c r="A1011" s="41" t="s">
        <v>102</v>
      </c>
      <c r="B1011" s="6" t="s">
        <v>111</v>
      </c>
      <c r="C1011" s="6" t="s">
        <v>21</v>
      </c>
      <c r="D1011" s="6" t="s">
        <v>13</v>
      </c>
      <c r="E1011" s="6" t="s">
        <v>1210</v>
      </c>
      <c r="F1011" s="6" t="s">
        <v>0</v>
      </c>
      <c r="G1011" s="100">
        <v>898.1</v>
      </c>
      <c r="H1011" s="100">
        <v>898.1</v>
      </c>
      <c r="I1011" s="100">
        <f t="shared" si="15"/>
        <v>100</v>
      </c>
    </row>
    <row r="1012" spans="1:9" ht="30" x14ac:dyDescent="0.2">
      <c r="A1012" s="41" t="s">
        <v>646</v>
      </c>
      <c r="B1012" s="6" t="s">
        <v>111</v>
      </c>
      <c r="C1012" s="6" t="s">
        <v>21</v>
      </c>
      <c r="D1012" s="6" t="s">
        <v>13</v>
      </c>
      <c r="E1012" s="6" t="s">
        <v>1210</v>
      </c>
      <c r="F1012" s="6" t="s">
        <v>647</v>
      </c>
      <c r="G1012" s="100">
        <v>898.1</v>
      </c>
      <c r="H1012" s="100">
        <v>898.1</v>
      </c>
      <c r="I1012" s="100">
        <f t="shared" si="15"/>
        <v>100</v>
      </c>
    </row>
    <row r="1013" spans="1:9" ht="90" x14ac:dyDescent="0.2">
      <c r="A1013" s="41" t="s">
        <v>657</v>
      </c>
      <c r="B1013" s="6" t="s">
        <v>111</v>
      </c>
      <c r="C1013" s="6" t="s">
        <v>21</v>
      </c>
      <c r="D1013" s="6" t="s">
        <v>13</v>
      </c>
      <c r="E1013" s="6" t="s">
        <v>658</v>
      </c>
      <c r="F1013" s="101" t="s">
        <v>0</v>
      </c>
      <c r="G1013" s="100">
        <v>322</v>
      </c>
      <c r="H1013" s="100">
        <v>321.8</v>
      </c>
      <c r="I1013" s="100">
        <f t="shared" si="15"/>
        <v>99.937888198757761</v>
      </c>
    </row>
    <row r="1014" spans="1:9" ht="75" x14ac:dyDescent="0.2">
      <c r="A1014" s="41" t="s">
        <v>1211</v>
      </c>
      <c r="B1014" s="6" t="s">
        <v>111</v>
      </c>
      <c r="C1014" s="6" t="s">
        <v>21</v>
      </c>
      <c r="D1014" s="6" t="s">
        <v>13</v>
      </c>
      <c r="E1014" s="6" t="s">
        <v>1212</v>
      </c>
      <c r="F1014" s="6" t="s">
        <v>0</v>
      </c>
      <c r="G1014" s="100">
        <v>322</v>
      </c>
      <c r="H1014" s="100">
        <v>321.8</v>
      </c>
      <c r="I1014" s="100">
        <f t="shared" si="15"/>
        <v>99.937888198757761</v>
      </c>
    </row>
    <row r="1015" spans="1:9" ht="30" x14ac:dyDescent="0.2">
      <c r="A1015" s="41" t="s">
        <v>907</v>
      </c>
      <c r="B1015" s="6" t="s">
        <v>111</v>
      </c>
      <c r="C1015" s="6" t="s">
        <v>21</v>
      </c>
      <c r="D1015" s="6" t="s">
        <v>13</v>
      </c>
      <c r="E1015" s="6" t="s">
        <v>1213</v>
      </c>
      <c r="F1015" s="6" t="s">
        <v>0</v>
      </c>
      <c r="G1015" s="100">
        <v>322</v>
      </c>
      <c r="H1015" s="100">
        <v>321.8</v>
      </c>
      <c r="I1015" s="100">
        <f t="shared" si="15"/>
        <v>99.937888198757761</v>
      </c>
    </row>
    <row r="1016" spans="1:9" ht="45" x14ac:dyDescent="0.2">
      <c r="A1016" s="41" t="s">
        <v>680</v>
      </c>
      <c r="B1016" s="6" t="s">
        <v>111</v>
      </c>
      <c r="C1016" s="6" t="s">
        <v>21</v>
      </c>
      <c r="D1016" s="6" t="s">
        <v>13</v>
      </c>
      <c r="E1016" s="6" t="s">
        <v>1213</v>
      </c>
      <c r="F1016" s="6" t="s">
        <v>681</v>
      </c>
      <c r="G1016" s="100">
        <v>322</v>
      </c>
      <c r="H1016" s="100">
        <v>321.8</v>
      </c>
      <c r="I1016" s="100">
        <f t="shared" si="15"/>
        <v>99.937888198757761</v>
      </c>
    </row>
    <row r="1017" spans="1:9" ht="75" x14ac:dyDescent="0.2">
      <c r="A1017" s="41" t="s">
        <v>742</v>
      </c>
      <c r="B1017" s="6" t="s">
        <v>111</v>
      </c>
      <c r="C1017" s="6" t="s">
        <v>21</v>
      </c>
      <c r="D1017" s="6" t="s">
        <v>13</v>
      </c>
      <c r="E1017" s="6" t="s">
        <v>743</v>
      </c>
      <c r="F1017" s="101" t="s">
        <v>0</v>
      </c>
      <c r="G1017" s="100">
        <v>3684.9</v>
      </c>
      <c r="H1017" s="100">
        <v>3684.9</v>
      </c>
      <c r="I1017" s="100">
        <f t="shared" si="15"/>
        <v>100</v>
      </c>
    </row>
    <row r="1018" spans="1:9" ht="30" x14ac:dyDescent="0.2">
      <c r="A1018" s="41" t="s">
        <v>747</v>
      </c>
      <c r="B1018" s="6" t="s">
        <v>111</v>
      </c>
      <c r="C1018" s="6" t="s">
        <v>21</v>
      </c>
      <c r="D1018" s="6" t="s">
        <v>13</v>
      </c>
      <c r="E1018" s="6" t="s">
        <v>748</v>
      </c>
      <c r="F1018" s="6" t="s">
        <v>0</v>
      </c>
      <c r="G1018" s="100">
        <v>3684.9</v>
      </c>
      <c r="H1018" s="100">
        <v>3684.9</v>
      </c>
      <c r="I1018" s="100">
        <f t="shared" si="15"/>
        <v>100</v>
      </c>
    </row>
    <row r="1019" spans="1:9" ht="30" x14ac:dyDescent="0.2">
      <c r="A1019" s="41" t="s">
        <v>907</v>
      </c>
      <c r="B1019" s="6" t="s">
        <v>111</v>
      </c>
      <c r="C1019" s="6" t="s">
        <v>21</v>
      </c>
      <c r="D1019" s="6" t="s">
        <v>13</v>
      </c>
      <c r="E1019" s="6" t="s">
        <v>1214</v>
      </c>
      <c r="F1019" s="6" t="s">
        <v>0</v>
      </c>
      <c r="G1019" s="100">
        <v>3684.9</v>
      </c>
      <c r="H1019" s="100">
        <v>3684.9</v>
      </c>
      <c r="I1019" s="100">
        <f t="shared" si="15"/>
        <v>100</v>
      </c>
    </row>
    <row r="1020" spans="1:9" ht="45" x14ac:dyDescent="0.2">
      <c r="A1020" s="41" t="s">
        <v>680</v>
      </c>
      <c r="B1020" s="6" t="s">
        <v>111</v>
      </c>
      <c r="C1020" s="6" t="s">
        <v>21</v>
      </c>
      <c r="D1020" s="6" t="s">
        <v>13</v>
      </c>
      <c r="E1020" s="6" t="s">
        <v>1214</v>
      </c>
      <c r="F1020" s="6" t="s">
        <v>681</v>
      </c>
      <c r="G1020" s="100">
        <v>3684.9</v>
      </c>
      <c r="H1020" s="100">
        <v>3684.9</v>
      </c>
      <c r="I1020" s="100">
        <f t="shared" si="15"/>
        <v>100</v>
      </c>
    </row>
    <row r="1021" spans="1:9" ht="45" x14ac:dyDescent="0.2">
      <c r="A1021" s="41" t="s">
        <v>1215</v>
      </c>
      <c r="B1021" s="6" t="s">
        <v>111</v>
      </c>
      <c r="C1021" s="6" t="s">
        <v>21</v>
      </c>
      <c r="D1021" s="6" t="s">
        <v>13</v>
      </c>
      <c r="E1021" s="6" t="s">
        <v>1216</v>
      </c>
      <c r="F1021" s="101" t="s">
        <v>0</v>
      </c>
      <c r="G1021" s="100">
        <v>40</v>
      </c>
      <c r="H1021" s="100">
        <v>39</v>
      </c>
      <c r="I1021" s="100">
        <f t="shared" si="15"/>
        <v>97.5</v>
      </c>
    </row>
    <row r="1022" spans="1:9" ht="60" x14ac:dyDescent="0.2">
      <c r="A1022" s="41" t="s">
        <v>1217</v>
      </c>
      <c r="B1022" s="6" t="s">
        <v>111</v>
      </c>
      <c r="C1022" s="6" t="s">
        <v>21</v>
      </c>
      <c r="D1022" s="6" t="s">
        <v>13</v>
      </c>
      <c r="E1022" s="6" t="s">
        <v>1218</v>
      </c>
      <c r="F1022" s="6" t="s">
        <v>0</v>
      </c>
      <c r="G1022" s="100">
        <v>20</v>
      </c>
      <c r="H1022" s="100">
        <v>20</v>
      </c>
      <c r="I1022" s="100">
        <f t="shared" si="15"/>
        <v>100</v>
      </c>
    </row>
    <row r="1023" spans="1:9" ht="45" x14ac:dyDescent="0.2">
      <c r="A1023" s="41" t="s">
        <v>680</v>
      </c>
      <c r="B1023" s="6" t="s">
        <v>111</v>
      </c>
      <c r="C1023" s="6" t="s">
        <v>21</v>
      </c>
      <c r="D1023" s="6" t="s">
        <v>13</v>
      </c>
      <c r="E1023" s="6" t="s">
        <v>1218</v>
      </c>
      <c r="F1023" s="6" t="s">
        <v>681</v>
      </c>
      <c r="G1023" s="100">
        <v>20</v>
      </c>
      <c r="H1023" s="100">
        <v>20</v>
      </c>
      <c r="I1023" s="100">
        <f t="shared" si="15"/>
        <v>100</v>
      </c>
    </row>
    <row r="1024" spans="1:9" ht="30" x14ac:dyDescent="0.2">
      <c r="A1024" s="41" t="s">
        <v>833</v>
      </c>
      <c r="B1024" s="6" t="s">
        <v>111</v>
      </c>
      <c r="C1024" s="6" t="s">
        <v>21</v>
      </c>
      <c r="D1024" s="6" t="s">
        <v>13</v>
      </c>
      <c r="E1024" s="6" t="s">
        <v>1219</v>
      </c>
      <c r="F1024" s="6" t="s">
        <v>0</v>
      </c>
      <c r="G1024" s="100">
        <v>20</v>
      </c>
      <c r="H1024" s="100">
        <v>19</v>
      </c>
      <c r="I1024" s="100">
        <f t="shared" si="15"/>
        <v>95</v>
      </c>
    </row>
    <row r="1025" spans="1:9" ht="45" x14ac:dyDescent="0.2">
      <c r="A1025" s="41" t="s">
        <v>680</v>
      </c>
      <c r="B1025" s="6" t="s">
        <v>111</v>
      </c>
      <c r="C1025" s="6" t="s">
        <v>21</v>
      </c>
      <c r="D1025" s="6" t="s">
        <v>13</v>
      </c>
      <c r="E1025" s="6" t="s">
        <v>1219</v>
      </c>
      <c r="F1025" s="6" t="s">
        <v>681</v>
      </c>
      <c r="G1025" s="100">
        <v>20</v>
      </c>
      <c r="H1025" s="100">
        <v>19</v>
      </c>
      <c r="I1025" s="100">
        <f t="shared" si="15"/>
        <v>95</v>
      </c>
    </row>
    <row r="1026" spans="1:9" ht="60" x14ac:dyDescent="0.2">
      <c r="A1026" s="41" t="s">
        <v>904</v>
      </c>
      <c r="B1026" s="6" t="s">
        <v>111</v>
      </c>
      <c r="C1026" s="6" t="s">
        <v>21</v>
      </c>
      <c r="D1026" s="6" t="s">
        <v>13</v>
      </c>
      <c r="E1026" s="6" t="s">
        <v>905</v>
      </c>
      <c r="F1026" s="101" t="s">
        <v>0</v>
      </c>
      <c r="G1026" s="100">
        <v>1900</v>
      </c>
      <c r="H1026" s="100">
        <v>1899.9</v>
      </c>
      <c r="I1026" s="100">
        <f t="shared" si="15"/>
        <v>99.994736842105269</v>
      </c>
    </row>
    <row r="1027" spans="1:9" ht="30" x14ac:dyDescent="0.2">
      <c r="A1027" s="41" t="s">
        <v>907</v>
      </c>
      <c r="B1027" s="6" t="s">
        <v>111</v>
      </c>
      <c r="C1027" s="6" t="s">
        <v>21</v>
      </c>
      <c r="D1027" s="6" t="s">
        <v>13</v>
      </c>
      <c r="E1027" s="6" t="s">
        <v>908</v>
      </c>
      <c r="F1027" s="6" t="s">
        <v>0</v>
      </c>
      <c r="G1027" s="100">
        <v>1900</v>
      </c>
      <c r="H1027" s="100">
        <v>1899.9</v>
      </c>
      <c r="I1027" s="100">
        <f t="shared" si="15"/>
        <v>99.994736842105269</v>
      </c>
    </row>
    <row r="1028" spans="1:9" ht="45" x14ac:dyDescent="0.2">
      <c r="A1028" s="41" t="s">
        <v>680</v>
      </c>
      <c r="B1028" s="6" t="s">
        <v>111</v>
      </c>
      <c r="C1028" s="6" t="s">
        <v>21</v>
      </c>
      <c r="D1028" s="6" t="s">
        <v>13</v>
      </c>
      <c r="E1028" s="6" t="s">
        <v>908</v>
      </c>
      <c r="F1028" s="6" t="s">
        <v>681</v>
      </c>
      <c r="G1028" s="100">
        <v>1900</v>
      </c>
      <c r="H1028" s="100">
        <v>1899.9</v>
      </c>
      <c r="I1028" s="100">
        <f t="shared" si="15"/>
        <v>99.994736842105269</v>
      </c>
    </row>
    <row r="1029" spans="1:9" ht="15" x14ac:dyDescent="0.2">
      <c r="A1029" s="41" t="s">
        <v>620</v>
      </c>
      <c r="B1029" s="6" t="s">
        <v>111</v>
      </c>
      <c r="C1029" s="6" t="s">
        <v>21</v>
      </c>
      <c r="D1029" s="6" t="s">
        <v>13</v>
      </c>
      <c r="E1029" s="6" t="s">
        <v>621</v>
      </c>
      <c r="F1029" s="101" t="s">
        <v>0</v>
      </c>
      <c r="G1029" s="100">
        <v>1429.5</v>
      </c>
      <c r="H1029" s="100">
        <v>1323.3</v>
      </c>
      <c r="I1029" s="100">
        <f t="shared" si="15"/>
        <v>92.570828961175238</v>
      </c>
    </row>
    <row r="1030" spans="1:9" ht="30" x14ac:dyDescent="0.2">
      <c r="A1030" s="41" t="s">
        <v>727</v>
      </c>
      <c r="B1030" s="6" t="s">
        <v>111</v>
      </c>
      <c r="C1030" s="6" t="s">
        <v>21</v>
      </c>
      <c r="D1030" s="6" t="s">
        <v>13</v>
      </c>
      <c r="E1030" s="6" t="s">
        <v>728</v>
      </c>
      <c r="F1030" s="6" t="s">
        <v>0</v>
      </c>
      <c r="G1030" s="100">
        <v>1084</v>
      </c>
      <c r="H1030" s="100">
        <v>978.1</v>
      </c>
      <c r="I1030" s="100">
        <f t="shared" si="15"/>
        <v>90.230627306273064</v>
      </c>
    </row>
    <row r="1031" spans="1:9" ht="45" x14ac:dyDescent="0.2">
      <c r="A1031" s="41" t="s">
        <v>729</v>
      </c>
      <c r="B1031" s="6" t="s">
        <v>111</v>
      </c>
      <c r="C1031" s="6" t="s">
        <v>21</v>
      </c>
      <c r="D1031" s="6" t="s">
        <v>13</v>
      </c>
      <c r="E1031" s="6" t="s">
        <v>730</v>
      </c>
      <c r="F1031" s="6" t="s">
        <v>0</v>
      </c>
      <c r="G1031" s="100">
        <v>1084</v>
      </c>
      <c r="H1031" s="100">
        <v>978.1</v>
      </c>
      <c r="I1031" s="100">
        <f t="shared" ref="I1031:I1094" si="16">H1031/G1031*100</f>
        <v>90.230627306273064</v>
      </c>
    </row>
    <row r="1032" spans="1:9" ht="120" x14ac:dyDescent="0.2">
      <c r="A1032" s="41" t="s">
        <v>731</v>
      </c>
      <c r="B1032" s="6" t="s">
        <v>111</v>
      </c>
      <c r="C1032" s="6" t="s">
        <v>21</v>
      </c>
      <c r="D1032" s="6" t="s">
        <v>13</v>
      </c>
      <c r="E1032" s="6" t="s">
        <v>732</v>
      </c>
      <c r="F1032" s="6" t="s">
        <v>0</v>
      </c>
      <c r="G1032" s="100">
        <v>1084</v>
      </c>
      <c r="H1032" s="100">
        <v>978.1</v>
      </c>
      <c r="I1032" s="100">
        <f t="shared" si="16"/>
        <v>90.230627306273064</v>
      </c>
    </row>
    <row r="1033" spans="1:9" ht="45" x14ac:dyDescent="0.2">
      <c r="A1033" s="41" t="s">
        <v>680</v>
      </c>
      <c r="B1033" s="6" t="s">
        <v>111</v>
      </c>
      <c r="C1033" s="6" t="s">
        <v>21</v>
      </c>
      <c r="D1033" s="6" t="s">
        <v>13</v>
      </c>
      <c r="E1033" s="6" t="s">
        <v>732</v>
      </c>
      <c r="F1033" s="6" t="s">
        <v>681</v>
      </c>
      <c r="G1033" s="100">
        <v>1084</v>
      </c>
      <c r="H1033" s="100">
        <v>978.1</v>
      </c>
      <c r="I1033" s="100">
        <f t="shared" si="16"/>
        <v>90.230627306273064</v>
      </c>
    </row>
    <row r="1034" spans="1:9" ht="30" x14ac:dyDescent="0.2">
      <c r="A1034" s="41" t="s">
        <v>1220</v>
      </c>
      <c r="B1034" s="6" t="s">
        <v>111</v>
      </c>
      <c r="C1034" s="6" t="s">
        <v>21</v>
      </c>
      <c r="D1034" s="6" t="s">
        <v>13</v>
      </c>
      <c r="E1034" s="6" t="s">
        <v>1221</v>
      </c>
      <c r="F1034" s="6" t="s">
        <v>0</v>
      </c>
      <c r="G1034" s="100">
        <v>345.5</v>
      </c>
      <c r="H1034" s="100">
        <v>345.2</v>
      </c>
      <c r="I1034" s="100">
        <f t="shared" si="16"/>
        <v>99.913169319826338</v>
      </c>
    </row>
    <row r="1035" spans="1:9" ht="45" x14ac:dyDescent="0.2">
      <c r="A1035" s="41" t="s">
        <v>1222</v>
      </c>
      <c r="B1035" s="6" t="s">
        <v>111</v>
      </c>
      <c r="C1035" s="6" t="s">
        <v>21</v>
      </c>
      <c r="D1035" s="6" t="s">
        <v>13</v>
      </c>
      <c r="E1035" s="6" t="s">
        <v>1223</v>
      </c>
      <c r="F1035" s="6" t="s">
        <v>0</v>
      </c>
      <c r="G1035" s="100">
        <v>345.5</v>
      </c>
      <c r="H1035" s="100">
        <v>345.2</v>
      </c>
      <c r="I1035" s="100">
        <f t="shared" si="16"/>
        <v>99.913169319826338</v>
      </c>
    </row>
    <row r="1036" spans="1:9" ht="105" x14ac:dyDescent="0.2">
      <c r="A1036" s="41" t="s">
        <v>1224</v>
      </c>
      <c r="B1036" s="6" t="s">
        <v>111</v>
      </c>
      <c r="C1036" s="6" t="s">
        <v>21</v>
      </c>
      <c r="D1036" s="6" t="s">
        <v>13</v>
      </c>
      <c r="E1036" s="6" t="s">
        <v>1225</v>
      </c>
      <c r="F1036" s="6" t="s">
        <v>0</v>
      </c>
      <c r="G1036" s="100">
        <v>345.5</v>
      </c>
      <c r="H1036" s="100">
        <v>345.2</v>
      </c>
      <c r="I1036" s="100">
        <f t="shared" si="16"/>
        <v>99.913169319826338</v>
      </c>
    </row>
    <row r="1037" spans="1:9" ht="45" x14ac:dyDescent="0.2">
      <c r="A1037" s="41" t="s">
        <v>680</v>
      </c>
      <c r="B1037" s="6" t="s">
        <v>111</v>
      </c>
      <c r="C1037" s="6" t="s">
        <v>21</v>
      </c>
      <c r="D1037" s="6" t="s">
        <v>13</v>
      </c>
      <c r="E1037" s="6" t="s">
        <v>1225</v>
      </c>
      <c r="F1037" s="6" t="s">
        <v>681</v>
      </c>
      <c r="G1037" s="100">
        <v>345.5</v>
      </c>
      <c r="H1037" s="100">
        <v>345.2</v>
      </c>
      <c r="I1037" s="100">
        <f t="shared" si="16"/>
        <v>99.913169319826338</v>
      </c>
    </row>
    <row r="1038" spans="1:9" ht="30" x14ac:dyDescent="0.2">
      <c r="A1038" s="41" t="s">
        <v>104</v>
      </c>
      <c r="B1038" s="6" t="s">
        <v>111</v>
      </c>
      <c r="C1038" s="6" t="s">
        <v>21</v>
      </c>
      <c r="D1038" s="6" t="s">
        <v>29</v>
      </c>
      <c r="E1038" s="6" t="s">
        <v>0</v>
      </c>
      <c r="F1038" s="6" t="s">
        <v>0</v>
      </c>
      <c r="G1038" s="100">
        <v>15139.9</v>
      </c>
      <c r="H1038" s="100">
        <v>15103.6</v>
      </c>
      <c r="I1038" s="100">
        <f t="shared" si="16"/>
        <v>99.760236197068679</v>
      </c>
    </row>
    <row r="1039" spans="1:9" ht="45" x14ac:dyDescent="0.2">
      <c r="A1039" s="41" t="s">
        <v>953</v>
      </c>
      <c r="B1039" s="6" t="s">
        <v>111</v>
      </c>
      <c r="C1039" s="6" t="s">
        <v>21</v>
      </c>
      <c r="D1039" s="6" t="s">
        <v>29</v>
      </c>
      <c r="E1039" s="6" t="s">
        <v>954</v>
      </c>
      <c r="F1039" s="101" t="s">
        <v>0</v>
      </c>
      <c r="G1039" s="100">
        <v>352.4</v>
      </c>
      <c r="H1039" s="100">
        <v>352.4</v>
      </c>
      <c r="I1039" s="100">
        <f t="shared" si="16"/>
        <v>100</v>
      </c>
    </row>
    <row r="1040" spans="1:9" ht="45" x14ac:dyDescent="0.2">
      <c r="A1040" s="41" t="s">
        <v>1227</v>
      </c>
      <c r="B1040" s="6" t="s">
        <v>111</v>
      </c>
      <c r="C1040" s="6" t="s">
        <v>21</v>
      </c>
      <c r="D1040" s="6" t="s">
        <v>29</v>
      </c>
      <c r="E1040" s="6" t="s">
        <v>1228</v>
      </c>
      <c r="F1040" s="6" t="s">
        <v>0</v>
      </c>
      <c r="G1040" s="100">
        <v>352.4</v>
      </c>
      <c r="H1040" s="100">
        <v>352.4</v>
      </c>
      <c r="I1040" s="100">
        <f t="shared" si="16"/>
        <v>100</v>
      </c>
    </row>
    <row r="1041" spans="1:9" ht="30" x14ac:dyDescent="0.2">
      <c r="A1041" s="41" t="s">
        <v>907</v>
      </c>
      <c r="B1041" s="6" t="s">
        <v>111</v>
      </c>
      <c r="C1041" s="6" t="s">
        <v>21</v>
      </c>
      <c r="D1041" s="6" t="s">
        <v>29</v>
      </c>
      <c r="E1041" s="6" t="s">
        <v>1229</v>
      </c>
      <c r="F1041" s="6" t="s">
        <v>0</v>
      </c>
      <c r="G1041" s="100">
        <v>352.4</v>
      </c>
      <c r="H1041" s="100">
        <v>352.4</v>
      </c>
      <c r="I1041" s="100">
        <f t="shared" si="16"/>
        <v>100</v>
      </c>
    </row>
    <row r="1042" spans="1:9" ht="45" x14ac:dyDescent="0.2">
      <c r="A1042" s="41" t="s">
        <v>680</v>
      </c>
      <c r="B1042" s="6" t="s">
        <v>111</v>
      </c>
      <c r="C1042" s="6" t="s">
        <v>21</v>
      </c>
      <c r="D1042" s="6" t="s">
        <v>29</v>
      </c>
      <c r="E1042" s="6" t="s">
        <v>1229</v>
      </c>
      <c r="F1042" s="6" t="s">
        <v>681</v>
      </c>
      <c r="G1042" s="100">
        <v>352.4</v>
      </c>
      <c r="H1042" s="100">
        <v>352.4</v>
      </c>
      <c r="I1042" s="100">
        <f t="shared" si="16"/>
        <v>100</v>
      </c>
    </row>
    <row r="1043" spans="1:9" ht="45" x14ac:dyDescent="0.2">
      <c r="A1043" s="41" t="s">
        <v>651</v>
      </c>
      <c r="B1043" s="6" t="s">
        <v>111</v>
      </c>
      <c r="C1043" s="6" t="s">
        <v>21</v>
      </c>
      <c r="D1043" s="6" t="s">
        <v>29</v>
      </c>
      <c r="E1043" s="6" t="s">
        <v>652</v>
      </c>
      <c r="F1043" s="101" t="s">
        <v>0</v>
      </c>
      <c r="G1043" s="100">
        <v>14015.5</v>
      </c>
      <c r="H1043" s="100">
        <v>14015.5</v>
      </c>
      <c r="I1043" s="100">
        <f t="shared" si="16"/>
        <v>100</v>
      </c>
    </row>
    <row r="1044" spans="1:9" ht="45" x14ac:dyDescent="0.2">
      <c r="A1044" s="41" t="s">
        <v>1202</v>
      </c>
      <c r="B1044" s="6" t="s">
        <v>111</v>
      </c>
      <c r="C1044" s="6" t="s">
        <v>21</v>
      </c>
      <c r="D1044" s="6" t="s">
        <v>29</v>
      </c>
      <c r="E1044" s="6" t="s">
        <v>1203</v>
      </c>
      <c r="F1044" s="6" t="s">
        <v>0</v>
      </c>
      <c r="G1044" s="100">
        <v>280</v>
      </c>
      <c r="H1044" s="100">
        <v>280</v>
      </c>
      <c r="I1044" s="100">
        <f t="shared" si="16"/>
        <v>100</v>
      </c>
    </row>
    <row r="1045" spans="1:9" ht="30" x14ac:dyDescent="0.2">
      <c r="A1045" s="41" t="s">
        <v>907</v>
      </c>
      <c r="B1045" s="6" t="s">
        <v>111</v>
      </c>
      <c r="C1045" s="6" t="s">
        <v>21</v>
      </c>
      <c r="D1045" s="6" t="s">
        <v>29</v>
      </c>
      <c r="E1045" s="6" t="s">
        <v>1204</v>
      </c>
      <c r="F1045" s="6" t="s">
        <v>0</v>
      </c>
      <c r="G1045" s="100">
        <v>280</v>
      </c>
      <c r="H1045" s="100">
        <v>280</v>
      </c>
      <c r="I1045" s="100">
        <f t="shared" si="16"/>
        <v>100</v>
      </c>
    </row>
    <row r="1046" spans="1:9" ht="45" x14ac:dyDescent="0.2">
      <c r="A1046" s="41" t="s">
        <v>680</v>
      </c>
      <c r="B1046" s="6" t="s">
        <v>111</v>
      </c>
      <c r="C1046" s="6" t="s">
        <v>21</v>
      </c>
      <c r="D1046" s="6" t="s">
        <v>29</v>
      </c>
      <c r="E1046" s="6" t="s">
        <v>1204</v>
      </c>
      <c r="F1046" s="6" t="s">
        <v>681</v>
      </c>
      <c r="G1046" s="100">
        <v>280</v>
      </c>
      <c r="H1046" s="100">
        <v>280</v>
      </c>
      <c r="I1046" s="100">
        <f t="shared" si="16"/>
        <v>100</v>
      </c>
    </row>
    <row r="1047" spans="1:9" ht="60" x14ac:dyDescent="0.2">
      <c r="A1047" s="41" t="s">
        <v>1205</v>
      </c>
      <c r="B1047" s="6" t="s">
        <v>111</v>
      </c>
      <c r="C1047" s="6" t="s">
        <v>21</v>
      </c>
      <c r="D1047" s="6" t="s">
        <v>29</v>
      </c>
      <c r="E1047" s="6" t="s">
        <v>1206</v>
      </c>
      <c r="F1047" s="6" t="s">
        <v>0</v>
      </c>
      <c r="G1047" s="100">
        <v>13735.5</v>
      </c>
      <c r="H1047" s="100">
        <v>13735.5</v>
      </c>
      <c r="I1047" s="100">
        <f t="shared" si="16"/>
        <v>100</v>
      </c>
    </row>
    <row r="1048" spans="1:9" ht="45" x14ac:dyDescent="0.2">
      <c r="A1048" s="41" t="s">
        <v>754</v>
      </c>
      <c r="B1048" s="6" t="s">
        <v>111</v>
      </c>
      <c r="C1048" s="6" t="s">
        <v>21</v>
      </c>
      <c r="D1048" s="6" t="s">
        <v>29</v>
      </c>
      <c r="E1048" s="6" t="s">
        <v>1207</v>
      </c>
      <c r="F1048" s="6" t="s">
        <v>0</v>
      </c>
      <c r="G1048" s="100">
        <v>13735.5</v>
      </c>
      <c r="H1048" s="100">
        <v>13735.5</v>
      </c>
      <c r="I1048" s="100">
        <f t="shared" si="16"/>
        <v>100</v>
      </c>
    </row>
    <row r="1049" spans="1:9" ht="45" x14ac:dyDescent="0.2">
      <c r="A1049" s="41" t="s">
        <v>680</v>
      </c>
      <c r="B1049" s="6" t="s">
        <v>111</v>
      </c>
      <c r="C1049" s="6" t="s">
        <v>21</v>
      </c>
      <c r="D1049" s="6" t="s">
        <v>29</v>
      </c>
      <c r="E1049" s="6" t="s">
        <v>1207</v>
      </c>
      <c r="F1049" s="6" t="s">
        <v>681</v>
      </c>
      <c r="G1049" s="100">
        <v>13735.5</v>
      </c>
      <c r="H1049" s="100">
        <v>13735.5</v>
      </c>
      <c r="I1049" s="100">
        <f t="shared" si="16"/>
        <v>100</v>
      </c>
    </row>
    <row r="1050" spans="1:9" ht="75" x14ac:dyDescent="0.2">
      <c r="A1050" s="41" t="s">
        <v>742</v>
      </c>
      <c r="B1050" s="6" t="s">
        <v>111</v>
      </c>
      <c r="C1050" s="6" t="s">
        <v>21</v>
      </c>
      <c r="D1050" s="6" t="s">
        <v>29</v>
      </c>
      <c r="E1050" s="6" t="s">
        <v>743</v>
      </c>
      <c r="F1050" s="101" t="s">
        <v>0</v>
      </c>
      <c r="G1050" s="100">
        <v>220</v>
      </c>
      <c r="H1050" s="100">
        <v>220</v>
      </c>
      <c r="I1050" s="100">
        <f t="shared" si="16"/>
        <v>100</v>
      </c>
    </row>
    <row r="1051" spans="1:9" ht="30" x14ac:dyDescent="0.2">
      <c r="A1051" s="41" t="s">
        <v>747</v>
      </c>
      <c r="B1051" s="6" t="s">
        <v>111</v>
      </c>
      <c r="C1051" s="6" t="s">
        <v>21</v>
      </c>
      <c r="D1051" s="6" t="s">
        <v>29</v>
      </c>
      <c r="E1051" s="6" t="s">
        <v>748</v>
      </c>
      <c r="F1051" s="6" t="s">
        <v>0</v>
      </c>
      <c r="G1051" s="100">
        <v>220</v>
      </c>
      <c r="H1051" s="100">
        <v>220</v>
      </c>
      <c r="I1051" s="100">
        <f t="shared" si="16"/>
        <v>100</v>
      </c>
    </row>
    <row r="1052" spans="1:9" ht="30" x14ac:dyDescent="0.2">
      <c r="A1052" s="41" t="s">
        <v>907</v>
      </c>
      <c r="B1052" s="6" t="s">
        <v>111</v>
      </c>
      <c r="C1052" s="6" t="s">
        <v>21</v>
      </c>
      <c r="D1052" s="6" t="s">
        <v>29</v>
      </c>
      <c r="E1052" s="6" t="s">
        <v>1214</v>
      </c>
      <c r="F1052" s="6" t="s">
        <v>0</v>
      </c>
      <c r="G1052" s="100">
        <v>220</v>
      </c>
      <c r="H1052" s="100">
        <v>220</v>
      </c>
      <c r="I1052" s="100">
        <f t="shared" si="16"/>
        <v>100</v>
      </c>
    </row>
    <row r="1053" spans="1:9" ht="45" x14ac:dyDescent="0.2">
      <c r="A1053" s="41" t="s">
        <v>680</v>
      </c>
      <c r="B1053" s="6" t="s">
        <v>111</v>
      </c>
      <c r="C1053" s="6" t="s">
        <v>21</v>
      </c>
      <c r="D1053" s="6" t="s">
        <v>29</v>
      </c>
      <c r="E1053" s="6" t="s">
        <v>1214</v>
      </c>
      <c r="F1053" s="6" t="s">
        <v>681</v>
      </c>
      <c r="G1053" s="100">
        <v>220</v>
      </c>
      <c r="H1053" s="100">
        <v>220</v>
      </c>
      <c r="I1053" s="100">
        <f t="shared" si="16"/>
        <v>100</v>
      </c>
    </row>
    <row r="1054" spans="1:9" ht="45" x14ac:dyDescent="0.2">
      <c r="A1054" s="41" t="s">
        <v>788</v>
      </c>
      <c r="B1054" s="6" t="s">
        <v>111</v>
      </c>
      <c r="C1054" s="6" t="s">
        <v>21</v>
      </c>
      <c r="D1054" s="6" t="s">
        <v>29</v>
      </c>
      <c r="E1054" s="6" t="s">
        <v>789</v>
      </c>
      <c r="F1054" s="101" t="s">
        <v>0</v>
      </c>
      <c r="G1054" s="100">
        <v>142</v>
      </c>
      <c r="H1054" s="100">
        <v>138</v>
      </c>
      <c r="I1054" s="100">
        <f t="shared" si="16"/>
        <v>97.183098591549296</v>
      </c>
    </row>
    <row r="1055" spans="1:9" ht="30" x14ac:dyDescent="0.2">
      <c r="A1055" s="41" t="s">
        <v>907</v>
      </c>
      <c r="B1055" s="6" t="s">
        <v>111</v>
      </c>
      <c r="C1055" s="6" t="s">
        <v>21</v>
      </c>
      <c r="D1055" s="6" t="s">
        <v>29</v>
      </c>
      <c r="E1055" s="6" t="s">
        <v>1230</v>
      </c>
      <c r="F1055" s="6" t="s">
        <v>0</v>
      </c>
      <c r="G1055" s="100">
        <v>142</v>
      </c>
      <c r="H1055" s="100">
        <v>138</v>
      </c>
      <c r="I1055" s="100">
        <f t="shared" si="16"/>
        <v>97.183098591549296</v>
      </c>
    </row>
    <row r="1056" spans="1:9" ht="45" x14ac:dyDescent="0.2">
      <c r="A1056" s="41" t="s">
        <v>680</v>
      </c>
      <c r="B1056" s="6" t="s">
        <v>111</v>
      </c>
      <c r="C1056" s="6" t="s">
        <v>21</v>
      </c>
      <c r="D1056" s="6" t="s">
        <v>29</v>
      </c>
      <c r="E1056" s="6" t="s">
        <v>1230</v>
      </c>
      <c r="F1056" s="6" t="s">
        <v>681</v>
      </c>
      <c r="G1056" s="100">
        <v>142</v>
      </c>
      <c r="H1056" s="100">
        <v>138</v>
      </c>
      <c r="I1056" s="100">
        <f t="shared" si="16"/>
        <v>97.183098591549296</v>
      </c>
    </row>
    <row r="1057" spans="1:9" ht="45" x14ac:dyDescent="0.2">
      <c r="A1057" s="41" t="s">
        <v>711</v>
      </c>
      <c r="B1057" s="6" t="s">
        <v>111</v>
      </c>
      <c r="C1057" s="6" t="s">
        <v>21</v>
      </c>
      <c r="D1057" s="6" t="s">
        <v>29</v>
      </c>
      <c r="E1057" s="6" t="s">
        <v>712</v>
      </c>
      <c r="F1057" s="101" t="s">
        <v>0</v>
      </c>
      <c r="G1057" s="100">
        <v>50</v>
      </c>
      <c r="H1057" s="100">
        <v>50</v>
      </c>
      <c r="I1057" s="100">
        <f t="shared" si="16"/>
        <v>100</v>
      </c>
    </row>
    <row r="1058" spans="1:9" ht="30" x14ac:dyDescent="0.2">
      <c r="A1058" s="41" t="s">
        <v>833</v>
      </c>
      <c r="B1058" s="6" t="s">
        <v>111</v>
      </c>
      <c r="C1058" s="6" t="s">
        <v>21</v>
      </c>
      <c r="D1058" s="6" t="s">
        <v>29</v>
      </c>
      <c r="E1058" s="6" t="s">
        <v>1234</v>
      </c>
      <c r="F1058" s="6" t="s">
        <v>0</v>
      </c>
      <c r="G1058" s="100">
        <v>50</v>
      </c>
      <c r="H1058" s="100">
        <v>50</v>
      </c>
      <c r="I1058" s="100">
        <f t="shared" si="16"/>
        <v>100</v>
      </c>
    </row>
    <row r="1059" spans="1:9" ht="45" x14ac:dyDescent="0.2">
      <c r="A1059" s="41" t="s">
        <v>680</v>
      </c>
      <c r="B1059" s="6" t="s">
        <v>111</v>
      </c>
      <c r="C1059" s="6" t="s">
        <v>21</v>
      </c>
      <c r="D1059" s="6" t="s">
        <v>29</v>
      </c>
      <c r="E1059" s="6" t="s">
        <v>1234</v>
      </c>
      <c r="F1059" s="6" t="s">
        <v>681</v>
      </c>
      <c r="G1059" s="100">
        <v>50</v>
      </c>
      <c r="H1059" s="100">
        <v>50</v>
      </c>
      <c r="I1059" s="100">
        <f t="shared" si="16"/>
        <v>100</v>
      </c>
    </row>
    <row r="1060" spans="1:9" ht="15" x14ac:dyDescent="0.2">
      <c r="A1060" s="41" t="s">
        <v>620</v>
      </c>
      <c r="B1060" s="6" t="s">
        <v>111</v>
      </c>
      <c r="C1060" s="6" t="s">
        <v>21</v>
      </c>
      <c r="D1060" s="6" t="s">
        <v>29</v>
      </c>
      <c r="E1060" s="6" t="s">
        <v>621</v>
      </c>
      <c r="F1060" s="101" t="s">
        <v>0</v>
      </c>
      <c r="G1060" s="100">
        <v>360</v>
      </c>
      <c r="H1060" s="100">
        <v>327.7</v>
      </c>
      <c r="I1060" s="100">
        <f t="shared" si="16"/>
        <v>91.027777777777771</v>
      </c>
    </row>
    <row r="1061" spans="1:9" ht="30" x14ac:dyDescent="0.2">
      <c r="A1061" s="41" t="s">
        <v>727</v>
      </c>
      <c r="B1061" s="6" t="s">
        <v>111</v>
      </c>
      <c r="C1061" s="6" t="s">
        <v>21</v>
      </c>
      <c r="D1061" s="6" t="s">
        <v>29</v>
      </c>
      <c r="E1061" s="6" t="s">
        <v>728</v>
      </c>
      <c r="F1061" s="6" t="s">
        <v>0</v>
      </c>
      <c r="G1061" s="100">
        <v>360</v>
      </c>
      <c r="H1061" s="100">
        <v>327.7</v>
      </c>
      <c r="I1061" s="100">
        <f t="shared" si="16"/>
        <v>91.027777777777771</v>
      </c>
    </row>
    <row r="1062" spans="1:9" ht="45" x14ac:dyDescent="0.2">
      <c r="A1062" s="41" t="s">
        <v>729</v>
      </c>
      <c r="B1062" s="6" t="s">
        <v>111</v>
      </c>
      <c r="C1062" s="6" t="s">
        <v>21</v>
      </c>
      <c r="D1062" s="6" t="s">
        <v>29</v>
      </c>
      <c r="E1062" s="6" t="s">
        <v>730</v>
      </c>
      <c r="F1062" s="6" t="s">
        <v>0</v>
      </c>
      <c r="G1062" s="100">
        <v>360</v>
      </c>
      <c r="H1062" s="100">
        <v>327.7</v>
      </c>
      <c r="I1062" s="100">
        <f t="shared" si="16"/>
        <v>91.027777777777771</v>
      </c>
    </row>
    <row r="1063" spans="1:9" ht="120" x14ac:dyDescent="0.2">
      <c r="A1063" s="41" t="s">
        <v>731</v>
      </c>
      <c r="B1063" s="6" t="s">
        <v>111</v>
      </c>
      <c r="C1063" s="6" t="s">
        <v>21</v>
      </c>
      <c r="D1063" s="6" t="s">
        <v>29</v>
      </c>
      <c r="E1063" s="6" t="s">
        <v>732</v>
      </c>
      <c r="F1063" s="6" t="s">
        <v>0</v>
      </c>
      <c r="G1063" s="100">
        <v>360</v>
      </c>
      <c r="H1063" s="100">
        <v>327.7</v>
      </c>
      <c r="I1063" s="100">
        <f t="shared" si="16"/>
        <v>91.027777777777771</v>
      </c>
    </row>
    <row r="1064" spans="1:9" ht="45" x14ac:dyDescent="0.2">
      <c r="A1064" s="41" t="s">
        <v>680</v>
      </c>
      <c r="B1064" s="6" t="s">
        <v>111</v>
      </c>
      <c r="C1064" s="6" t="s">
        <v>21</v>
      </c>
      <c r="D1064" s="6" t="s">
        <v>29</v>
      </c>
      <c r="E1064" s="6" t="s">
        <v>732</v>
      </c>
      <c r="F1064" s="6" t="s">
        <v>681</v>
      </c>
      <c r="G1064" s="100">
        <v>360</v>
      </c>
      <c r="H1064" s="100">
        <v>327.7</v>
      </c>
      <c r="I1064" s="100">
        <f t="shared" si="16"/>
        <v>91.027777777777771</v>
      </c>
    </row>
    <row r="1065" spans="1:9" ht="15" x14ac:dyDescent="0.2">
      <c r="A1065" s="41" t="s">
        <v>88</v>
      </c>
      <c r="B1065" s="6" t="s">
        <v>111</v>
      </c>
      <c r="C1065" s="6" t="s">
        <v>74</v>
      </c>
      <c r="D1065" s="6" t="s">
        <v>0</v>
      </c>
      <c r="E1065" s="6" t="s">
        <v>0</v>
      </c>
      <c r="F1065" s="6" t="s">
        <v>0</v>
      </c>
      <c r="G1065" s="100">
        <v>731914.3</v>
      </c>
      <c r="H1065" s="100">
        <v>716380.6</v>
      </c>
      <c r="I1065" s="100">
        <f t="shared" si="16"/>
        <v>97.877661360079998</v>
      </c>
    </row>
    <row r="1066" spans="1:9" ht="15" x14ac:dyDescent="0.2">
      <c r="A1066" s="41" t="s">
        <v>89</v>
      </c>
      <c r="B1066" s="6" t="s">
        <v>111</v>
      </c>
      <c r="C1066" s="6" t="s">
        <v>74</v>
      </c>
      <c r="D1066" s="6" t="s">
        <v>8</v>
      </c>
      <c r="E1066" s="6" t="s">
        <v>0</v>
      </c>
      <c r="F1066" s="6" t="s">
        <v>0</v>
      </c>
      <c r="G1066" s="100">
        <v>491207</v>
      </c>
      <c r="H1066" s="100">
        <v>480757.8</v>
      </c>
      <c r="I1066" s="100">
        <f t="shared" si="16"/>
        <v>97.872750184748995</v>
      </c>
    </row>
    <row r="1067" spans="1:9" ht="45" x14ac:dyDescent="0.2">
      <c r="A1067" s="41" t="s">
        <v>953</v>
      </c>
      <c r="B1067" s="6" t="s">
        <v>111</v>
      </c>
      <c r="C1067" s="6" t="s">
        <v>74</v>
      </c>
      <c r="D1067" s="6" t="s">
        <v>8</v>
      </c>
      <c r="E1067" s="6" t="s">
        <v>954</v>
      </c>
      <c r="F1067" s="101" t="s">
        <v>0</v>
      </c>
      <c r="G1067" s="100">
        <v>255</v>
      </c>
      <c r="H1067" s="100">
        <v>255</v>
      </c>
      <c r="I1067" s="100">
        <f t="shared" si="16"/>
        <v>100</v>
      </c>
    </row>
    <row r="1068" spans="1:9" ht="30" x14ac:dyDescent="0.2">
      <c r="A1068" s="41" t="s">
        <v>955</v>
      </c>
      <c r="B1068" s="6" t="s">
        <v>111</v>
      </c>
      <c r="C1068" s="6" t="s">
        <v>74</v>
      </c>
      <c r="D1068" s="6" t="s">
        <v>8</v>
      </c>
      <c r="E1068" s="6" t="s">
        <v>956</v>
      </c>
      <c r="F1068" s="6" t="s">
        <v>0</v>
      </c>
      <c r="G1068" s="100">
        <v>255</v>
      </c>
      <c r="H1068" s="100">
        <v>255</v>
      </c>
      <c r="I1068" s="100">
        <f t="shared" si="16"/>
        <v>100</v>
      </c>
    </row>
    <row r="1069" spans="1:9" ht="30" x14ac:dyDescent="0.2">
      <c r="A1069" s="41" t="s">
        <v>907</v>
      </c>
      <c r="B1069" s="6" t="s">
        <v>111</v>
      </c>
      <c r="C1069" s="6" t="s">
        <v>74</v>
      </c>
      <c r="D1069" s="6" t="s">
        <v>8</v>
      </c>
      <c r="E1069" s="6" t="s">
        <v>1196</v>
      </c>
      <c r="F1069" s="6" t="s">
        <v>0</v>
      </c>
      <c r="G1069" s="100">
        <v>255</v>
      </c>
      <c r="H1069" s="100">
        <v>255</v>
      </c>
      <c r="I1069" s="100">
        <f t="shared" si="16"/>
        <v>100</v>
      </c>
    </row>
    <row r="1070" spans="1:9" ht="45" x14ac:dyDescent="0.2">
      <c r="A1070" s="41" t="s">
        <v>680</v>
      </c>
      <c r="B1070" s="6" t="s">
        <v>111</v>
      </c>
      <c r="C1070" s="6" t="s">
        <v>74</v>
      </c>
      <c r="D1070" s="6" t="s">
        <v>8</v>
      </c>
      <c r="E1070" s="6" t="s">
        <v>1196</v>
      </c>
      <c r="F1070" s="6" t="s">
        <v>681</v>
      </c>
      <c r="G1070" s="100">
        <v>255</v>
      </c>
      <c r="H1070" s="100">
        <v>255</v>
      </c>
      <c r="I1070" s="100">
        <f t="shared" si="16"/>
        <v>100</v>
      </c>
    </row>
    <row r="1071" spans="1:9" ht="45" x14ac:dyDescent="0.2">
      <c r="A1071" s="41" t="s">
        <v>651</v>
      </c>
      <c r="B1071" s="6" t="s">
        <v>111</v>
      </c>
      <c r="C1071" s="6" t="s">
        <v>74</v>
      </c>
      <c r="D1071" s="6" t="s">
        <v>8</v>
      </c>
      <c r="E1071" s="6" t="s">
        <v>652</v>
      </c>
      <c r="F1071" s="101" t="s">
        <v>0</v>
      </c>
      <c r="G1071" s="100">
        <v>461309.2</v>
      </c>
      <c r="H1071" s="100">
        <v>451934.8</v>
      </c>
      <c r="I1071" s="100">
        <f t="shared" si="16"/>
        <v>97.967870573576249</v>
      </c>
    </row>
    <row r="1072" spans="1:9" ht="45" x14ac:dyDescent="0.2">
      <c r="A1072" s="41" t="s">
        <v>653</v>
      </c>
      <c r="B1072" s="6" t="s">
        <v>111</v>
      </c>
      <c r="C1072" s="6" t="s">
        <v>74</v>
      </c>
      <c r="D1072" s="6" t="s">
        <v>8</v>
      </c>
      <c r="E1072" s="6" t="s">
        <v>654</v>
      </c>
      <c r="F1072" s="6" t="s">
        <v>0</v>
      </c>
      <c r="G1072" s="100">
        <v>15119.8</v>
      </c>
      <c r="H1072" s="100">
        <v>14782.7</v>
      </c>
      <c r="I1072" s="100">
        <f t="shared" si="16"/>
        <v>97.770473154406815</v>
      </c>
    </row>
    <row r="1073" spans="1:9" ht="45" x14ac:dyDescent="0.2">
      <c r="A1073" s="41" t="s">
        <v>655</v>
      </c>
      <c r="B1073" s="6" t="s">
        <v>111</v>
      </c>
      <c r="C1073" s="6" t="s">
        <v>74</v>
      </c>
      <c r="D1073" s="6" t="s">
        <v>8</v>
      </c>
      <c r="E1073" s="6" t="s">
        <v>656</v>
      </c>
      <c r="F1073" s="6" t="s">
        <v>0</v>
      </c>
      <c r="G1073" s="100">
        <v>6842</v>
      </c>
      <c r="H1073" s="100">
        <v>6842</v>
      </c>
      <c r="I1073" s="100">
        <f t="shared" si="16"/>
        <v>100</v>
      </c>
    </row>
    <row r="1074" spans="1:9" ht="30" x14ac:dyDescent="0.2">
      <c r="A1074" s="41" t="s">
        <v>601</v>
      </c>
      <c r="B1074" s="6" t="s">
        <v>111</v>
      </c>
      <c r="C1074" s="6" t="s">
        <v>74</v>
      </c>
      <c r="D1074" s="6" t="s">
        <v>8</v>
      </c>
      <c r="E1074" s="6" t="s">
        <v>656</v>
      </c>
      <c r="F1074" s="6" t="s">
        <v>602</v>
      </c>
      <c r="G1074" s="100">
        <v>6842</v>
      </c>
      <c r="H1074" s="100">
        <v>6842</v>
      </c>
      <c r="I1074" s="100">
        <f t="shared" si="16"/>
        <v>100</v>
      </c>
    </row>
    <row r="1075" spans="1:9" ht="75" x14ac:dyDescent="0.2">
      <c r="A1075" s="41" t="s">
        <v>1304</v>
      </c>
      <c r="B1075" s="6" t="s">
        <v>111</v>
      </c>
      <c r="C1075" s="6" t="s">
        <v>74</v>
      </c>
      <c r="D1075" s="6" t="s">
        <v>8</v>
      </c>
      <c r="E1075" s="6" t="s">
        <v>1305</v>
      </c>
      <c r="F1075" s="6" t="s">
        <v>0</v>
      </c>
      <c r="G1075" s="100">
        <v>18.8</v>
      </c>
      <c r="H1075" s="100">
        <v>18.8</v>
      </c>
      <c r="I1075" s="100">
        <f t="shared" si="16"/>
        <v>100</v>
      </c>
    </row>
    <row r="1076" spans="1:9" ht="45" x14ac:dyDescent="0.2">
      <c r="A1076" s="41" t="s">
        <v>680</v>
      </c>
      <c r="B1076" s="6" t="s">
        <v>111</v>
      </c>
      <c r="C1076" s="6" t="s">
        <v>74</v>
      </c>
      <c r="D1076" s="6" t="s">
        <v>8</v>
      </c>
      <c r="E1076" s="6" t="s">
        <v>1305</v>
      </c>
      <c r="F1076" s="6" t="s">
        <v>681</v>
      </c>
      <c r="G1076" s="100">
        <v>18.8</v>
      </c>
      <c r="H1076" s="100">
        <v>18.8</v>
      </c>
      <c r="I1076" s="100">
        <f t="shared" si="16"/>
        <v>100</v>
      </c>
    </row>
    <row r="1077" spans="1:9" ht="30" x14ac:dyDescent="0.2">
      <c r="A1077" s="41" t="s">
        <v>907</v>
      </c>
      <c r="B1077" s="6" t="s">
        <v>111</v>
      </c>
      <c r="C1077" s="6" t="s">
        <v>74</v>
      </c>
      <c r="D1077" s="6" t="s">
        <v>8</v>
      </c>
      <c r="E1077" s="6" t="s">
        <v>1306</v>
      </c>
      <c r="F1077" s="6" t="s">
        <v>0</v>
      </c>
      <c r="G1077" s="100">
        <v>8259</v>
      </c>
      <c r="H1077" s="100">
        <v>7921.9</v>
      </c>
      <c r="I1077" s="100">
        <f t="shared" si="16"/>
        <v>95.918392057149774</v>
      </c>
    </row>
    <row r="1078" spans="1:9" ht="45" x14ac:dyDescent="0.2">
      <c r="A1078" s="41" t="s">
        <v>680</v>
      </c>
      <c r="B1078" s="6" t="s">
        <v>111</v>
      </c>
      <c r="C1078" s="6" t="s">
        <v>74</v>
      </c>
      <c r="D1078" s="6" t="s">
        <v>8</v>
      </c>
      <c r="E1078" s="6" t="s">
        <v>1306</v>
      </c>
      <c r="F1078" s="6" t="s">
        <v>681</v>
      </c>
      <c r="G1078" s="100">
        <v>8259</v>
      </c>
      <c r="H1078" s="100">
        <v>7921.9</v>
      </c>
      <c r="I1078" s="100">
        <f t="shared" si="16"/>
        <v>95.918392057149774</v>
      </c>
    </row>
    <row r="1079" spans="1:9" ht="30" x14ac:dyDescent="0.2">
      <c r="A1079" s="41" t="s">
        <v>1307</v>
      </c>
      <c r="B1079" s="6" t="s">
        <v>111</v>
      </c>
      <c r="C1079" s="6" t="s">
        <v>74</v>
      </c>
      <c r="D1079" s="6" t="s">
        <v>8</v>
      </c>
      <c r="E1079" s="6" t="s">
        <v>1308</v>
      </c>
      <c r="F1079" s="6" t="s">
        <v>0</v>
      </c>
      <c r="G1079" s="100">
        <v>3764</v>
      </c>
      <c r="H1079" s="100">
        <v>3759.1</v>
      </c>
      <c r="I1079" s="100">
        <f t="shared" si="16"/>
        <v>99.869819341126458</v>
      </c>
    </row>
    <row r="1080" spans="1:9" ht="30" x14ac:dyDescent="0.2">
      <c r="A1080" s="41" t="s">
        <v>907</v>
      </c>
      <c r="B1080" s="6" t="s">
        <v>111</v>
      </c>
      <c r="C1080" s="6" t="s">
        <v>74</v>
      </c>
      <c r="D1080" s="6" t="s">
        <v>8</v>
      </c>
      <c r="E1080" s="6" t="s">
        <v>1309</v>
      </c>
      <c r="F1080" s="6" t="s">
        <v>0</v>
      </c>
      <c r="G1080" s="100">
        <v>3764</v>
      </c>
      <c r="H1080" s="100">
        <v>3759.1</v>
      </c>
      <c r="I1080" s="100">
        <f t="shared" si="16"/>
        <v>99.869819341126458</v>
      </c>
    </row>
    <row r="1081" spans="1:9" ht="45" x14ac:dyDescent="0.2">
      <c r="A1081" s="41" t="s">
        <v>680</v>
      </c>
      <c r="B1081" s="6" t="s">
        <v>111</v>
      </c>
      <c r="C1081" s="6" t="s">
        <v>74</v>
      </c>
      <c r="D1081" s="6" t="s">
        <v>8</v>
      </c>
      <c r="E1081" s="6" t="s">
        <v>1309</v>
      </c>
      <c r="F1081" s="6" t="s">
        <v>681</v>
      </c>
      <c r="G1081" s="100">
        <v>3764</v>
      </c>
      <c r="H1081" s="100">
        <v>3759.1</v>
      </c>
      <c r="I1081" s="100">
        <f t="shared" si="16"/>
        <v>99.869819341126458</v>
      </c>
    </row>
    <row r="1082" spans="1:9" ht="45" x14ac:dyDescent="0.2">
      <c r="A1082" s="41" t="s">
        <v>1202</v>
      </c>
      <c r="B1082" s="6" t="s">
        <v>111</v>
      </c>
      <c r="C1082" s="6" t="s">
        <v>74</v>
      </c>
      <c r="D1082" s="6" t="s">
        <v>8</v>
      </c>
      <c r="E1082" s="6" t="s">
        <v>1203</v>
      </c>
      <c r="F1082" s="6" t="s">
        <v>0</v>
      </c>
      <c r="G1082" s="100">
        <v>31880.1</v>
      </c>
      <c r="H1082" s="100">
        <v>31052.7</v>
      </c>
      <c r="I1082" s="100">
        <f t="shared" si="16"/>
        <v>97.404650550029643</v>
      </c>
    </row>
    <row r="1083" spans="1:9" ht="45" x14ac:dyDescent="0.2">
      <c r="A1083" s="41" t="s">
        <v>655</v>
      </c>
      <c r="B1083" s="6" t="s">
        <v>111</v>
      </c>
      <c r="C1083" s="6" t="s">
        <v>74</v>
      </c>
      <c r="D1083" s="6" t="s">
        <v>8</v>
      </c>
      <c r="E1083" s="6" t="s">
        <v>1310</v>
      </c>
      <c r="F1083" s="6" t="s">
        <v>0</v>
      </c>
      <c r="G1083" s="100">
        <v>3800</v>
      </c>
      <c r="H1083" s="100">
        <v>3800</v>
      </c>
      <c r="I1083" s="100">
        <f t="shared" si="16"/>
        <v>100</v>
      </c>
    </row>
    <row r="1084" spans="1:9" ht="30" x14ac:dyDescent="0.2">
      <c r="A1084" s="41" t="s">
        <v>601</v>
      </c>
      <c r="B1084" s="6" t="s">
        <v>111</v>
      </c>
      <c r="C1084" s="6" t="s">
        <v>74</v>
      </c>
      <c r="D1084" s="6" t="s">
        <v>8</v>
      </c>
      <c r="E1084" s="6" t="s">
        <v>1310</v>
      </c>
      <c r="F1084" s="6" t="s">
        <v>602</v>
      </c>
      <c r="G1084" s="100">
        <v>3800</v>
      </c>
      <c r="H1084" s="100">
        <v>3800</v>
      </c>
      <c r="I1084" s="100">
        <f t="shared" si="16"/>
        <v>100</v>
      </c>
    </row>
    <row r="1085" spans="1:9" ht="45" x14ac:dyDescent="0.2">
      <c r="A1085" s="41" t="s">
        <v>1311</v>
      </c>
      <c r="B1085" s="6" t="s">
        <v>111</v>
      </c>
      <c r="C1085" s="6" t="s">
        <v>74</v>
      </c>
      <c r="D1085" s="6" t="s">
        <v>8</v>
      </c>
      <c r="E1085" s="6" t="s">
        <v>1312</v>
      </c>
      <c r="F1085" s="6" t="s">
        <v>0</v>
      </c>
      <c r="G1085" s="100">
        <v>22800</v>
      </c>
      <c r="H1085" s="100">
        <v>22800</v>
      </c>
      <c r="I1085" s="100">
        <f t="shared" si="16"/>
        <v>100</v>
      </c>
    </row>
    <row r="1086" spans="1:9" ht="15" x14ac:dyDescent="0.2">
      <c r="A1086" s="41" t="s">
        <v>58</v>
      </c>
      <c r="B1086" s="6" t="s">
        <v>111</v>
      </c>
      <c r="C1086" s="6" t="s">
        <v>74</v>
      </c>
      <c r="D1086" s="6" t="s">
        <v>8</v>
      </c>
      <c r="E1086" s="6" t="s">
        <v>1312</v>
      </c>
      <c r="F1086" s="6" t="s">
        <v>672</v>
      </c>
      <c r="G1086" s="100">
        <v>2600</v>
      </c>
      <c r="H1086" s="100">
        <v>2600</v>
      </c>
      <c r="I1086" s="100">
        <f t="shared" si="16"/>
        <v>100</v>
      </c>
    </row>
    <row r="1087" spans="1:9" ht="45" x14ac:dyDescent="0.2">
      <c r="A1087" s="41" t="s">
        <v>680</v>
      </c>
      <c r="B1087" s="6" t="s">
        <v>111</v>
      </c>
      <c r="C1087" s="6" t="s">
        <v>74</v>
      </c>
      <c r="D1087" s="6" t="s">
        <v>8</v>
      </c>
      <c r="E1087" s="6" t="s">
        <v>1312</v>
      </c>
      <c r="F1087" s="6" t="s">
        <v>681</v>
      </c>
      <c r="G1087" s="100">
        <v>20200</v>
      </c>
      <c r="H1087" s="100">
        <v>20200</v>
      </c>
      <c r="I1087" s="100">
        <f t="shared" si="16"/>
        <v>100</v>
      </c>
    </row>
    <row r="1088" spans="1:9" ht="30" x14ac:dyDescent="0.2">
      <c r="A1088" s="41" t="s">
        <v>907</v>
      </c>
      <c r="B1088" s="6" t="s">
        <v>111</v>
      </c>
      <c r="C1088" s="6" t="s">
        <v>74</v>
      </c>
      <c r="D1088" s="6" t="s">
        <v>8</v>
      </c>
      <c r="E1088" s="6" t="s">
        <v>1204</v>
      </c>
      <c r="F1088" s="6" t="s">
        <v>0</v>
      </c>
      <c r="G1088" s="100">
        <v>5280.1</v>
      </c>
      <c r="H1088" s="100">
        <v>4452.7</v>
      </c>
      <c r="I1088" s="100">
        <f t="shared" si="16"/>
        <v>84.329842237836388</v>
      </c>
    </row>
    <row r="1089" spans="1:9" ht="45" x14ac:dyDescent="0.2">
      <c r="A1089" s="41" t="s">
        <v>680</v>
      </c>
      <c r="B1089" s="6" t="s">
        <v>111</v>
      </c>
      <c r="C1089" s="6" t="s">
        <v>74</v>
      </c>
      <c r="D1089" s="6" t="s">
        <v>8</v>
      </c>
      <c r="E1089" s="6" t="s">
        <v>1204</v>
      </c>
      <c r="F1089" s="6" t="s">
        <v>681</v>
      </c>
      <c r="G1089" s="100">
        <v>5280.1</v>
      </c>
      <c r="H1089" s="100">
        <v>4452.7</v>
      </c>
      <c r="I1089" s="100">
        <f t="shared" si="16"/>
        <v>84.329842237836388</v>
      </c>
    </row>
    <row r="1090" spans="1:9" ht="60" x14ac:dyDescent="0.2">
      <c r="A1090" s="41" t="s">
        <v>1205</v>
      </c>
      <c r="B1090" s="6" t="s">
        <v>111</v>
      </c>
      <c r="C1090" s="6" t="s">
        <v>74</v>
      </c>
      <c r="D1090" s="6" t="s">
        <v>8</v>
      </c>
      <c r="E1090" s="6" t="s">
        <v>1206</v>
      </c>
      <c r="F1090" s="6" t="s">
        <v>0</v>
      </c>
      <c r="G1090" s="100">
        <v>410545.3</v>
      </c>
      <c r="H1090" s="100">
        <v>402340.3</v>
      </c>
      <c r="I1090" s="100">
        <f t="shared" si="16"/>
        <v>98.001438574500781</v>
      </c>
    </row>
    <row r="1091" spans="1:9" ht="45" x14ac:dyDescent="0.2">
      <c r="A1091" s="41" t="s">
        <v>752</v>
      </c>
      <c r="B1091" s="6" t="s">
        <v>111</v>
      </c>
      <c r="C1091" s="6" t="s">
        <v>74</v>
      </c>
      <c r="D1091" s="6" t="s">
        <v>8</v>
      </c>
      <c r="E1091" s="6" t="s">
        <v>1316</v>
      </c>
      <c r="F1091" s="6" t="s">
        <v>0</v>
      </c>
      <c r="G1091" s="100">
        <v>75647.199999999997</v>
      </c>
      <c r="H1091" s="100">
        <v>73993.7</v>
      </c>
      <c r="I1091" s="100">
        <f t="shared" si="16"/>
        <v>97.814195370086395</v>
      </c>
    </row>
    <row r="1092" spans="1:9" ht="90" x14ac:dyDescent="0.2">
      <c r="A1092" s="41" t="s">
        <v>590</v>
      </c>
      <c r="B1092" s="6" t="s">
        <v>111</v>
      </c>
      <c r="C1092" s="6" t="s">
        <v>74</v>
      </c>
      <c r="D1092" s="6" t="s">
        <v>8</v>
      </c>
      <c r="E1092" s="6" t="s">
        <v>1316</v>
      </c>
      <c r="F1092" s="6" t="s">
        <v>585</v>
      </c>
      <c r="G1092" s="100">
        <v>63188.5</v>
      </c>
      <c r="H1092" s="100">
        <v>61555.6</v>
      </c>
      <c r="I1092" s="100">
        <f t="shared" si="16"/>
        <v>97.415827247046536</v>
      </c>
    </row>
    <row r="1093" spans="1:9" s="36" customFormat="1" ht="30" x14ac:dyDescent="0.2">
      <c r="A1093" s="41" t="s">
        <v>601</v>
      </c>
      <c r="B1093" s="6" t="s">
        <v>111</v>
      </c>
      <c r="C1093" s="6" t="s">
        <v>74</v>
      </c>
      <c r="D1093" s="6" t="s">
        <v>8</v>
      </c>
      <c r="E1093" s="6" t="s">
        <v>1316</v>
      </c>
      <c r="F1093" s="6" t="s">
        <v>602</v>
      </c>
      <c r="G1093" s="100">
        <v>12248.2</v>
      </c>
      <c r="H1093" s="100">
        <v>12228.8</v>
      </c>
      <c r="I1093" s="100">
        <f t="shared" si="16"/>
        <v>99.841609379337356</v>
      </c>
    </row>
    <row r="1094" spans="1:9" ht="15" x14ac:dyDescent="0.2">
      <c r="A1094" s="41" t="s">
        <v>603</v>
      </c>
      <c r="B1094" s="6" t="s">
        <v>111</v>
      </c>
      <c r="C1094" s="6" t="s">
        <v>74</v>
      </c>
      <c r="D1094" s="6" t="s">
        <v>8</v>
      </c>
      <c r="E1094" s="6" t="s">
        <v>1316</v>
      </c>
      <c r="F1094" s="6" t="s">
        <v>604</v>
      </c>
      <c r="G1094" s="100">
        <v>210.5</v>
      </c>
      <c r="H1094" s="100">
        <v>209.3</v>
      </c>
      <c r="I1094" s="100">
        <f t="shared" si="16"/>
        <v>99.429928741092638</v>
      </c>
    </row>
    <row r="1095" spans="1:9" ht="45" x14ac:dyDescent="0.2">
      <c r="A1095" s="41" t="s">
        <v>1317</v>
      </c>
      <c r="B1095" s="6" t="s">
        <v>111</v>
      </c>
      <c r="C1095" s="6" t="s">
        <v>74</v>
      </c>
      <c r="D1095" s="6" t="s">
        <v>8</v>
      </c>
      <c r="E1095" s="6" t="s">
        <v>1318</v>
      </c>
      <c r="F1095" s="6" t="s">
        <v>0</v>
      </c>
      <c r="G1095" s="100">
        <v>136647.6</v>
      </c>
      <c r="H1095" s="100">
        <v>134757.6</v>
      </c>
      <c r="I1095" s="100">
        <f t="shared" ref="I1095:I1158" si="17">H1095/G1095*100</f>
        <v>98.616880208653498</v>
      </c>
    </row>
    <row r="1096" spans="1:9" ht="45" x14ac:dyDescent="0.2">
      <c r="A1096" s="41" t="s">
        <v>680</v>
      </c>
      <c r="B1096" s="6" t="s">
        <v>111</v>
      </c>
      <c r="C1096" s="6" t="s">
        <v>74</v>
      </c>
      <c r="D1096" s="6" t="s">
        <v>8</v>
      </c>
      <c r="E1096" s="6" t="s">
        <v>1318</v>
      </c>
      <c r="F1096" s="6" t="s">
        <v>681</v>
      </c>
      <c r="G1096" s="100">
        <v>136647.6</v>
      </c>
      <c r="H1096" s="100">
        <v>134757.6</v>
      </c>
      <c r="I1096" s="100">
        <f t="shared" si="17"/>
        <v>98.616880208653498</v>
      </c>
    </row>
    <row r="1097" spans="1:9" ht="75" x14ac:dyDescent="0.2">
      <c r="A1097" s="41" t="s">
        <v>1319</v>
      </c>
      <c r="B1097" s="6" t="s">
        <v>111</v>
      </c>
      <c r="C1097" s="6" t="s">
        <v>74</v>
      </c>
      <c r="D1097" s="6" t="s">
        <v>8</v>
      </c>
      <c r="E1097" s="6" t="s">
        <v>1320</v>
      </c>
      <c r="F1097" s="6" t="s">
        <v>0</v>
      </c>
      <c r="G1097" s="100">
        <v>181939.7</v>
      </c>
      <c r="H1097" s="100">
        <v>180462</v>
      </c>
      <c r="I1097" s="100">
        <f t="shared" si="17"/>
        <v>99.187807828637716</v>
      </c>
    </row>
    <row r="1098" spans="1:9" ht="45" x14ac:dyDescent="0.2">
      <c r="A1098" s="41" t="s">
        <v>680</v>
      </c>
      <c r="B1098" s="6" t="s">
        <v>111</v>
      </c>
      <c r="C1098" s="6" t="s">
        <v>74</v>
      </c>
      <c r="D1098" s="6" t="s">
        <v>8</v>
      </c>
      <c r="E1098" s="6" t="s">
        <v>1320</v>
      </c>
      <c r="F1098" s="6" t="s">
        <v>681</v>
      </c>
      <c r="G1098" s="100">
        <v>181939.7</v>
      </c>
      <c r="H1098" s="100">
        <v>180462</v>
      </c>
      <c r="I1098" s="100">
        <f t="shared" si="17"/>
        <v>99.187807828637716</v>
      </c>
    </row>
    <row r="1099" spans="1:9" ht="15" x14ac:dyDescent="0.2">
      <c r="A1099" s="41" t="s">
        <v>1321</v>
      </c>
      <c r="B1099" s="6" t="s">
        <v>111</v>
      </c>
      <c r="C1099" s="6" t="s">
        <v>74</v>
      </c>
      <c r="D1099" s="6" t="s">
        <v>8</v>
      </c>
      <c r="E1099" s="6" t="s">
        <v>1322</v>
      </c>
      <c r="F1099" s="6" t="s">
        <v>0</v>
      </c>
      <c r="G1099" s="100">
        <v>7028</v>
      </c>
      <c r="H1099" s="100">
        <v>7027</v>
      </c>
      <c r="I1099" s="100">
        <f t="shared" si="17"/>
        <v>99.985771200910648</v>
      </c>
    </row>
    <row r="1100" spans="1:9" ht="45" x14ac:dyDescent="0.2">
      <c r="A1100" s="41" t="s">
        <v>680</v>
      </c>
      <c r="B1100" s="6" t="s">
        <v>111</v>
      </c>
      <c r="C1100" s="6" t="s">
        <v>74</v>
      </c>
      <c r="D1100" s="6" t="s">
        <v>8</v>
      </c>
      <c r="E1100" s="6" t="s">
        <v>1322</v>
      </c>
      <c r="F1100" s="6" t="s">
        <v>681</v>
      </c>
      <c r="G1100" s="100">
        <v>7028</v>
      </c>
      <c r="H1100" s="100">
        <v>7027</v>
      </c>
      <c r="I1100" s="100">
        <f t="shared" si="17"/>
        <v>99.985771200910648</v>
      </c>
    </row>
    <row r="1101" spans="1:9" ht="30" x14ac:dyDescent="0.2">
      <c r="A1101" s="41" t="s">
        <v>1323</v>
      </c>
      <c r="B1101" s="6" t="s">
        <v>111</v>
      </c>
      <c r="C1101" s="6" t="s">
        <v>74</v>
      </c>
      <c r="D1101" s="6" t="s">
        <v>8</v>
      </c>
      <c r="E1101" s="6" t="s">
        <v>1324</v>
      </c>
      <c r="F1101" s="6" t="s">
        <v>0</v>
      </c>
      <c r="G1101" s="100">
        <v>9282.7999999999993</v>
      </c>
      <c r="H1101" s="100">
        <v>6100</v>
      </c>
      <c r="I1101" s="100">
        <f t="shared" si="17"/>
        <v>65.712931443099066</v>
      </c>
    </row>
    <row r="1102" spans="1:9" ht="45" x14ac:dyDescent="0.2">
      <c r="A1102" s="41" t="s">
        <v>680</v>
      </c>
      <c r="B1102" s="6" t="s">
        <v>111</v>
      </c>
      <c r="C1102" s="6" t="s">
        <v>74</v>
      </c>
      <c r="D1102" s="6" t="s">
        <v>8</v>
      </c>
      <c r="E1102" s="6" t="s">
        <v>1324</v>
      </c>
      <c r="F1102" s="6" t="s">
        <v>681</v>
      </c>
      <c r="G1102" s="100">
        <v>9282.7999999999993</v>
      </c>
      <c r="H1102" s="100">
        <v>6100</v>
      </c>
      <c r="I1102" s="100">
        <f t="shared" si="17"/>
        <v>65.712931443099066</v>
      </c>
    </row>
    <row r="1103" spans="1:9" ht="90" x14ac:dyDescent="0.2">
      <c r="A1103" s="41" t="s">
        <v>657</v>
      </c>
      <c r="B1103" s="6" t="s">
        <v>111</v>
      </c>
      <c r="C1103" s="6" t="s">
        <v>74</v>
      </c>
      <c r="D1103" s="6" t="s">
        <v>8</v>
      </c>
      <c r="E1103" s="6" t="s">
        <v>658</v>
      </c>
      <c r="F1103" s="101" t="s">
        <v>0</v>
      </c>
      <c r="G1103" s="100">
        <v>171.1</v>
      </c>
      <c r="H1103" s="100">
        <v>171</v>
      </c>
      <c r="I1103" s="100">
        <f t="shared" si="17"/>
        <v>99.941554646405621</v>
      </c>
    </row>
    <row r="1104" spans="1:9" ht="45" x14ac:dyDescent="0.2">
      <c r="A1104" s="41" t="s">
        <v>659</v>
      </c>
      <c r="B1104" s="6" t="s">
        <v>111</v>
      </c>
      <c r="C1104" s="6" t="s">
        <v>74</v>
      </c>
      <c r="D1104" s="6" t="s">
        <v>8</v>
      </c>
      <c r="E1104" s="6" t="s">
        <v>660</v>
      </c>
      <c r="F1104" s="6" t="s">
        <v>0</v>
      </c>
      <c r="G1104" s="100">
        <v>62</v>
      </c>
      <c r="H1104" s="100">
        <v>62</v>
      </c>
      <c r="I1104" s="100">
        <f t="shared" si="17"/>
        <v>100</v>
      </c>
    </row>
    <row r="1105" spans="1:9" ht="30" x14ac:dyDescent="0.2">
      <c r="A1105" s="41" t="s">
        <v>907</v>
      </c>
      <c r="B1105" s="6" t="s">
        <v>111</v>
      </c>
      <c r="C1105" s="6" t="s">
        <v>74</v>
      </c>
      <c r="D1105" s="6" t="s">
        <v>8</v>
      </c>
      <c r="E1105" s="6" t="s">
        <v>1290</v>
      </c>
      <c r="F1105" s="6" t="s">
        <v>0</v>
      </c>
      <c r="G1105" s="100">
        <v>62</v>
      </c>
      <c r="H1105" s="100">
        <v>62</v>
      </c>
      <c r="I1105" s="100">
        <f t="shared" si="17"/>
        <v>100</v>
      </c>
    </row>
    <row r="1106" spans="1:9" ht="45" x14ac:dyDescent="0.2">
      <c r="A1106" s="41" t="s">
        <v>680</v>
      </c>
      <c r="B1106" s="6" t="s">
        <v>111</v>
      </c>
      <c r="C1106" s="6" t="s">
        <v>74</v>
      </c>
      <c r="D1106" s="6" t="s">
        <v>8</v>
      </c>
      <c r="E1106" s="6" t="s">
        <v>1290</v>
      </c>
      <c r="F1106" s="6" t="s">
        <v>681</v>
      </c>
      <c r="G1106" s="100">
        <v>62</v>
      </c>
      <c r="H1106" s="100">
        <v>62</v>
      </c>
      <c r="I1106" s="100">
        <f t="shared" si="17"/>
        <v>100</v>
      </c>
    </row>
    <row r="1107" spans="1:9" ht="75" x14ac:dyDescent="0.2">
      <c r="A1107" s="41" t="s">
        <v>1211</v>
      </c>
      <c r="B1107" s="6" t="s">
        <v>111</v>
      </c>
      <c r="C1107" s="6" t="s">
        <v>74</v>
      </c>
      <c r="D1107" s="6" t="s">
        <v>8</v>
      </c>
      <c r="E1107" s="6" t="s">
        <v>1212</v>
      </c>
      <c r="F1107" s="6" t="s">
        <v>0</v>
      </c>
      <c r="G1107" s="100">
        <v>109.1</v>
      </c>
      <c r="H1107" s="100">
        <v>109</v>
      </c>
      <c r="I1107" s="100">
        <f t="shared" si="17"/>
        <v>99.908340971585702</v>
      </c>
    </row>
    <row r="1108" spans="1:9" ht="30" x14ac:dyDescent="0.2">
      <c r="A1108" s="41" t="s">
        <v>907</v>
      </c>
      <c r="B1108" s="6" t="s">
        <v>111</v>
      </c>
      <c r="C1108" s="6" t="s">
        <v>74</v>
      </c>
      <c r="D1108" s="6" t="s">
        <v>8</v>
      </c>
      <c r="E1108" s="6" t="s">
        <v>1213</v>
      </c>
      <c r="F1108" s="6" t="s">
        <v>0</v>
      </c>
      <c r="G1108" s="100">
        <v>109.1</v>
      </c>
      <c r="H1108" s="100">
        <v>109</v>
      </c>
      <c r="I1108" s="100">
        <f t="shared" si="17"/>
        <v>99.908340971585702</v>
      </c>
    </row>
    <row r="1109" spans="1:9" ht="45" x14ac:dyDescent="0.2">
      <c r="A1109" s="41" t="s">
        <v>680</v>
      </c>
      <c r="B1109" s="6" t="s">
        <v>111</v>
      </c>
      <c r="C1109" s="6" t="s">
        <v>74</v>
      </c>
      <c r="D1109" s="6" t="s">
        <v>8</v>
      </c>
      <c r="E1109" s="6" t="s">
        <v>1213</v>
      </c>
      <c r="F1109" s="6" t="s">
        <v>681</v>
      </c>
      <c r="G1109" s="100">
        <v>109.1</v>
      </c>
      <c r="H1109" s="100">
        <v>109</v>
      </c>
      <c r="I1109" s="100">
        <f t="shared" si="17"/>
        <v>99.908340971585702</v>
      </c>
    </row>
    <row r="1110" spans="1:9" ht="75" x14ac:dyDescent="0.2">
      <c r="A1110" s="41" t="s">
        <v>742</v>
      </c>
      <c r="B1110" s="6" t="s">
        <v>111</v>
      </c>
      <c r="C1110" s="6" t="s">
        <v>74</v>
      </c>
      <c r="D1110" s="6" t="s">
        <v>8</v>
      </c>
      <c r="E1110" s="6" t="s">
        <v>743</v>
      </c>
      <c r="F1110" s="101" t="s">
        <v>0</v>
      </c>
      <c r="G1110" s="100">
        <v>8945.1</v>
      </c>
      <c r="H1110" s="100">
        <v>8150</v>
      </c>
      <c r="I1110" s="100">
        <f t="shared" si="17"/>
        <v>91.11133469720852</v>
      </c>
    </row>
    <row r="1111" spans="1:9" ht="30" x14ac:dyDescent="0.2">
      <c r="A1111" s="41" t="s">
        <v>747</v>
      </c>
      <c r="B1111" s="6" t="s">
        <v>111</v>
      </c>
      <c r="C1111" s="6" t="s">
        <v>74</v>
      </c>
      <c r="D1111" s="6" t="s">
        <v>8</v>
      </c>
      <c r="E1111" s="6" t="s">
        <v>748</v>
      </c>
      <c r="F1111" s="6" t="s">
        <v>0</v>
      </c>
      <c r="G1111" s="100">
        <v>8945.1</v>
      </c>
      <c r="H1111" s="100">
        <v>8150</v>
      </c>
      <c r="I1111" s="100">
        <f t="shared" si="17"/>
        <v>91.11133469720852</v>
      </c>
    </row>
    <row r="1112" spans="1:9" ht="45" x14ac:dyDescent="0.2">
      <c r="A1112" s="41" t="s">
        <v>655</v>
      </c>
      <c r="B1112" s="6" t="s">
        <v>111</v>
      </c>
      <c r="C1112" s="6" t="s">
        <v>74</v>
      </c>
      <c r="D1112" s="6" t="s">
        <v>8</v>
      </c>
      <c r="E1112" s="6" t="s">
        <v>749</v>
      </c>
      <c r="F1112" s="6" t="s">
        <v>0</v>
      </c>
      <c r="G1112" s="100">
        <v>4795.1000000000004</v>
      </c>
      <c r="H1112" s="100">
        <v>4131.1000000000004</v>
      </c>
      <c r="I1112" s="100">
        <f t="shared" si="17"/>
        <v>86.152530708431527</v>
      </c>
    </row>
    <row r="1113" spans="1:9" ht="30" x14ac:dyDescent="0.2">
      <c r="A1113" s="41" t="s">
        <v>601</v>
      </c>
      <c r="B1113" s="6" t="s">
        <v>111</v>
      </c>
      <c r="C1113" s="6" t="s">
        <v>74</v>
      </c>
      <c r="D1113" s="6" t="s">
        <v>8</v>
      </c>
      <c r="E1113" s="6" t="s">
        <v>749</v>
      </c>
      <c r="F1113" s="6" t="s">
        <v>602</v>
      </c>
      <c r="G1113" s="100">
        <v>4795.1000000000004</v>
      </c>
      <c r="H1113" s="100">
        <v>4131.1000000000004</v>
      </c>
      <c r="I1113" s="100">
        <f t="shared" si="17"/>
        <v>86.152530708431527</v>
      </c>
    </row>
    <row r="1114" spans="1:9" ht="30" x14ac:dyDescent="0.2">
      <c r="A1114" s="41" t="s">
        <v>907</v>
      </c>
      <c r="B1114" s="6" t="s">
        <v>111</v>
      </c>
      <c r="C1114" s="6" t="s">
        <v>74</v>
      </c>
      <c r="D1114" s="6" t="s">
        <v>8</v>
      </c>
      <c r="E1114" s="6" t="s">
        <v>1214</v>
      </c>
      <c r="F1114" s="6" t="s">
        <v>0</v>
      </c>
      <c r="G1114" s="100">
        <v>4150</v>
      </c>
      <c r="H1114" s="100">
        <v>4018.9</v>
      </c>
      <c r="I1114" s="100">
        <f t="shared" si="17"/>
        <v>96.840963855421691</v>
      </c>
    </row>
    <row r="1115" spans="1:9" ht="45" x14ac:dyDescent="0.2">
      <c r="A1115" s="41" t="s">
        <v>680</v>
      </c>
      <c r="B1115" s="6" t="s">
        <v>111</v>
      </c>
      <c r="C1115" s="6" t="s">
        <v>74</v>
      </c>
      <c r="D1115" s="6" t="s">
        <v>8</v>
      </c>
      <c r="E1115" s="6" t="s">
        <v>1214</v>
      </c>
      <c r="F1115" s="6" t="s">
        <v>681</v>
      </c>
      <c r="G1115" s="100">
        <v>4150</v>
      </c>
      <c r="H1115" s="100">
        <v>4018.9</v>
      </c>
      <c r="I1115" s="100">
        <f t="shared" si="17"/>
        <v>96.840963855421691</v>
      </c>
    </row>
    <row r="1116" spans="1:9" ht="45" x14ac:dyDescent="0.2">
      <c r="A1116" s="41" t="s">
        <v>1215</v>
      </c>
      <c r="B1116" s="6" t="s">
        <v>111</v>
      </c>
      <c r="C1116" s="6" t="s">
        <v>74</v>
      </c>
      <c r="D1116" s="6" t="s">
        <v>8</v>
      </c>
      <c r="E1116" s="6" t="s">
        <v>1216</v>
      </c>
      <c r="F1116" s="101" t="s">
        <v>0</v>
      </c>
      <c r="G1116" s="100">
        <v>1009</v>
      </c>
      <c r="H1116" s="100">
        <v>1008.9</v>
      </c>
      <c r="I1116" s="100">
        <f t="shared" si="17"/>
        <v>99.990089197224975</v>
      </c>
    </row>
    <row r="1117" spans="1:9" ht="60" x14ac:dyDescent="0.2">
      <c r="A1117" s="41" t="s">
        <v>1217</v>
      </c>
      <c r="B1117" s="6" t="s">
        <v>111</v>
      </c>
      <c r="C1117" s="6" t="s">
        <v>74</v>
      </c>
      <c r="D1117" s="6" t="s">
        <v>8</v>
      </c>
      <c r="E1117" s="6" t="s">
        <v>1218</v>
      </c>
      <c r="F1117" s="6" t="s">
        <v>0</v>
      </c>
      <c r="G1117" s="100">
        <v>430</v>
      </c>
      <c r="H1117" s="100">
        <v>429.9</v>
      </c>
      <c r="I1117" s="100">
        <f t="shared" si="17"/>
        <v>99.976744186046503</v>
      </c>
    </row>
    <row r="1118" spans="1:9" ht="45" x14ac:dyDescent="0.2">
      <c r="A1118" s="41" t="s">
        <v>680</v>
      </c>
      <c r="B1118" s="6" t="s">
        <v>111</v>
      </c>
      <c r="C1118" s="6" t="s">
        <v>74</v>
      </c>
      <c r="D1118" s="6" t="s">
        <v>8</v>
      </c>
      <c r="E1118" s="6" t="s">
        <v>1218</v>
      </c>
      <c r="F1118" s="6" t="s">
        <v>681</v>
      </c>
      <c r="G1118" s="100">
        <v>430</v>
      </c>
      <c r="H1118" s="100">
        <v>429.9</v>
      </c>
      <c r="I1118" s="100">
        <f t="shared" si="17"/>
        <v>99.976744186046503</v>
      </c>
    </row>
    <row r="1119" spans="1:9" ht="30" x14ac:dyDescent="0.2">
      <c r="A1119" s="41" t="s">
        <v>833</v>
      </c>
      <c r="B1119" s="6" t="s">
        <v>111</v>
      </c>
      <c r="C1119" s="6" t="s">
        <v>74</v>
      </c>
      <c r="D1119" s="6" t="s">
        <v>8</v>
      </c>
      <c r="E1119" s="6" t="s">
        <v>1219</v>
      </c>
      <c r="F1119" s="6" t="s">
        <v>0</v>
      </c>
      <c r="G1119" s="100">
        <v>579</v>
      </c>
      <c r="H1119" s="100">
        <v>579</v>
      </c>
      <c r="I1119" s="100">
        <f t="shared" si="17"/>
        <v>100</v>
      </c>
    </row>
    <row r="1120" spans="1:9" ht="45" x14ac:dyDescent="0.2">
      <c r="A1120" s="41" t="s">
        <v>680</v>
      </c>
      <c r="B1120" s="6" t="s">
        <v>111</v>
      </c>
      <c r="C1120" s="6" t="s">
        <v>74</v>
      </c>
      <c r="D1120" s="6" t="s">
        <v>8</v>
      </c>
      <c r="E1120" s="6" t="s">
        <v>1219</v>
      </c>
      <c r="F1120" s="6" t="s">
        <v>681</v>
      </c>
      <c r="G1120" s="100">
        <v>579</v>
      </c>
      <c r="H1120" s="100">
        <v>579</v>
      </c>
      <c r="I1120" s="100">
        <f t="shared" si="17"/>
        <v>100</v>
      </c>
    </row>
    <row r="1121" spans="1:9" ht="60" x14ac:dyDescent="0.2">
      <c r="A1121" s="41" t="s">
        <v>975</v>
      </c>
      <c r="B1121" s="6" t="s">
        <v>111</v>
      </c>
      <c r="C1121" s="6" t="s">
        <v>74</v>
      </c>
      <c r="D1121" s="6" t="s">
        <v>8</v>
      </c>
      <c r="E1121" s="6" t="s">
        <v>976</v>
      </c>
      <c r="F1121" s="101" t="s">
        <v>0</v>
      </c>
      <c r="G1121" s="100">
        <v>104</v>
      </c>
      <c r="H1121" s="100">
        <v>104</v>
      </c>
      <c r="I1121" s="100">
        <f t="shared" si="17"/>
        <v>100</v>
      </c>
    </row>
    <row r="1122" spans="1:9" ht="30" x14ac:dyDescent="0.2">
      <c r="A1122" s="41" t="s">
        <v>977</v>
      </c>
      <c r="B1122" s="6" t="s">
        <v>111</v>
      </c>
      <c r="C1122" s="6" t="s">
        <v>74</v>
      </c>
      <c r="D1122" s="6" t="s">
        <v>8</v>
      </c>
      <c r="E1122" s="6" t="s">
        <v>978</v>
      </c>
      <c r="F1122" s="6" t="s">
        <v>0</v>
      </c>
      <c r="G1122" s="100">
        <v>104</v>
      </c>
      <c r="H1122" s="100">
        <v>104</v>
      </c>
      <c r="I1122" s="100">
        <f t="shared" si="17"/>
        <v>100</v>
      </c>
    </row>
    <row r="1123" spans="1:9" ht="30" x14ac:dyDescent="0.2">
      <c r="A1123" s="41" t="s">
        <v>833</v>
      </c>
      <c r="B1123" s="6" t="s">
        <v>111</v>
      </c>
      <c r="C1123" s="6" t="s">
        <v>74</v>
      </c>
      <c r="D1123" s="6" t="s">
        <v>8</v>
      </c>
      <c r="E1123" s="6" t="s">
        <v>1325</v>
      </c>
      <c r="F1123" s="6" t="s">
        <v>0</v>
      </c>
      <c r="G1123" s="100">
        <v>104</v>
      </c>
      <c r="H1123" s="100">
        <v>104</v>
      </c>
      <c r="I1123" s="100">
        <f t="shared" si="17"/>
        <v>100</v>
      </c>
    </row>
    <row r="1124" spans="1:9" ht="45" x14ac:dyDescent="0.2">
      <c r="A1124" s="41" t="s">
        <v>680</v>
      </c>
      <c r="B1124" s="6" t="s">
        <v>111</v>
      </c>
      <c r="C1124" s="6" t="s">
        <v>74</v>
      </c>
      <c r="D1124" s="6" t="s">
        <v>8</v>
      </c>
      <c r="E1124" s="6" t="s">
        <v>1325</v>
      </c>
      <c r="F1124" s="6" t="s">
        <v>681</v>
      </c>
      <c r="G1124" s="100">
        <v>104</v>
      </c>
      <c r="H1124" s="100">
        <v>104</v>
      </c>
      <c r="I1124" s="100">
        <f t="shared" si="17"/>
        <v>100</v>
      </c>
    </row>
    <row r="1125" spans="1:9" ht="75" x14ac:dyDescent="0.2">
      <c r="A1125" s="41" t="s">
        <v>684</v>
      </c>
      <c r="B1125" s="6" t="s">
        <v>111</v>
      </c>
      <c r="C1125" s="6" t="s">
        <v>74</v>
      </c>
      <c r="D1125" s="6" t="s">
        <v>8</v>
      </c>
      <c r="E1125" s="6" t="s">
        <v>685</v>
      </c>
      <c r="F1125" s="101" t="s">
        <v>0</v>
      </c>
      <c r="G1125" s="100">
        <v>236</v>
      </c>
      <c r="H1125" s="100">
        <v>200</v>
      </c>
      <c r="I1125" s="100">
        <f t="shared" si="17"/>
        <v>84.745762711864401</v>
      </c>
    </row>
    <row r="1126" spans="1:9" ht="45" x14ac:dyDescent="0.2">
      <c r="A1126" s="41" t="s">
        <v>686</v>
      </c>
      <c r="B1126" s="6" t="s">
        <v>111</v>
      </c>
      <c r="C1126" s="6" t="s">
        <v>74</v>
      </c>
      <c r="D1126" s="6" t="s">
        <v>8</v>
      </c>
      <c r="E1126" s="6" t="s">
        <v>687</v>
      </c>
      <c r="F1126" s="6" t="s">
        <v>0</v>
      </c>
      <c r="G1126" s="100">
        <v>6</v>
      </c>
      <c r="H1126" s="100">
        <v>0</v>
      </c>
      <c r="I1126" s="100">
        <f t="shared" si="17"/>
        <v>0</v>
      </c>
    </row>
    <row r="1127" spans="1:9" ht="30" x14ac:dyDescent="0.2">
      <c r="A1127" s="41" t="s">
        <v>1326</v>
      </c>
      <c r="B1127" s="6" t="s">
        <v>111</v>
      </c>
      <c r="C1127" s="6" t="s">
        <v>74</v>
      </c>
      <c r="D1127" s="6" t="s">
        <v>8</v>
      </c>
      <c r="E1127" s="6" t="s">
        <v>1327</v>
      </c>
      <c r="F1127" s="6" t="s">
        <v>0</v>
      </c>
      <c r="G1127" s="100">
        <v>6</v>
      </c>
      <c r="H1127" s="100">
        <v>0</v>
      </c>
      <c r="I1127" s="100">
        <f t="shared" si="17"/>
        <v>0</v>
      </c>
    </row>
    <row r="1128" spans="1:9" ht="45" x14ac:dyDescent="0.2">
      <c r="A1128" s="41" t="s">
        <v>680</v>
      </c>
      <c r="B1128" s="6" t="s">
        <v>111</v>
      </c>
      <c r="C1128" s="6" t="s">
        <v>74</v>
      </c>
      <c r="D1128" s="6" t="s">
        <v>8</v>
      </c>
      <c r="E1128" s="6" t="s">
        <v>1327</v>
      </c>
      <c r="F1128" s="6" t="s">
        <v>681</v>
      </c>
      <c r="G1128" s="100">
        <v>6</v>
      </c>
      <c r="H1128" s="100">
        <v>0</v>
      </c>
      <c r="I1128" s="100">
        <f t="shared" si="17"/>
        <v>0</v>
      </c>
    </row>
    <row r="1129" spans="1:9" ht="45" x14ac:dyDescent="0.2">
      <c r="A1129" s="41" t="s">
        <v>691</v>
      </c>
      <c r="B1129" s="6" t="s">
        <v>111</v>
      </c>
      <c r="C1129" s="6" t="s">
        <v>74</v>
      </c>
      <c r="D1129" s="6" t="s">
        <v>8</v>
      </c>
      <c r="E1129" s="6" t="s">
        <v>692</v>
      </c>
      <c r="F1129" s="6" t="s">
        <v>0</v>
      </c>
      <c r="G1129" s="100">
        <v>30</v>
      </c>
      <c r="H1129" s="100">
        <v>0</v>
      </c>
      <c r="I1129" s="100">
        <f t="shared" si="17"/>
        <v>0</v>
      </c>
    </row>
    <row r="1130" spans="1:9" ht="30" x14ac:dyDescent="0.2">
      <c r="A1130" s="41" t="s">
        <v>907</v>
      </c>
      <c r="B1130" s="6" t="s">
        <v>111</v>
      </c>
      <c r="C1130" s="6" t="s">
        <v>74</v>
      </c>
      <c r="D1130" s="6" t="s">
        <v>8</v>
      </c>
      <c r="E1130" s="6" t="s">
        <v>1275</v>
      </c>
      <c r="F1130" s="6" t="s">
        <v>0</v>
      </c>
      <c r="G1130" s="100">
        <v>30</v>
      </c>
      <c r="H1130" s="100">
        <v>0</v>
      </c>
      <c r="I1130" s="100">
        <f t="shared" si="17"/>
        <v>0</v>
      </c>
    </row>
    <row r="1131" spans="1:9" ht="45" x14ac:dyDescent="0.2">
      <c r="A1131" s="41" t="s">
        <v>680</v>
      </c>
      <c r="B1131" s="6" t="s">
        <v>111</v>
      </c>
      <c r="C1131" s="6" t="s">
        <v>74</v>
      </c>
      <c r="D1131" s="6" t="s">
        <v>8</v>
      </c>
      <c r="E1131" s="6" t="s">
        <v>1275</v>
      </c>
      <c r="F1131" s="6" t="s">
        <v>681</v>
      </c>
      <c r="G1131" s="100">
        <v>30</v>
      </c>
      <c r="H1131" s="100">
        <v>0</v>
      </c>
      <c r="I1131" s="100">
        <f t="shared" si="17"/>
        <v>0</v>
      </c>
    </row>
    <row r="1132" spans="1:9" ht="45" x14ac:dyDescent="0.2">
      <c r="A1132" s="41" t="s">
        <v>1276</v>
      </c>
      <c r="B1132" s="6" t="s">
        <v>111</v>
      </c>
      <c r="C1132" s="6" t="s">
        <v>74</v>
      </c>
      <c r="D1132" s="6" t="s">
        <v>8</v>
      </c>
      <c r="E1132" s="6" t="s">
        <v>1277</v>
      </c>
      <c r="F1132" s="6" t="s">
        <v>0</v>
      </c>
      <c r="G1132" s="100">
        <v>200</v>
      </c>
      <c r="H1132" s="100">
        <v>200</v>
      </c>
      <c r="I1132" s="100">
        <f t="shared" si="17"/>
        <v>100</v>
      </c>
    </row>
    <row r="1133" spans="1:9" ht="30" x14ac:dyDescent="0.2">
      <c r="A1133" s="41" t="s">
        <v>907</v>
      </c>
      <c r="B1133" s="6" t="s">
        <v>111</v>
      </c>
      <c r="C1133" s="6" t="s">
        <v>74</v>
      </c>
      <c r="D1133" s="6" t="s">
        <v>8</v>
      </c>
      <c r="E1133" s="6" t="s">
        <v>1279</v>
      </c>
      <c r="F1133" s="6" t="s">
        <v>0</v>
      </c>
      <c r="G1133" s="100">
        <v>200</v>
      </c>
      <c r="H1133" s="100">
        <v>200</v>
      </c>
      <c r="I1133" s="100">
        <f t="shared" si="17"/>
        <v>100</v>
      </c>
    </row>
    <row r="1134" spans="1:9" ht="45" x14ac:dyDescent="0.2">
      <c r="A1134" s="41" t="s">
        <v>680</v>
      </c>
      <c r="B1134" s="6" t="s">
        <v>111</v>
      </c>
      <c r="C1134" s="6" t="s">
        <v>74</v>
      </c>
      <c r="D1134" s="6" t="s">
        <v>8</v>
      </c>
      <c r="E1134" s="6" t="s">
        <v>1279</v>
      </c>
      <c r="F1134" s="6" t="s">
        <v>681</v>
      </c>
      <c r="G1134" s="100">
        <v>200</v>
      </c>
      <c r="H1134" s="100">
        <v>200</v>
      </c>
      <c r="I1134" s="100">
        <f t="shared" si="17"/>
        <v>100</v>
      </c>
    </row>
    <row r="1135" spans="1:9" ht="45" x14ac:dyDescent="0.2">
      <c r="A1135" s="41" t="s">
        <v>711</v>
      </c>
      <c r="B1135" s="6" t="s">
        <v>111</v>
      </c>
      <c r="C1135" s="6" t="s">
        <v>74</v>
      </c>
      <c r="D1135" s="6" t="s">
        <v>8</v>
      </c>
      <c r="E1135" s="6" t="s">
        <v>712</v>
      </c>
      <c r="F1135" s="101" t="s">
        <v>0</v>
      </c>
      <c r="G1135" s="100">
        <v>4662.2</v>
      </c>
      <c r="H1135" s="100">
        <v>4661.8999999999996</v>
      </c>
      <c r="I1135" s="100">
        <f t="shared" si="17"/>
        <v>99.993565269615203</v>
      </c>
    </row>
    <row r="1136" spans="1:9" ht="45" x14ac:dyDescent="0.2">
      <c r="A1136" s="41" t="s">
        <v>655</v>
      </c>
      <c r="B1136" s="6" t="s">
        <v>111</v>
      </c>
      <c r="C1136" s="6" t="s">
        <v>74</v>
      </c>
      <c r="D1136" s="6" t="s">
        <v>8</v>
      </c>
      <c r="E1136" s="6" t="s">
        <v>713</v>
      </c>
      <c r="F1136" s="6" t="s">
        <v>0</v>
      </c>
      <c r="G1136" s="100">
        <v>1640</v>
      </c>
      <c r="H1136" s="100">
        <v>1640</v>
      </c>
      <c r="I1136" s="100">
        <f t="shared" si="17"/>
        <v>100</v>
      </c>
    </row>
    <row r="1137" spans="1:9" ht="30" x14ac:dyDescent="0.2">
      <c r="A1137" s="41" t="s">
        <v>601</v>
      </c>
      <c r="B1137" s="6" t="s">
        <v>111</v>
      </c>
      <c r="C1137" s="6" t="s">
        <v>74</v>
      </c>
      <c r="D1137" s="6" t="s">
        <v>8</v>
      </c>
      <c r="E1137" s="6" t="s">
        <v>713</v>
      </c>
      <c r="F1137" s="6" t="s">
        <v>602</v>
      </c>
      <c r="G1137" s="100">
        <v>1640</v>
      </c>
      <c r="H1137" s="100">
        <v>1640</v>
      </c>
      <c r="I1137" s="100">
        <f t="shared" si="17"/>
        <v>100</v>
      </c>
    </row>
    <row r="1138" spans="1:9" ht="30" x14ac:dyDescent="0.2">
      <c r="A1138" s="41" t="s">
        <v>833</v>
      </c>
      <c r="B1138" s="6" t="s">
        <v>111</v>
      </c>
      <c r="C1138" s="6" t="s">
        <v>74</v>
      </c>
      <c r="D1138" s="6" t="s">
        <v>8</v>
      </c>
      <c r="E1138" s="6" t="s">
        <v>1234</v>
      </c>
      <c r="F1138" s="6" t="s">
        <v>0</v>
      </c>
      <c r="G1138" s="100">
        <v>3022.2</v>
      </c>
      <c r="H1138" s="100">
        <v>3021.9</v>
      </c>
      <c r="I1138" s="100">
        <f t="shared" si="17"/>
        <v>99.990073456422479</v>
      </c>
    </row>
    <row r="1139" spans="1:9" ht="45" x14ac:dyDescent="0.2">
      <c r="A1139" s="41" t="s">
        <v>680</v>
      </c>
      <c r="B1139" s="6" t="s">
        <v>111</v>
      </c>
      <c r="C1139" s="6" t="s">
        <v>74</v>
      </c>
      <c r="D1139" s="6" t="s">
        <v>8</v>
      </c>
      <c r="E1139" s="6" t="s">
        <v>1234</v>
      </c>
      <c r="F1139" s="6" t="s">
        <v>681</v>
      </c>
      <c r="G1139" s="100">
        <v>3022.2</v>
      </c>
      <c r="H1139" s="100">
        <v>3021.9</v>
      </c>
      <c r="I1139" s="100">
        <f t="shared" si="17"/>
        <v>99.990073456422479</v>
      </c>
    </row>
    <row r="1140" spans="1:9" ht="60" x14ac:dyDescent="0.2">
      <c r="A1140" s="41" t="s">
        <v>904</v>
      </c>
      <c r="B1140" s="6" t="s">
        <v>111</v>
      </c>
      <c r="C1140" s="6" t="s">
        <v>74</v>
      </c>
      <c r="D1140" s="6" t="s">
        <v>8</v>
      </c>
      <c r="E1140" s="6" t="s">
        <v>905</v>
      </c>
      <c r="F1140" s="101" t="s">
        <v>0</v>
      </c>
      <c r="G1140" s="100">
        <v>5314.9</v>
      </c>
      <c r="H1140" s="100">
        <v>5314.7</v>
      </c>
      <c r="I1140" s="100">
        <f t="shared" si="17"/>
        <v>99.996236994110902</v>
      </c>
    </row>
    <row r="1141" spans="1:9" ht="30" x14ac:dyDescent="0.2">
      <c r="A1141" s="41" t="s">
        <v>907</v>
      </c>
      <c r="B1141" s="6" t="s">
        <v>111</v>
      </c>
      <c r="C1141" s="6" t="s">
        <v>74</v>
      </c>
      <c r="D1141" s="6" t="s">
        <v>8</v>
      </c>
      <c r="E1141" s="6" t="s">
        <v>908</v>
      </c>
      <c r="F1141" s="6" t="s">
        <v>0</v>
      </c>
      <c r="G1141" s="100">
        <v>5314.9</v>
      </c>
      <c r="H1141" s="100">
        <v>5314.7</v>
      </c>
      <c r="I1141" s="100">
        <f t="shared" si="17"/>
        <v>99.996236994110902</v>
      </c>
    </row>
    <row r="1142" spans="1:9" ht="45" x14ac:dyDescent="0.2">
      <c r="A1142" s="41" t="s">
        <v>680</v>
      </c>
      <c r="B1142" s="6" t="s">
        <v>111</v>
      </c>
      <c r="C1142" s="6" t="s">
        <v>74</v>
      </c>
      <c r="D1142" s="6" t="s">
        <v>8</v>
      </c>
      <c r="E1142" s="6" t="s">
        <v>908</v>
      </c>
      <c r="F1142" s="6" t="s">
        <v>681</v>
      </c>
      <c r="G1142" s="100">
        <v>5314.9</v>
      </c>
      <c r="H1142" s="100">
        <v>5314.7</v>
      </c>
      <c r="I1142" s="100">
        <f t="shared" si="17"/>
        <v>99.996236994110902</v>
      </c>
    </row>
    <row r="1143" spans="1:9" ht="15" x14ac:dyDescent="0.2">
      <c r="A1143" s="41" t="s">
        <v>620</v>
      </c>
      <c r="B1143" s="6" t="s">
        <v>111</v>
      </c>
      <c r="C1143" s="6" t="s">
        <v>74</v>
      </c>
      <c r="D1143" s="6" t="s">
        <v>8</v>
      </c>
      <c r="E1143" s="6" t="s">
        <v>621</v>
      </c>
      <c r="F1143" s="101" t="s">
        <v>0</v>
      </c>
      <c r="G1143" s="100">
        <v>9200.5</v>
      </c>
      <c r="H1143" s="100">
        <v>8957.5</v>
      </c>
      <c r="I1143" s="100">
        <f t="shared" si="17"/>
        <v>97.358839193522101</v>
      </c>
    </row>
    <row r="1144" spans="1:9" ht="30" x14ac:dyDescent="0.2">
      <c r="A1144" s="41" t="s">
        <v>727</v>
      </c>
      <c r="B1144" s="6" t="s">
        <v>111</v>
      </c>
      <c r="C1144" s="6" t="s">
        <v>74</v>
      </c>
      <c r="D1144" s="6" t="s">
        <v>8</v>
      </c>
      <c r="E1144" s="6" t="s">
        <v>728</v>
      </c>
      <c r="F1144" s="6" t="s">
        <v>0</v>
      </c>
      <c r="G1144" s="100">
        <v>9200.5</v>
      </c>
      <c r="H1144" s="100">
        <v>8957.5</v>
      </c>
      <c r="I1144" s="100">
        <f t="shared" si="17"/>
        <v>97.358839193522101</v>
      </c>
    </row>
    <row r="1145" spans="1:9" ht="45" x14ac:dyDescent="0.2">
      <c r="A1145" s="41" t="s">
        <v>729</v>
      </c>
      <c r="B1145" s="6" t="s">
        <v>111</v>
      </c>
      <c r="C1145" s="6" t="s">
        <v>74</v>
      </c>
      <c r="D1145" s="6" t="s">
        <v>8</v>
      </c>
      <c r="E1145" s="6" t="s">
        <v>730</v>
      </c>
      <c r="F1145" s="6" t="s">
        <v>0</v>
      </c>
      <c r="G1145" s="100">
        <v>9200.5</v>
      </c>
      <c r="H1145" s="100">
        <v>8957.5</v>
      </c>
      <c r="I1145" s="100">
        <f t="shared" si="17"/>
        <v>97.358839193522101</v>
      </c>
    </row>
    <row r="1146" spans="1:9" ht="120" x14ac:dyDescent="0.2">
      <c r="A1146" s="41" t="s">
        <v>731</v>
      </c>
      <c r="B1146" s="6" t="s">
        <v>111</v>
      </c>
      <c r="C1146" s="6" t="s">
        <v>74</v>
      </c>
      <c r="D1146" s="6" t="s">
        <v>8</v>
      </c>
      <c r="E1146" s="6" t="s">
        <v>732</v>
      </c>
      <c r="F1146" s="6" t="s">
        <v>0</v>
      </c>
      <c r="G1146" s="100">
        <v>9200.5</v>
      </c>
      <c r="H1146" s="100">
        <v>8957.5</v>
      </c>
      <c r="I1146" s="100">
        <f t="shared" si="17"/>
        <v>97.358839193522101</v>
      </c>
    </row>
    <row r="1147" spans="1:9" ht="45" x14ac:dyDescent="0.2">
      <c r="A1147" s="41" t="s">
        <v>680</v>
      </c>
      <c r="B1147" s="6" t="s">
        <v>111</v>
      </c>
      <c r="C1147" s="6" t="s">
        <v>74</v>
      </c>
      <c r="D1147" s="6" t="s">
        <v>8</v>
      </c>
      <c r="E1147" s="6" t="s">
        <v>732</v>
      </c>
      <c r="F1147" s="6" t="s">
        <v>681</v>
      </c>
      <c r="G1147" s="100">
        <v>9200.5</v>
      </c>
      <c r="H1147" s="100">
        <v>8957.5</v>
      </c>
      <c r="I1147" s="100">
        <f t="shared" si="17"/>
        <v>97.358839193522101</v>
      </c>
    </row>
    <row r="1148" spans="1:9" ht="15" x14ac:dyDescent="0.2">
      <c r="A1148" s="41" t="s">
        <v>112</v>
      </c>
      <c r="B1148" s="6" t="s">
        <v>111</v>
      </c>
      <c r="C1148" s="6" t="s">
        <v>74</v>
      </c>
      <c r="D1148" s="6" t="s">
        <v>9</v>
      </c>
      <c r="E1148" s="6" t="s">
        <v>0</v>
      </c>
      <c r="F1148" s="6" t="s">
        <v>0</v>
      </c>
      <c r="G1148" s="100">
        <v>18661.7</v>
      </c>
      <c r="H1148" s="100">
        <v>17424.8</v>
      </c>
      <c r="I1148" s="100">
        <f t="shared" si="17"/>
        <v>93.3719864749728</v>
      </c>
    </row>
    <row r="1149" spans="1:9" ht="45" x14ac:dyDescent="0.2">
      <c r="A1149" s="41" t="s">
        <v>651</v>
      </c>
      <c r="B1149" s="6" t="s">
        <v>111</v>
      </c>
      <c r="C1149" s="6" t="s">
        <v>74</v>
      </c>
      <c r="D1149" s="6" t="s">
        <v>9</v>
      </c>
      <c r="E1149" s="6" t="s">
        <v>652</v>
      </c>
      <c r="F1149" s="101" t="s">
        <v>0</v>
      </c>
      <c r="G1149" s="100">
        <v>17867.7</v>
      </c>
      <c r="H1149" s="100">
        <v>16630.8</v>
      </c>
      <c r="I1149" s="100">
        <f t="shared" si="17"/>
        <v>93.077452610016948</v>
      </c>
    </row>
    <row r="1150" spans="1:9" ht="45" x14ac:dyDescent="0.2">
      <c r="A1150" s="41" t="s">
        <v>1202</v>
      </c>
      <c r="B1150" s="6" t="s">
        <v>111</v>
      </c>
      <c r="C1150" s="6" t="s">
        <v>74</v>
      </c>
      <c r="D1150" s="6" t="s">
        <v>9</v>
      </c>
      <c r="E1150" s="6" t="s">
        <v>1203</v>
      </c>
      <c r="F1150" s="6" t="s">
        <v>0</v>
      </c>
      <c r="G1150" s="100">
        <v>95.1</v>
      </c>
      <c r="H1150" s="100">
        <v>95.1</v>
      </c>
      <c r="I1150" s="100">
        <f t="shared" si="17"/>
        <v>100</v>
      </c>
    </row>
    <row r="1151" spans="1:9" ht="45" x14ac:dyDescent="0.2">
      <c r="A1151" s="41" t="s">
        <v>655</v>
      </c>
      <c r="B1151" s="6" t="s">
        <v>111</v>
      </c>
      <c r="C1151" s="6" t="s">
        <v>74</v>
      </c>
      <c r="D1151" s="6" t="s">
        <v>9</v>
      </c>
      <c r="E1151" s="6" t="s">
        <v>1310</v>
      </c>
      <c r="F1151" s="6" t="s">
        <v>0</v>
      </c>
      <c r="G1151" s="100">
        <v>95.1</v>
      </c>
      <c r="H1151" s="100">
        <v>95.1</v>
      </c>
      <c r="I1151" s="100">
        <f t="shared" si="17"/>
        <v>100</v>
      </c>
    </row>
    <row r="1152" spans="1:9" ht="30" x14ac:dyDescent="0.2">
      <c r="A1152" s="41" t="s">
        <v>601</v>
      </c>
      <c r="B1152" s="6" t="s">
        <v>111</v>
      </c>
      <c r="C1152" s="6" t="s">
        <v>74</v>
      </c>
      <c r="D1152" s="6" t="s">
        <v>9</v>
      </c>
      <c r="E1152" s="6" t="s">
        <v>1310</v>
      </c>
      <c r="F1152" s="6" t="s">
        <v>602</v>
      </c>
      <c r="G1152" s="100">
        <v>95.1</v>
      </c>
      <c r="H1152" s="100">
        <v>95.1</v>
      </c>
      <c r="I1152" s="100">
        <f t="shared" si="17"/>
        <v>100</v>
      </c>
    </row>
    <row r="1153" spans="1:9" ht="60" x14ac:dyDescent="0.2">
      <c r="A1153" s="41" t="s">
        <v>1205</v>
      </c>
      <c r="B1153" s="6" t="s">
        <v>111</v>
      </c>
      <c r="C1153" s="6" t="s">
        <v>74</v>
      </c>
      <c r="D1153" s="6" t="s">
        <v>9</v>
      </c>
      <c r="E1153" s="6" t="s">
        <v>1206</v>
      </c>
      <c r="F1153" s="6" t="s">
        <v>0</v>
      </c>
      <c r="G1153" s="100">
        <v>17772.599999999999</v>
      </c>
      <c r="H1153" s="100">
        <v>16535.7</v>
      </c>
      <c r="I1153" s="100">
        <f t="shared" si="17"/>
        <v>93.040410519563835</v>
      </c>
    </row>
    <row r="1154" spans="1:9" ht="45" x14ac:dyDescent="0.2">
      <c r="A1154" s="41" t="s">
        <v>752</v>
      </c>
      <c r="B1154" s="6" t="s">
        <v>111</v>
      </c>
      <c r="C1154" s="6" t="s">
        <v>74</v>
      </c>
      <c r="D1154" s="6" t="s">
        <v>9</v>
      </c>
      <c r="E1154" s="6" t="s">
        <v>1316</v>
      </c>
      <c r="F1154" s="6" t="s">
        <v>0</v>
      </c>
      <c r="G1154" s="100">
        <v>17772.599999999999</v>
      </c>
      <c r="H1154" s="100">
        <v>16535.7</v>
      </c>
      <c r="I1154" s="100">
        <f t="shared" si="17"/>
        <v>93.040410519563835</v>
      </c>
    </row>
    <row r="1155" spans="1:9" ht="90" x14ac:dyDescent="0.2">
      <c r="A1155" s="41" t="s">
        <v>590</v>
      </c>
      <c r="B1155" s="6" t="s">
        <v>111</v>
      </c>
      <c r="C1155" s="6" t="s">
        <v>74</v>
      </c>
      <c r="D1155" s="6" t="s">
        <v>9</v>
      </c>
      <c r="E1155" s="6" t="s">
        <v>1316</v>
      </c>
      <c r="F1155" s="6" t="s">
        <v>585</v>
      </c>
      <c r="G1155" s="100">
        <v>10362.5</v>
      </c>
      <c r="H1155" s="100">
        <v>9551.2999999999993</v>
      </c>
      <c r="I1155" s="100">
        <f t="shared" si="17"/>
        <v>92.17177322074788</v>
      </c>
    </row>
    <row r="1156" spans="1:9" ht="30" x14ac:dyDescent="0.2">
      <c r="A1156" s="41" t="s">
        <v>601</v>
      </c>
      <c r="B1156" s="6" t="s">
        <v>111</v>
      </c>
      <c r="C1156" s="6" t="s">
        <v>74</v>
      </c>
      <c r="D1156" s="6" t="s">
        <v>9</v>
      </c>
      <c r="E1156" s="6" t="s">
        <v>1316</v>
      </c>
      <c r="F1156" s="6" t="s">
        <v>602</v>
      </c>
      <c r="G1156" s="100">
        <v>7182.1</v>
      </c>
      <c r="H1156" s="100">
        <v>6917.4</v>
      </c>
      <c r="I1156" s="100">
        <f t="shared" si="17"/>
        <v>96.314448420378426</v>
      </c>
    </row>
    <row r="1157" spans="1:9" ht="15" x14ac:dyDescent="0.2">
      <c r="A1157" s="41" t="s">
        <v>603</v>
      </c>
      <c r="B1157" s="6" t="s">
        <v>111</v>
      </c>
      <c r="C1157" s="6" t="s">
        <v>74</v>
      </c>
      <c r="D1157" s="6" t="s">
        <v>9</v>
      </c>
      <c r="E1157" s="6" t="s">
        <v>1316</v>
      </c>
      <c r="F1157" s="6" t="s">
        <v>604</v>
      </c>
      <c r="G1157" s="100">
        <v>228</v>
      </c>
      <c r="H1157" s="100">
        <v>67</v>
      </c>
      <c r="I1157" s="100">
        <f t="shared" si="17"/>
        <v>29.385964912280706</v>
      </c>
    </row>
    <row r="1158" spans="1:9" ht="90" x14ac:dyDescent="0.2">
      <c r="A1158" s="41" t="s">
        <v>657</v>
      </c>
      <c r="B1158" s="6" t="s">
        <v>111</v>
      </c>
      <c r="C1158" s="6" t="s">
        <v>74</v>
      </c>
      <c r="D1158" s="6" t="s">
        <v>9</v>
      </c>
      <c r="E1158" s="6" t="s">
        <v>658</v>
      </c>
      <c r="F1158" s="101" t="s">
        <v>0</v>
      </c>
      <c r="G1158" s="100">
        <v>280</v>
      </c>
      <c r="H1158" s="100">
        <v>280</v>
      </c>
      <c r="I1158" s="100">
        <f t="shared" si="17"/>
        <v>100</v>
      </c>
    </row>
    <row r="1159" spans="1:9" ht="45" x14ac:dyDescent="0.2">
      <c r="A1159" s="41" t="s">
        <v>659</v>
      </c>
      <c r="B1159" s="6" t="s">
        <v>111</v>
      </c>
      <c r="C1159" s="6" t="s">
        <v>74</v>
      </c>
      <c r="D1159" s="6" t="s">
        <v>9</v>
      </c>
      <c r="E1159" s="6" t="s">
        <v>660</v>
      </c>
      <c r="F1159" s="6" t="s">
        <v>0</v>
      </c>
      <c r="G1159" s="100">
        <v>80</v>
      </c>
      <c r="H1159" s="100">
        <v>80</v>
      </c>
      <c r="I1159" s="100">
        <f t="shared" ref="I1159:I1222" si="18">H1159/G1159*100</f>
        <v>100</v>
      </c>
    </row>
    <row r="1160" spans="1:9" ht="45" x14ac:dyDescent="0.2">
      <c r="A1160" s="41" t="s">
        <v>655</v>
      </c>
      <c r="B1160" s="6" t="s">
        <v>111</v>
      </c>
      <c r="C1160" s="6" t="s">
        <v>74</v>
      </c>
      <c r="D1160" s="6" t="s">
        <v>9</v>
      </c>
      <c r="E1160" s="6" t="s">
        <v>661</v>
      </c>
      <c r="F1160" s="6" t="s">
        <v>0</v>
      </c>
      <c r="G1160" s="100">
        <v>80</v>
      </c>
      <c r="H1160" s="100">
        <v>80</v>
      </c>
      <c r="I1160" s="100">
        <f t="shared" si="18"/>
        <v>100</v>
      </c>
    </row>
    <row r="1161" spans="1:9" ht="30" x14ac:dyDescent="0.2">
      <c r="A1161" s="41" t="s">
        <v>601</v>
      </c>
      <c r="B1161" s="6" t="s">
        <v>111</v>
      </c>
      <c r="C1161" s="6" t="s">
        <v>74</v>
      </c>
      <c r="D1161" s="6" t="s">
        <v>9</v>
      </c>
      <c r="E1161" s="6" t="s">
        <v>661</v>
      </c>
      <c r="F1161" s="6" t="s">
        <v>602</v>
      </c>
      <c r="G1161" s="100">
        <v>80</v>
      </c>
      <c r="H1161" s="100">
        <v>80</v>
      </c>
      <c r="I1161" s="100">
        <f t="shared" si="18"/>
        <v>100</v>
      </c>
    </row>
    <row r="1162" spans="1:9" ht="75" x14ac:dyDescent="0.2">
      <c r="A1162" s="41" t="s">
        <v>1211</v>
      </c>
      <c r="B1162" s="6" t="s">
        <v>111</v>
      </c>
      <c r="C1162" s="6" t="s">
        <v>74</v>
      </c>
      <c r="D1162" s="6" t="s">
        <v>9</v>
      </c>
      <c r="E1162" s="6" t="s">
        <v>1212</v>
      </c>
      <c r="F1162" s="6" t="s">
        <v>0</v>
      </c>
      <c r="G1162" s="100">
        <v>200</v>
      </c>
      <c r="H1162" s="100">
        <v>200</v>
      </c>
      <c r="I1162" s="100">
        <f t="shared" si="18"/>
        <v>100</v>
      </c>
    </row>
    <row r="1163" spans="1:9" ht="45" x14ac:dyDescent="0.2">
      <c r="A1163" s="41" t="s">
        <v>655</v>
      </c>
      <c r="B1163" s="6" t="s">
        <v>111</v>
      </c>
      <c r="C1163" s="6" t="s">
        <v>74</v>
      </c>
      <c r="D1163" s="6" t="s">
        <v>9</v>
      </c>
      <c r="E1163" s="6" t="s">
        <v>1266</v>
      </c>
      <c r="F1163" s="6" t="s">
        <v>0</v>
      </c>
      <c r="G1163" s="100">
        <v>200</v>
      </c>
      <c r="H1163" s="100">
        <v>200</v>
      </c>
      <c r="I1163" s="100">
        <f t="shared" si="18"/>
        <v>100</v>
      </c>
    </row>
    <row r="1164" spans="1:9" ht="30" x14ac:dyDescent="0.2">
      <c r="A1164" s="41" t="s">
        <v>601</v>
      </c>
      <c r="B1164" s="6" t="s">
        <v>111</v>
      </c>
      <c r="C1164" s="6" t="s">
        <v>74</v>
      </c>
      <c r="D1164" s="6" t="s">
        <v>9</v>
      </c>
      <c r="E1164" s="6" t="s">
        <v>1266</v>
      </c>
      <c r="F1164" s="6" t="s">
        <v>602</v>
      </c>
      <c r="G1164" s="100">
        <v>200</v>
      </c>
      <c r="H1164" s="100">
        <v>200</v>
      </c>
      <c r="I1164" s="100">
        <f t="shared" si="18"/>
        <v>100</v>
      </c>
    </row>
    <row r="1165" spans="1:9" ht="75" x14ac:dyDescent="0.2">
      <c r="A1165" s="41" t="s">
        <v>742</v>
      </c>
      <c r="B1165" s="6" t="s">
        <v>111</v>
      </c>
      <c r="C1165" s="6" t="s">
        <v>74</v>
      </c>
      <c r="D1165" s="6" t="s">
        <v>9</v>
      </c>
      <c r="E1165" s="6" t="s">
        <v>743</v>
      </c>
      <c r="F1165" s="101" t="s">
        <v>0</v>
      </c>
      <c r="G1165" s="100">
        <v>408</v>
      </c>
      <c r="H1165" s="100">
        <v>408</v>
      </c>
      <c r="I1165" s="100">
        <f t="shared" si="18"/>
        <v>100</v>
      </c>
    </row>
    <row r="1166" spans="1:9" ht="30" x14ac:dyDescent="0.2">
      <c r="A1166" s="41" t="s">
        <v>747</v>
      </c>
      <c r="B1166" s="6" t="s">
        <v>111</v>
      </c>
      <c r="C1166" s="6" t="s">
        <v>74</v>
      </c>
      <c r="D1166" s="6" t="s">
        <v>9</v>
      </c>
      <c r="E1166" s="6" t="s">
        <v>748</v>
      </c>
      <c r="F1166" s="6" t="s">
        <v>0</v>
      </c>
      <c r="G1166" s="100">
        <v>408</v>
      </c>
      <c r="H1166" s="100">
        <v>408</v>
      </c>
      <c r="I1166" s="100">
        <f t="shared" si="18"/>
        <v>100</v>
      </c>
    </row>
    <row r="1167" spans="1:9" ht="45" x14ac:dyDescent="0.2">
      <c r="A1167" s="41" t="s">
        <v>655</v>
      </c>
      <c r="B1167" s="6" t="s">
        <v>111</v>
      </c>
      <c r="C1167" s="6" t="s">
        <v>74</v>
      </c>
      <c r="D1167" s="6" t="s">
        <v>9</v>
      </c>
      <c r="E1167" s="6" t="s">
        <v>749</v>
      </c>
      <c r="F1167" s="6" t="s">
        <v>0</v>
      </c>
      <c r="G1167" s="100">
        <v>408</v>
      </c>
      <c r="H1167" s="100">
        <v>408</v>
      </c>
      <c r="I1167" s="100">
        <f t="shared" si="18"/>
        <v>100</v>
      </c>
    </row>
    <row r="1168" spans="1:9" ht="30" x14ac:dyDescent="0.2">
      <c r="A1168" s="41" t="s">
        <v>601</v>
      </c>
      <c r="B1168" s="6" t="s">
        <v>111</v>
      </c>
      <c r="C1168" s="6" t="s">
        <v>74</v>
      </c>
      <c r="D1168" s="6" t="s">
        <v>9</v>
      </c>
      <c r="E1168" s="6" t="s">
        <v>749</v>
      </c>
      <c r="F1168" s="6" t="s">
        <v>602</v>
      </c>
      <c r="G1168" s="100">
        <v>408</v>
      </c>
      <c r="H1168" s="100">
        <v>408</v>
      </c>
      <c r="I1168" s="100">
        <f t="shared" si="18"/>
        <v>100</v>
      </c>
    </row>
    <row r="1169" spans="1:9" ht="45" x14ac:dyDescent="0.2">
      <c r="A1169" s="41" t="s">
        <v>711</v>
      </c>
      <c r="B1169" s="6" t="s">
        <v>111</v>
      </c>
      <c r="C1169" s="6" t="s">
        <v>74</v>
      </c>
      <c r="D1169" s="6" t="s">
        <v>9</v>
      </c>
      <c r="E1169" s="6" t="s">
        <v>712</v>
      </c>
      <c r="F1169" s="101" t="s">
        <v>0</v>
      </c>
      <c r="G1169" s="100">
        <v>106</v>
      </c>
      <c r="H1169" s="100">
        <v>106</v>
      </c>
      <c r="I1169" s="100">
        <f t="shared" si="18"/>
        <v>100</v>
      </c>
    </row>
    <row r="1170" spans="1:9" ht="45" x14ac:dyDescent="0.2">
      <c r="A1170" s="41" t="s">
        <v>655</v>
      </c>
      <c r="B1170" s="6" t="s">
        <v>111</v>
      </c>
      <c r="C1170" s="6" t="s">
        <v>74</v>
      </c>
      <c r="D1170" s="6" t="s">
        <v>9</v>
      </c>
      <c r="E1170" s="6" t="s">
        <v>713</v>
      </c>
      <c r="F1170" s="6" t="s">
        <v>0</v>
      </c>
      <c r="G1170" s="100">
        <v>106</v>
      </c>
      <c r="H1170" s="100">
        <v>106</v>
      </c>
      <c r="I1170" s="100">
        <f t="shared" si="18"/>
        <v>100</v>
      </c>
    </row>
    <row r="1171" spans="1:9" ht="30" x14ac:dyDescent="0.2">
      <c r="A1171" s="41" t="s">
        <v>601</v>
      </c>
      <c r="B1171" s="6" t="s">
        <v>111</v>
      </c>
      <c r="C1171" s="6" t="s">
        <v>74</v>
      </c>
      <c r="D1171" s="6" t="s">
        <v>9</v>
      </c>
      <c r="E1171" s="6" t="s">
        <v>713</v>
      </c>
      <c r="F1171" s="6" t="s">
        <v>602</v>
      </c>
      <c r="G1171" s="100">
        <v>106</v>
      </c>
      <c r="H1171" s="100">
        <v>106</v>
      </c>
      <c r="I1171" s="100">
        <f t="shared" si="18"/>
        <v>100</v>
      </c>
    </row>
    <row r="1172" spans="1:9" ht="30" x14ac:dyDescent="0.2">
      <c r="A1172" s="41" t="s">
        <v>90</v>
      </c>
      <c r="B1172" s="6" t="s">
        <v>111</v>
      </c>
      <c r="C1172" s="6" t="s">
        <v>74</v>
      </c>
      <c r="D1172" s="6" t="s">
        <v>13</v>
      </c>
      <c r="E1172" s="6" t="s">
        <v>0</v>
      </c>
      <c r="F1172" s="6" t="s">
        <v>0</v>
      </c>
      <c r="G1172" s="100">
        <v>222045.6</v>
      </c>
      <c r="H1172" s="100">
        <v>218198</v>
      </c>
      <c r="I1172" s="100">
        <f t="shared" si="18"/>
        <v>98.267202772763795</v>
      </c>
    </row>
    <row r="1173" spans="1:9" ht="45" x14ac:dyDescent="0.2">
      <c r="A1173" s="41" t="s">
        <v>651</v>
      </c>
      <c r="B1173" s="6" t="s">
        <v>111</v>
      </c>
      <c r="C1173" s="6" t="s">
        <v>74</v>
      </c>
      <c r="D1173" s="6" t="s">
        <v>13</v>
      </c>
      <c r="E1173" s="6" t="s">
        <v>652</v>
      </c>
      <c r="F1173" s="101" t="s">
        <v>0</v>
      </c>
      <c r="G1173" s="100">
        <v>173113.7</v>
      </c>
      <c r="H1173" s="100">
        <v>171777.4</v>
      </c>
      <c r="I1173" s="100">
        <f t="shared" si="18"/>
        <v>99.228079580067885</v>
      </c>
    </row>
    <row r="1174" spans="1:9" ht="30" x14ac:dyDescent="0.2">
      <c r="A1174" s="41" t="s">
        <v>1307</v>
      </c>
      <c r="B1174" s="6" t="s">
        <v>111</v>
      </c>
      <c r="C1174" s="6" t="s">
        <v>74</v>
      </c>
      <c r="D1174" s="6" t="s">
        <v>13</v>
      </c>
      <c r="E1174" s="6" t="s">
        <v>1308</v>
      </c>
      <c r="F1174" s="6" t="s">
        <v>0</v>
      </c>
      <c r="G1174" s="100">
        <v>989.1</v>
      </c>
      <c r="H1174" s="100">
        <v>989.1</v>
      </c>
      <c r="I1174" s="100">
        <f t="shared" si="18"/>
        <v>100</v>
      </c>
    </row>
    <row r="1175" spans="1:9" ht="60" x14ac:dyDescent="0.2">
      <c r="A1175" s="41" t="s">
        <v>1333</v>
      </c>
      <c r="B1175" s="6" t="s">
        <v>111</v>
      </c>
      <c r="C1175" s="6" t="s">
        <v>74</v>
      </c>
      <c r="D1175" s="6" t="s">
        <v>13</v>
      </c>
      <c r="E1175" s="6" t="s">
        <v>1334</v>
      </c>
      <c r="F1175" s="6" t="s">
        <v>0</v>
      </c>
      <c r="G1175" s="100">
        <v>989.1</v>
      </c>
      <c r="H1175" s="100">
        <v>989.1</v>
      </c>
      <c r="I1175" s="100">
        <f t="shared" si="18"/>
        <v>100</v>
      </c>
    </row>
    <row r="1176" spans="1:9" ht="15" x14ac:dyDescent="0.2">
      <c r="A1176" s="41" t="s">
        <v>58</v>
      </c>
      <c r="B1176" s="6" t="s">
        <v>111</v>
      </c>
      <c r="C1176" s="6" t="s">
        <v>74</v>
      </c>
      <c r="D1176" s="6" t="s">
        <v>13</v>
      </c>
      <c r="E1176" s="6" t="s">
        <v>1334</v>
      </c>
      <c r="F1176" s="6" t="s">
        <v>672</v>
      </c>
      <c r="G1176" s="100">
        <v>989.1</v>
      </c>
      <c r="H1176" s="100">
        <v>989.1</v>
      </c>
      <c r="I1176" s="100">
        <f t="shared" si="18"/>
        <v>100</v>
      </c>
    </row>
    <row r="1177" spans="1:9" ht="60" x14ac:dyDescent="0.2">
      <c r="A1177" s="41" t="s">
        <v>1335</v>
      </c>
      <c r="B1177" s="6" t="s">
        <v>111</v>
      </c>
      <c r="C1177" s="6" t="s">
        <v>74</v>
      </c>
      <c r="D1177" s="6" t="s">
        <v>13</v>
      </c>
      <c r="E1177" s="6" t="s">
        <v>1336</v>
      </c>
      <c r="F1177" s="6" t="s">
        <v>0</v>
      </c>
      <c r="G1177" s="100">
        <v>3658.1</v>
      </c>
      <c r="H1177" s="100">
        <v>3650</v>
      </c>
      <c r="I1177" s="100">
        <f t="shared" si="18"/>
        <v>99.778573576446789</v>
      </c>
    </row>
    <row r="1178" spans="1:9" ht="45" x14ac:dyDescent="0.2">
      <c r="A1178" s="41" t="s">
        <v>655</v>
      </c>
      <c r="B1178" s="6" t="s">
        <v>111</v>
      </c>
      <c r="C1178" s="6" t="s">
        <v>74</v>
      </c>
      <c r="D1178" s="6" t="s">
        <v>13</v>
      </c>
      <c r="E1178" s="6" t="s">
        <v>1337</v>
      </c>
      <c r="F1178" s="6" t="s">
        <v>0</v>
      </c>
      <c r="G1178" s="100">
        <v>210</v>
      </c>
      <c r="H1178" s="100">
        <v>210</v>
      </c>
      <c r="I1178" s="100">
        <f t="shared" si="18"/>
        <v>100</v>
      </c>
    </row>
    <row r="1179" spans="1:9" ht="30" x14ac:dyDescent="0.2">
      <c r="A1179" s="41" t="s">
        <v>601</v>
      </c>
      <c r="B1179" s="6" t="s">
        <v>111</v>
      </c>
      <c r="C1179" s="6" t="s">
        <v>74</v>
      </c>
      <c r="D1179" s="6" t="s">
        <v>13</v>
      </c>
      <c r="E1179" s="6" t="s">
        <v>1337</v>
      </c>
      <c r="F1179" s="6" t="s">
        <v>602</v>
      </c>
      <c r="G1179" s="100">
        <v>210</v>
      </c>
      <c r="H1179" s="100">
        <v>210</v>
      </c>
      <c r="I1179" s="100">
        <f t="shared" si="18"/>
        <v>100</v>
      </c>
    </row>
    <row r="1180" spans="1:9" ht="30" x14ac:dyDescent="0.2">
      <c r="A1180" s="41" t="s">
        <v>1338</v>
      </c>
      <c r="B1180" s="6" t="s">
        <v>111</v>
      </c>
      <c r="C1180" s="6" t="s">
        <v>74</v>
      </c>
      <c r="D1180" s="6" t="s">
        <v>13</v>
      </c>
      <c r="E1180" s="6" t="s">
        <v>1339</v>
      </c>
      <c r="F1180" s="6" t="s">
        <v>0</v>
      </c>
      <c r="G1180" s="100">
        <v>3448.1</v>
      </c>
      <c r="H1180" s="100">
        <v>3440</v>
      </c>
      <c r="I1180" s="100">
        <f t="shared" si="18"/>
        <v>99.765088019488999</v>
      </c>
    </row>
    <row r="1181" spans="1:9" ht="45" x14ac:dyDescent="0.2">
      <c r="A1181" s="41" t="s">
        <v>680</v>
      </c>
      <c r="B1181" s="6" t="s">
        <v>111</v>
      </c>
      <c r="C1181" s="6" t="s">
        <v>74</v>
      </c>
      <c r="D1181" s="6" t="s">
        <v>13</v>
      </c>
      <c r="E1181" s="6" t="s">
        <v>1339</v>
      </c>
      <c r="F1181" s="6" t="s">
        <v>681</v>
      </c>
      <c r="G1181" s="100">
        <v>3448.1</v>
      </c>
      <c r="H1181" s="100">
        <v>3440</v>
      </c>
      <c r="I1181" s="100">
        <f t="shared" si="18"/>
        <v>99.765088019488999</v>
      </c>
    </row>
    <row r="1182" spans="1:9" ht="45" x14ac:dyDescent="0.2">
      <c r="A1182" s="41" t="s">
        <v>1202</v>
      </c>
      <c r="B1182" s="6" t="s">
        <v>111</v>
      </c>
      <c r="C1182" s="6" t="s">
        <v>74</v>
      </c>
      <c r="D1182" s="6" t="s">
        <v>13</v>
      </c>
      <c r="E1182" s="6" t="s">
        <v>1203</v>
      </c>
      <c r="F1182" s="6" t="s">
        <v>0</v>
      </c>
      <c r="G1182" s="100">
        <v>3109</v>
      </c>
      <c r="H1182" s="100">
        <v>3028.6</v>
      </c>
      <c r="I1182" s="100">
        <f t="shared" si="18"/>
        <v>97.413959472499187</v>
      </c>
    </row>
    <row r="1183" spans="1:9" ht="45" x14ac:dyDescent="0.2">
      <c r="A1183" s="41" t="s">
        <v>655</v>
      </c>
      <c r="B1183" s="6" t="s">
        <v>111</v>
      </c>
      <c r="C1183" s="6" t="s">
        <v>74</v>
      </c>
      <c r="D1183" s="6" t="s">
        <v>13</v>
      </c>
      <c r="E1183" s="6" t="s">
        <v>1310</v>
      </c>
      <c r="F1183" s="6" t="s">
        <v>0</v>
      </c>
      <c r="G1183" s="100">
        <v>74</v>
      </c>
      <c r="H1183" s="100">
        <v>0</v>
      </c>
      <c r="I1183" s="100">
        <f t="shared" si="18"/>
        <v>0</v>
      </c>
    </row>
    <row r="1184" spans="1:9" ht="30" x14ac:dyDescent="0.2">
      <c r="A1184" s="41" t="s">
        <v>601</v>
      </c>
      <c r="B1184" s="6" t="s">
        <v>111</v>
      </c>
      <c r="C1184" s="6" t="s">
        <v>74</v>
      </c>
      <c r="D1184" s="6" t="s">
        <v>13</v>
      </c>
      <c r="E1184" s="6" t="s">
        <v>1310</v>
      </c>
      <c r="F1184" s="6" t="s">
        <v>602</v>
      </c>
      <c r="G1184" s="100">
        <v>74</v>
      </c>
      <c r="H1184" s="100">
        <v>0</v>
      </c>
      <c r="I1184" s="100">
        <f t="shared" si="18"/>
        <v>0</v>
      </c>
    </row>
    <row r="1185" spans="1:9" ht="45" x14ac:dyDescent="0.2">
      <c r="A1185" s="41" t="s">
        <v>1340</v>
      </c>
      <c r="B1185" s="6" t="s">
        <v>111</v>
      </c>
      <c r="C1185" s="6" t="s">
        <v>74</v>
      </c>
      <c r="D1185" s="6" t="s">
        <v>13</v>
      </c>
      <c r="E1185" s="6" t="s">
        <v>1341</v>
      </c>
      <c r="F1185" s="6" t="s">
        <v>0</v>
      </c>
      <c r="G1185" s="100">
        <v>100</v>
      </c>
      <c r="H1185" s="100">
        <v>100</v>
      </c>
      <c r="I1185" s="100">
        <f t="shared" si="18"/>
        <v>100</v>
      </c>
    </row>
    <row r="1186" spans="1:9" ht="15" x14ac:dyDescent="0.2">
      <c r="A1186" s="41" t="s">
        <v>58</v>
      </c>
      <c r="B1186" s="6" t="s">
        <v>111</v>
      </c>
      <c r="C1186" s="6" t="s">
        <v>74</v>
      </c>
      <c r="D1186" s="6" t="s">
        <v>13</v>
      </c>
      <c r="E1186" s="6" t="s">
        <v>1341</v>
      </c>
      <c r="F1186" s="6" t="s">
        <v>672</v>
      </c>
      <c r="G1186" s="100">
        <v>100</v>
      </c>
      <c r="H1186" s="100">
        <v>100</v>
      </c>
      <c r="I1186" s="100">
        <f t="shared" si="18"/>
        <v>100</v>
      </c>
    </row>
    <row r="1187" spans="1:9" ht="75" x14ac:dyDescent="0.2">
      <c r="A1187" s="41" t="s">
        <v>1342</v>
      </c>
      <c r="B1187" s="6" t="s">
        <v>111</v>
      </c>
      <c r="C1187" s="6" t="s">
        <v>74</v>
      </c>
      <c r="D1187" s="6" t="s">
        <v>13</v>
      </c>
      <c r="E1187" s="6" t="s">
        <v>1343</v>
      </c>
      <c r="F1187" s="6" t="s">
        <v>0</v>
      </c>
      <c r="G1187" s="100">
        <v>50</v>
      </c>
      <c r="H1187" s="100">
        <v>50</v>
      </c>
      <c r="I1187" s="100">
        <f t="shared" si="18"/>
        <v>100</v>
      </c>
    </row>
    <row r="1188" spans="1:9" ht="15" x14ac:dyDescent="0.2">
      <c r="A1188" s="41" t="s">
        <v>58</v>
      </c>
      <c r="B1188" s="6" t="s">
        <v>111</v>
      </c>
      <c r="C1188" s="6" t="s">
        <v>74</v>
      </c>
      <c r="D1188" s="6" t="s">
        <v>13</v>
      </c>
      <c r="E1188" s="6" t="s">
        <v>1343</v>
      </c>
      <c r="F1188" s="6" t="s">
        <v>672</v>
      </c>
      <c r="G1188" s="100">
        <v>50</v>
      </c>
      <c r="H1188" s="100">
        <v>50</v>
      </c>
      <c r="I1188" s="100">
        <f t="shared" si="18"/>
        <v>100</v>
      </c>
    </row>
    <row r="1189" spans="1:9" ht="30" x14ac:dyDescent="0.2">
      <c r="A1189" s="41" t="s">
        <v>907</v>
      </c>
      <c r="B1189" s="6" t="s">
        <v>111</v>
      </c>
      <c r="C1189" s="6" t="s">
        <v>74</v>
      </c>
      <c r="D1189" s="6" t="s">
        <v>13</v>
      </c>
      <c r="E1189" s="6" t="s">
        <v>1204</v>
      </c>
      <c r="F1189" s="6" t="s">
        <v>0</v>
      </c>
      <c r="G1189" s="100">
        <v>2885</v>
      </c>
      <c r="H1189" s="100">
        <v>2878.6</v>
      </c>
      <c r="I1189" s="100">
        <f t="shared" si="18"/>
        <v>99.778162911611773</v>
      </c>
    </row>
    <row r="1190" spans="1:9" ht="45" x14ac:dyDescent="0.2">
      <c r="A1190" s="41" t="s">
        <v>680</v>
      </c>
      <c r="B1190" s="6" t="s">
        <v>111</v>
      </c>
      <c r="C1190" s="6" t="s">
        <v>74</v>
      </c>
      <c r="D1190" s="6" t="s">
        <v>13</v>
      </c>
      <c r="E1190" s="6" t="s">
        <v>1204</v>
      </c>
      <c r="F1190" s="6" t="s">
        <v>681</v>
      </c>
      <c r="G1190" s="100">
        <v>2885</v>
      </c>
      <c r="H1190" s="100">
        <v>2878.6</v>
      </c>
      <c r="I1190" s="100">
        <f t="shared" si="18"/>
        <v>99.778162911611773</v>
      </c>
    </row>
    <row r="1191" spans="1:9" ht="60" x14ac:dyDescent="0.2">
      <c r="A1191" s="41" t="s">
        <v>1205</v>
      </c>
      <c r="B1191" s="6" t="s">
        <v>111</v>
      </c>
      <c r="C1191" s="6" t="s">
        <v>74</v>
      </c>
      <c r="D1191" s="6" t="s">
        <v>13</v>
      </c>
      <c r="E1191" s="6" t="s">
        <v>1206</v>
      </c>
      <c r="F1191" s="6" t="s">
        <v>0</v>
      </c>
      <c r="G1191" s="100">
        <v>165357.5</v>
      </c>
      <c r="H1191" s="100">
        <v>164109.70000000001</v>
      </c>
      <c r="I1191" s="100">
        <f t="shared" si="18"/>
        <v>99.245392558547394</v>
      </c>
    </row>
    <row r="1192" spans="1:9" ht="45" x14ac:dyDescent="0.2">
      <c r="A1192" s="41" t="s">
        <v>752</v>
      </c>
      <c r="B1192" s="6" t="s">
        <v>111</v>
      </c>
      <c r="C1192" s="6" t="s">
        <v>74</v>
      </c>
      <c r="D1192" s="6" t="s">
        <v>13</v>
      </c>
      <c r="E1192" s="6" t="s">
        <v>1316</v>
      </c>
      <c r="F1192" s="6" t="s">
        <v>0</v>
      </c>
      <c r="G1192" s="100">
        <v>10479.6</v>
      </c>
      <c r="H1192" s="100">
        <v>9530.2999999999993</v>
      </c>
      <c r="I1192" s="100">
        <f t="shared" si="18"/>
        <v>90.941448146875828</v>
      </c>
    </row>
    <row r="1193" spans="1:9" ht="90" x14ac:dyDescent="0.2">
      <c r="A1193" s="41" t="s">
        <v>590</v>
      </c>
      <c r="B1193" s="6" t="s">
        <v>111</v>
      </c>
      <c r="C1193" s="6" t="s">
        <v>74</v>
      </c>
      <c r="D1193" s="6" t="s">
        <v>13</v>
      </c>
      <c r="E1193" s="6" t="s">
        <v>1316</v>
      </c>
      <c r="F1193" s="6" t="s">
        <v>585</v>
      </c>
      <c r="G1193" s="100">
        <v>8726.4</v>
      </c>
      <c r="H1193" s="100">
        <v>8324.6</v>
      </c>
      <c r="I1193" s="100">
        <f t="shared" si="18"/>
        <v>95.395581224789154</v>
      </c>
    </row>
    <row r="1194" spans="1:9" ht="30" x14ac:dyDescent="0.2">
      <c r="A1194" s="41" t="s">
        <v>601</v>
      </c>
      <c r="B1194" s="6" t="s">
        <v>111</v>
      </c>
      <c r="C1194" s="6" t="s">
        <v>74</v>
      </c>
      <c r="D1194" s="6" t="s">
        <v>13</v>
      </c>
      <c r="E1194" s="6" t="s">
        <v>1316</v>
      </c>
      <c r="F1194" s="6" t="s">
        <v>602</v>
      </c>
      <c r="G1194" s="100">
        <v>1736.3</v>
      </c>
      <c r="H1194" s="100">
        <v>1197.7</v>
      </c>
      <c r="I1194" s="100">
        <f t="shared" si="18"/>
        <v>68.980014974370789</v>
      </c>
    </row>
    <row r="1195" spans="1:9" ht="15" x14ac:dyDescent="0.2">
      <c r="A1195" s="41" t="s">
        <v>603</v>
      </c>
      <c r="B1195" s="6" t="s">
        <v>111</v>
      </c>
      <c r="C1195" s="6" t="s">
        <v>74</v>
      </c>
      <c r="D1195" s="6" t="s">
        <v>13</v>
      </c>
      <c r="E1195" s="6" t="s">
        <v>1316</v>
      </c>
      <c r="F1195" s="6" t="s">
        <v>604</v>
      </c>
      <c r="G1195" s="100">
        <v>16.899999999999999</v>
      </c>
      <c r="H1195" s="100">
        <v>8</v>
      </c>
      <c r="I1195" s="100">
        <f t="shared" si="18"/>
        <v>47.337278106508876</v>
      </c>
    </row>
    <row r="1196" spans="1:9" ht="45" x14ac:dyDescent="0.2">
      <c r="A1196" s="41" t="s">
        <v>754</v>
      </c>
      <c r="B1196" s="6" t="s">
        <v>111</v>
      </c>
      <c r="C1196" s="6" t="s">
        <v>74</v>
      </c>
      <c r="D1196" s="6" t="s">
        <v>13</v>
      </c>
      <c r="E1196" s="6" t="s">
        <v>1207</v>
      </c>
      <c r="F1196" s="6" t="s">
        <v>0</v>
      </c>
      <c r="G1196" s="100">
        <v>44431.199999999997</v>
      </c>
      <c r="H1196" s="100">
        <v>44233.1</v>
      </c>
      <c r="I1196" s="100">
        <f t="shared" si="18"/>
        <v>99.554142134356042</v>
      </c>
    </row>
    <row r="1197" spans="1:9" ht="45" x14ac:dyDescent="0.2">
      <c r="A1197" s="41" t="s">
        <v>680</v>
      </c>
      <c r="B1197" s="6" t="s">
        <v>111</v>
      </c>
      <c r="C1197" s="6" t="s">
        <v>74</v>
      </c>
      <c r="D1197" s="6" t="s">
        <v>13</v>
      </c>
      <c r="E1197" s="6" t="s">
        <v>1207</v>
      </c>
      <c r="F1197" s="6" t="s">
        <v>681</v>
      </c>
      <c r="G1197" s="100">
        <v>44431.199999999997</v>
      </c>
      <c r="H1197" s="100">
        <v>44233.1</v>
      </c>
      <c r="I1197" s="100">
        <f t="shared" si="18"/>
        <v>99.554142134356042</v>
      </c>
    </row>
    <row r="1198" spans="1:9" ht="15" x14ac:dyDescent="0.2">
      <c r="A1198" s="41" t="s">
        <v>1198</v>
      </c>
      <c r="B1198" s="6" t="s">
        <v>111</v>
      </c>
      <c r="C1198" s="6" t="s">
        <v>74</v>
      </c>
      <c r="D1198" s="6" t="s">
        <v>13</v>
      </c>
      <c r="E1198" s="6" t="s">
        <v>1208</v>
      </c>
      <c r="F1198" s="6" t="s">
        <v>0</v>
      </c>
      <c r="G1198" s="100">
        <v>110446.7</v>
      </c>
      <c r="H1198" s="100">
        <v>110346.3</v>
      </c>
      <c r="I1198" s="100">
        <f t="shared" si="18"/>
        <v>99.909096423885913</v>
      </c>
    </row>
    <row r="1199" spans="1:9" ht="45" x14ac:dyDescent="0.2">
      <c r="A1199" s="41" t="s">
        <v>680</v>
      </c>
      <c r="B1199" s="6" t="s">
        <v>111</v>
      </c>
      <c r="C1199" s="6" t="s">
        <v>74</v>
      </c>
      <c r="D1199" s="6" t="s">
        <v>13</v>
      </c>
      <c r="E1199" s="6" t="s">
        <v>1208</v>
      </c>
      <c r="F1199" s="6" t="s">
        <v>681</v>
      </c>
      <c r="G1199" s="100">
        <v>110446.7</v>
      </c>
      <c r="H1199" s="100">
        <v>110346.3</v>
      </c>
      <c r="I1199" s="100">
        <f t="shared" si="18"/>
        <v>99.909096423885913</v>
      </c>
    </row>
    <row r="1200" spans="1:9" ht="75" x14ac:dyDescent="0.2">
      <c r="A1200" s="41" t="s">
        <v>742</v>
      </c>
      <c r="B1200" s="6" t="s">
        <v>111</v>
      </c>
      <c r="C1200" s="6" t="s">
        <v>74</v>
      </c>
      <c r="D1200" s="6" t="s">
        <v>13</v>
      </c>
      <c r="E1200" s="6" t="s">
        <v>743</v>
      </c>
      <c r="F1200" s="101" t="s">
        <v>0</v>
      </c>
      <c r="G1200" s="100">
        <v>1465.1</v>
      </c>
      <c r="H1200" s="100">
        <v>1465.1</v>
      </c>
      <c r="I1200" s="100">
        <f t="shared" si="18"/>
        <v>100</v>
      </c>
    </row>
    <row r="1201" spans="1:9" ht="30" x14ac:dyDescent="0.2">
      <c r="A1201" s="41" t="s">
        <v>747</v>
      </c>
      <c r="B1201" s="6" t="s">
        <v>111</v>
      </c>
      <c r="C1201" s="6" t="s">
        <v>74</v>
      </c>
      <c r="D1201" s="6" t="s">
        <v>13</v>
      </c>
      <c r="E1201" s="6" t="s">
        <v>748</v>
      </c>
      <c r="F1201" s="6" t="s">
        <v>0</v>
      </c>
      <c r="G1201" s="100">
        <v>685.1</v>
      </c>
      <c r="H1201" s="100">
        <v>685.1</v>
      </c>
      <c r="I1201" s="100">
        <f t="shared" si="18"/>
        <v>100</v>
      </c>
    </row>
    <row r="1202" spans="1:9" ht="30" x14ac:dyDescent="0.2">
      <c r="A1202" s="41" t="s">
        <v>907</v>
      </c>
      <c r="B1202" s="6" t="s">
        <v>111</v>
      </c>
      <c r="C1202" s="6" t="s">
        <v>74</v>
      </c>
      <c r="D1202" s="6" t="s">
        <v>13</v>
      </c>
      <c r="E1202" s="6" t="s">
        <v>1214</v>
      </c>
      <c r="F1202" s="6" t="s">
        <v>0</v>
      </c>
      <c r="G1202" s="100">
        <v>685.1</v>
      </c>
      <c r="H1202" s="100">
        <v>685.1</v>
      </c>
      <c r="I1202" s="100">
        <f t="shared" si="18"/>
        <v>100</v>
      </c>
    </row>
    <row r="1203" spans="1:9" ht="45" x14ac:dyDescent="0.2">
      <c r="A1203" s="41" t="s">
        <v>680</v>
      </c>
      <c r="B1203" s="6" t="s">
        <v>111</v>
      </c>
      <c r="C1203" s="6" t="s">
        <v>74</v>
      </c>
      <c r="D1203" s="6" t="s">
        <v>13</v>
      </c>
      <c r="E1203" s="6" t="s">
        <v>1214</v>
      </c>
      <c r="F1203" s="6" t="s">
        <v>681</v>
      </c>
      <c r="G1203" s="100">
        <v>685.1</v>
      </c>
      <c r="H1203" s="100">
        <v>685.1</v>
      </c>
      <c r="I1203" s="100">
        <f t="shared" si="18"/>
        <v>100</v>
      </c>
    </row>
    <row r="1204" spans="1:9" ht="105" x14ac:dyDescent="0.2">
      <c r="A1204" s="41" t="s">
        <v>964</v>
      </c>
      <c r="B1204" s="6" t="s">
        <v>111</v>
      </c>
      <c r="C1204" s="6" t="s">
        <v>74</v>
      </c>
      <c r="D1204" s="6" t="s">
        <v>13</v>
      </c>
      <c r="E1204" s="6" t="s">
        <v>965</v>
      </c>
      <c r="F1204" s="6" t="s">
        <v>0</v>
      </c>
      <c r="G1204" s="100">
        <v>780</v>
      </c>
      <c r="H1204" s="100">
        <v>780</v>
      </c>
      <c r="I1204" s="100">
        <f t="shared" si="18"/>
        <v>100</v>
      </c>
    </row>
    <row r="1205" spans="1:9" ht="30" x14ac:dyDescent="0.2">
      <c r="A1205" s="41" t="s">
        <v>907</v>
      </c>
      <c r="B1205" s="6" t="s">
        <v>111</v>
      </c>
      <c r="C1205" s="6" t="s">
        <v>74</v>
      </c>
      <c r="D1205" s="6" t="s">
        <v>13</v>
      </c>
      <c r="E1205" s="6" t="s">
        <v>1344</v>
      </c>
      <c r="F1205" s="6" t="s">
        <v>0</v>
      </c>
      <c r="G1205" s="100">
        <v>780</v>
      </c>
      <c r="H1205" s="100">
        <v>780</v>
      </c>
      <c r="I1205" s="100">
        <f t="shared" si="18"/>
        <v>100</v>
      </c>
    </row>
    <row r="1206" spans="1:9" ht="45" x14ac:dyDescent="0.2">
      <c r="A1206" s="41" t="s">
        <v>680</v>
      </c>
      <c r="B1206" s="6" t="s">
        <v>111</v>
      </c>
      <c r="C1206" s="6" t="s">
        <v>74</v>
      </c>
      <c r="D1206" s="6" t="s">
        <v>13</v>
      </c>
      <c r="E1206" s="6" t="s">
        <v>1344</v>
      </c>
      <c r="F1206" s="6" t="s">
        <v>681</v>
      </c>
      <c r="G1206" s="100">
        <v>780</v>
      </c>
      <c r="H1206" s="100">
        <v>780</v>
      </c>
      <c r="I1206" s="100">
        <f t="shared" si="18"/>
        <v>100</v>
      </c>
    </row>
    <row r="1207" spans="1:9" ht="45" x14ac:dyDescent="0.2">
      <c r="A1207" s="41" t="s">
        <v>1215</v>
      </c>
      <c r="B1207" s="6" t="s">
        <v>111</v>
      </c>
      <c r="C1207" s="6" t="s">
        <v>74</v>
      </c>
      <c r="D1207" s="6" t="s">
        <v>13</v>
      </c>
      <c r="E1207" s="6" t="s">
        <v>1216</v>
      </c>
      <c r="F1207" s="101" t="s">
        <v>0</v>
      </c>
      <c r="G1207" s="100">
        <v>457</v>
      </c>
      <c r="H1207" s="100">
        <v>432.2</v>
      </c>
      <c r="I1207" s="100">
        <f t="shared" si="18"/>
        <v>94.573304157549231</v>
      </c>
    </row>
    <row r="1208" spans="1:9" ht="30" x14ac:dyDescent="0.2">
      <c r="A1208" s="41" t="s">
        <v>833</v>
      </c>
      <c r="B1208" s="6" t="s">
        <v>111</v>
      </c>
      <c r="C1208" s="6" t="s">
        <v>74</v>
      </c>
      <c r="D1208" s="6" t="s">
        <v>13</v>
      </c>
      <c r="E1208" s="6" t="s">
        <v>1219</v>
      </c>
      <c r="F1208" s="6" t="s">
        <v>0</v>
      </c>
      <c r="G1208" s="100">
        <v>457</v>
      </c>
      <c r="H1208" s="100">
        <v>432.2</v>
      </c>
      <c r="I1208" s="100">
        <f t="shared" si="18"/>
        <v>94.573304157549231</v>
      </c>
    </row>
    <row r="1209" spans="1:9" ht="45" x14ac:dyDescent="0.2">
      <c r="A1209" s="41" t="s">
        <v>680</v>
      </c>
      <c r="B1209" s="6" t="s">
        <v>111</v>
      </c>
      <c r="C1209" s="6" t="s">
        <v>74</v>
      </c>
      <c r="D1209" s="6" t="s">
        <v>13</v>
      </c>
      <c r="E1209" s="6" t="s">
        <v>1219</v>
      </c>
      <c r="F1209" s="6" t="s">
        <v>681</v>
      </c>
      <c r="G1209" s="100">
        <v>457</v>
      </c>
      <c r="H1209" s="100">
        <v>432.2</v>
      </c>
      <c r="I1209" s="100">
        <f t="shared" si="18"/>
        <v>94.573304157549231</v>
      </c>
    </row>
    <row r="1210" spans="1:9" ht="60" x14ac:dyDescent="0.2">
      <c r="A1210" s="41" t="s">
        <v>665</v>
      </c>
      <c r="B1210" s="6" t="s">
        <v>111</v>
      </c>
      <c r="C1210" s="6" t="s">
        <v>74</v>
      </c>
      <c r="D1210" s="6" t="s">
        <v>13</v>
      </c>
      <c r="E1210" s="6" t="s">
        <v>666</v>
      </c>
      <c r="F1210" s="101" t="s">
        <v>0</v>
      </c>
      <c r="G1210" s="100">
        <v>65.2</v>
      </c>
      <c r="H1210" s="100">
        <v>65.2</v>
      </c>
      <c r="I1210" s="100">
        <f t="shared" si="18"/>
        <v>100</v>
      </c>
    </row>
    <row r="1211" spans="1:9" ht="45" x14ac:dyDescent="0.2">
      <c r="A1211" s="41" t="s">
        <v>667</v>
      </c>
      <c r="B1211" s="6" t="s">
        <v>111</v>
      </c>
      <c r="C1211" s="6" t="s">
        <v>74</v>
      </c>
      <c r="D1211" s="6" t="s">
        <v>13</v>
      </c>
      <c r="E1211" s="6" t="s">
        <v>668</v>
      </c>
      <c r="F1211" s="6" t="s">
        <v>0</v>
      </c>
      <c r="G1211" s="100">
        <v>35.700000000000003</v>
      </c>
      <c r="H1211" s="100">
        <v>35.700000000000003</v>
      </c>
      <c r="I1211" s="100">
        <f t="shared" si="18"/>
        <v>100</v>
      </c>
    </row>
    <row r="1212" spans="1:9" ht="45" x14ac:dyDescent="0.2">
      <c r="A1212" s="41" t="s">
        <v>655</v>
      </c>
      <c r="B1212" s="6" t="s">
        <v>111</v>
      </c>
      <c r="C1212" s="6" t="s">
        <v>74</v>
      </c>
      <c r="D1212" s="6" t="s">
        <v>13</v>
      </c>
      <c r="E1212" s="6" t="s">
        <v>669</v>
      </c>
      <c r="F1212" s="6" t="s">
        <v>0</v>
      </c>
      <c r="G1212" s="100">
        <v>35.700000000000003</v>
      </c>
      <c r="H1212" s="100">
        <v>35.700000000000003</v>
      </c>
      <c r="I1212" s="100">
        <f t="shared" si="18"/>
        <v>100</v>
      </c>
    </row>
    <row r="1213" spans="1:9" ht="30" x14ac:dyDescent="0.2">
      <c r="A1213" s="41" t="s">
        <v>601</v>
      </c>
      <c r="B1213" s="6" t="s">
        <v>111</v>
      </c>
      <c r="C1213" s="6" t="s">
        <v>74</v>
      </c>
      <c r="D1213" s="6" t="s">
        <v>13</v>
      </c>
      <c r="E1213" s="6" t="s">
        <v>669</v>
      </c>
      <c r="F1213" s="6" t="s">
        <v>602</v>
      </c>
      <c r="G1213" s="100">
        <v>35.700000000000003</v>
      </c>
      <c r="H1213" s="100">
        <v>35.700000000000003</v>
      </c>
      <c r="I1213" s="100">
        <f t="shared" si="18"/>
        <v>100</v>
      </c>
    </row>
    <row r="1214" spans="1:9" ht="45" x14ac:dyDescent="0.2">
      <c r="A1214" s="41" t="s">
        <v>677</v>
      </c>
      <c r="B1214" s="6" t="s">
        <v>111</v>
      </c>
      <c r="C1214" s="6" t="s">
        <v>74</v>
      </c>
      <c r="D1214" s="6" t="s">
        <v>13</v>
      </c>
      <c r="E1214" s="6" t="s">
        <v>678</v>
      </c>
      <c r="F1214" s="6" t="s">
        <v>0</v>
      </c>
      <c r="G1214" s="100">
        <v>29.5</v>
      </c>
      <c r="H1214" s="100">
        <v>29.5</v>
      </c>
      <c r="I1214" s="100">
        <f t="shared" si="18"/>
        <v>100</v>
      </c>
    </row>
    <row r="1215" spans="1:9" ht="45" x14ac:dyDescent="0.2">
      <c r="A1215" s="41" t="s">
        <v>655</v>
      </c>
      <c r="B1215" s="6" t="s">
        <v>111</v>
      </c>
      <c r="C1215" s="6" t="s">
        <v>74</v>
      </c>
      <c r="D1215" s="6" t="s">
        <v>13</v>
      </c>
      <c r="E1215" s="6" t="s">
        <v>679</v>
      </c>
      <c r="F1215" s="6" t="s">
        <v>0</v>
      </c>
      <c r="G1215" s="100">
        <v>29.5</v>
      </c>
      <c r="H1215" s="100">
        <v>29.5</v>
      </c>
      <c r="I1215" s="100">
        <f t="shared" si="18"/>
        <v>100</v>
      </c>
    </row>
    <row r="1216" spans="1:9" ht="30" x14ac:dyDescent="0.2">
      <c r="A1216" s="41" t="s">
        <v>601</v>
      </c>
      <c r="B1216" s="6" t="s">
        <v>111</v>
      </c>
      <c r="C1216" s="6" t="s">
        <v>74</v>
      </c>
      <c r="D1216" s="6" t="s">
        <v>13</v>
      </c>
      <c r="E1216" s="6" t="s">
        <v>679</v>
      </c>
      <c r="F1216" s="6" t="s">
        <v>602</v>
      </c>
      <c r="G1216" s="100">
        <v>29.5</v>
      </c>
      <c r="H1216" s="100">
        <v>29.5</v>
      </c>
      <c r="I1216" s="100">
        <f t="shared" si="18"/>
        <v>100</v>
      </c>
    </row>
    <row r="1217" spans="1:9" ht="75" x14ac:dyDescent="0.2">
      <c r="A1217" s="41" t="s">
        <v>684</v>
      </c>
      <c r="B1217" s="6" t="s">
        <v>111</v>
      </c>
      <c r="C1217" s="6" t="s">
        <v>74</v>
      </c>
      <c r="D1217" s="6" t="s">
        <v>13</v>
      </c>
      <c r="E1217" s="6" t="s">
        <v>685</v>
      </c>
      <c r="F1217" s="101" t="s">
        <v>0</v>
      </c>
      <c r="G1217" s="100">
        <v>102.5</v>
      </c>
      <c r="H1217" s="100">
        <v>101.2</v>
      </c>
      <c r="I1217" s="100">
        <f t="shared" si="18"/>
        <v>98.731707317073173</v>
      </c>
    </row>
    <row r="1218" spans="1:9" ht="45" x14ac:dyDescent="0.2">
      <c r="A1218" s="41" t="s">
        <v>691</v>
      </c>
      <c r="B1218" s="6" t="s">
        <v>111</v>
      </c>
      <c r="C1218" s="6" t="s">
        <v>74</v>
      </c>
      <c r="D1218" s="6" t="s">
        <v>13</v>
      </c>
      <c r="E1218" s="6" t="s">
        <v>692</v>
      </c>
      <c r="F1218" s="6" t="s">
        <v>0</v>
      </c>
      <c r="G1218" s="100">
        <v>102.5</v>
      </c>
      <c r="H1218" s="100">
        <v>101.2</v>
      </c>
      <c r="I1218" s="100">
        <f t="shared" si="18"/>
        <v>98.731707317073173</v>
      </c>
    </row>
    <row r="1219" spans="1:9" ht="30" x14ac:dyDescent="0.2">
      <c r="A1219" s="41" t="s">
        <v>907</v>
      </c>
      <c r="B1219" s="6" t="s">
        <v>111</v>
      </c>
      <c r="C1219" s="6" t="s">
        <v>74</v>
      </c>
      <c r="D1219" s="6" t="s">
        <v>13</v>
      </c>
      <c r="E1219" s="6" t="s">
        <v>1275</v>
      </c>
      <c r="F1219" s="6" t="s">
        <v>0</v>
      </c>
      <c r="G1219" s="100">
        <v>102.5</v>
      </c>
      <c r="H1219" s="100">
        <v>101.2</v>
      </c>
      <c r="I1219" s="100">
        <f t="shared" si="18"/>
        <v>98.731707317073173</v>
      </c>
    </row>
    <row r="1220" spans="1:9" ht="45" x14ac:dyDescent="0.2">
      <c r="A1220" s="41" t="s">
        <v>680</v>
      </c>
      <c r="B1220" s="6" t="s">
        <v>111</v>
      </c>
      <c r="C1220" s="6" t="s">
        <v>74</v>
      </c>
      <c r="D1220" s="6" t="s">
        <v>13</v>
      </c>
      <c r="E1220" s="6" t="s">
        <v>1275</v>
      </c>
      <c r="F1220" s="6" t="s">
        <v>681</v>
      </c>
      <c r="G1220" s="100">
        <v>102.5</v>
      </c>
      <c r="H1220" s="100">
        <v>101.2</v>
      </c>
      <c r="I1220" s="100">
        <f t="shared" si="18"/>
        <v>98.731707317073173</v>
      </c>
    </row>
    <row r="1221" spans="1:9" ht="45" x14ac:dyDescent="0.2">
      <c r="A1221" s="41" t="s">
        <v>711</v>
      </c>
      <c r="B1221" s="6" t="s">
        <v>111</v>
      </c>
      <c r="C1221" s="6" t="s">
        <v>74</v>
      </c>
      <c r="D1221" s="6" t="s">
        <v>13</v>
      </c>
      <c r="E1221" s="6" t="s">
        <v>712</v>
      </c>
      <c r="F1221" s="101" t="s">
        <v>0</v>
      </c>
      <c r="G1221" s="100">
        <v>138</v>
      </c>
      <c r="H1221" s="100">
        <v>0</v>
      </c>
      <c r="I1221" s="100">
        <f t="shared" si="18"/>
        <v>0</v>
      </c>
    </row>
    <row r="1222" spans="1:9" ht="45" x14ac:dyDescent="0.2">
      <c r="A1222" s="41" t="s">
        <v>655</v>
      </c>
      <c r="B1222" s="6" t="s">
        <v>111</v>
      </c>
      <c r="C1222" s="6" t="s">
        <v>74</v>
      </c>
      <c r="D1222" s="6" t="s">
        <v>13</v>
      </c>
      <c r="E1222" s="6" t="s">
        <v>713</v>
      </c>
      <c r="F1222" s="6" t="s">
        <v>0</v>
      </c>
      <c r="G1222" s="100">
        <v>138</v>
      </c>
      <c r="H1222" s="100">
        <v>0</v>
      </c>
      <c r="I1222" s="100">
        <f t="shared" si="18"/>
        <v>0</v>
      </c>
    </row>
    <row r="1223" spans="1:9" ht="30" x14ac:dyDescent="0.2">
      <c r="A1223" s="41" t="s">
        <v>601</v>
      </c>
      <c r="B1223" s="6" t="s">
        <v>111</v>
      </c>
      <c r="C1223" s="6" t="s">
        <v>74</v>
      </c>
      <c r="D1223" s="6" t="s">
        <v>13</v>
      </c>
      <c r="E1223" s="6" t="s">
        <v>713</v>
      </c>
      <c r="F1223" s="6" t="s">
        <v>602</v>
      </c>
      <c r="G1223" s="100">
        <v>138</v>
      </c>
      <c r="H1223" s="100">
        <v>0</v>
      </c>
      <c r="I1223" s="100">
        <f t="shared" ref="I1223:I1286" si="19">H1223/G1223*100</f>
        <v>0</v>
      </c>
    </row>
    <row r="1224" spans="1:9" ht="60" x14ac:dyDescent="0.2">
      <c r="A1224" s="41" t="s">
        <v>904</v>
      </c>
      <c r="B1224" s="6" t="s">
        <v>111</v>
      </c>
      <c r="C1224" s="6" t="s">
        <v>74</v>
      </c>
      <c r="D1224" s="6" t="s">
        <v>13</v>
      </c>
      <c r="E1224" s="6" t="s">
        <v>905</v>
      </c>
      <c r="F1224" s="101" t="s">
        <v>0</v>
      </c>
      <c r="G1224" s="100">
        <v>15.1</v>
      </c>
      <c r="H1224" s="100">
        <v>15.1</v>
      </c>
      <c r="I1224" s="100">
        <f t="shared" si="19"/>
        <v>100</v>
      </c>
    </row>
    <row r="1225" spans="1:9" ht="30" x14ac:dyDescent="0.2">
      <c r="A1225" s="41" t="s">
        <v>907</v>
      </c>
      <c r="B1225" s="6" t="s">
        <v>111</v>
      </c>
      <c r="C1225" s="6" t="s">
        <v>74</v>
      </c>
      <c r="D1225" s="6" t="s">
        <v>13</v>
      </c>
      <c r="E1225" s="6" t="s">
        <v>908</v>
      </c>
      <c r="F1225" s="6" t="s">
        <v>0</v>
      </c>
      <c r="G1225" s="100">
        <v>15.1</v>
      </c>
      <c r="H1225" s="100">
        <v>15.1</v>
      </c>
      <c r="I1225" s="100">
        <f t="shared" si="19"/>
        <v>100</v>
      </c>
    </row>
    <row r="1226" spans="1:9" ht="45" x14ac:dyDescent="0.2">
      <c r="A1226" s="41" t="s">
        <v>680</v>
      </c>
      <c r="B1226" s="6" t="s">
        <v>111</v>
      </c>
      <c r="C1226" s="6" t="s">
        <v>74</v>
      </c>
      <c r="D1226" s="6" t="s">
        <v>13</v>
      </c>
      <c r="E1226" s="6" t="s">
        <v>908</v>
      </c>
      <c r="F1226" s="6" t="s">
        <v>681</v>
      </c>
      <c r="G1226" s="100">
        <v>15.1</v>
      </c>
      <c r="H1226" s="100">
        <v>15.1</v>
      </c>
      <c r="I1226" s="100">
        <f t="shared" si="19"/>
        <v>100</v>
      </c>
    </row>
    <row r="1227" spans="1:9" ht="45" x14ac:dyDescent="0.2">
      <c r="A1227" s="41" t="s">
        <v>793</v>
      </c>
      <c r="B1227" s="6" t="s">
        <v>111</v>
      </c>
      <c r="C1227" s="6" t="s">
        <v>74</v>
      </c>
      <c r="D1227" s="6" t="s">
        <v>13</v>
      </c>
      <c r="E1227" s="6" t="s">
        <v>794</v>
      </c>
      <c r="F1227" s="101" t="s">
        <v>0</v>
      </c>
      <c r="G1227" s="100">
        <v>50</v>
      </c>
      <c r="H1227" s="100">
        <v>0</v>
      </c>
      <c r="I1227" s="100">
        <f t="shared" si="19"/>
        <v>0</v>
      </c>
    </row>
    <row r="1228" spans="1:9" ht="45" x14ac:dyDescent="0.2">
      <c r="A1228" s="41" t="s">
        <v>1169</v>
      </c>
      <c r="B1228" s="6" t="s">
        <v>111</v>
      </c>
      <c r="C1228" s="6" t="s">
        <v>74</v>
      </c>
      <c r="D1228" s="6" t="s">
        <v>13</v>
      </c>
      <c r="E1228" s="6" t="s">
        <v>1170</v>
      </c>
      <c r="F1228" s="6" t="s">
        <v>0</v>
      </c>
      <c r="G1228" s="100">
        <v>50</v>
      </c>
      <c r="H1228" s="100">
        <v>0</v>
      </c>
      <c r="I1228" s="100">
        <f t="shared" si="19"/>
        <v>0</v>
      </c>
    </row>
    <row r="1229" spans="1:9" ht="60" x14ac:dyDescent="0.2">
      <c r="A1229" s="41" t="s">
        <v>1345</v>
      </c>
      <c r="B1229" s="6" t="s">
        <v>111</v>
      </c>
      <c r="C1229" s="6" t="s">
        <v>74</v>
      </c>
      <c r="D1229" s="6" t="s">
        <v>13</v>
      </c>
      <c r="E1229" s="6" t="s">
        <v>1346</v>
      </c>
      <c r="F1229" s="6" t="s">
        <v>0</v>
      </c>
      <c r="G1229" s="100">
        <v>50</v>
      </c>
      <c r="H1229" s="100">
        <v>0</v>
      </c>
      <c r="I1229" s="100">
        <f t="shared" si="19"/>
        <v>0</v>
      </c>
    </row>
    <row r="1230" spans="1:9" ht="15" x14ac:dyDescent="0.2">
      <c r="A1230" s="41" t="s">
        <v>58</v>
      </c>
      <c r="B1230" s="6" t="s">
        <v>111</v>
      </c>
      <c r="C1230" s="6" t="s">
        <v>74</v>
      </c>
      <c r="D1230" s="6" t="s">
        <v>13</v>
      </c>
      <c r="E1230" s="6" t="s">
        <v>1346</v>
      </c>
      <c r="F1230" s="6" t="s">
        <v>672</v>
      </c>
      <c r="G1230" s="100">
        <v>50</v>
      </c>
      <c r="H1230" s="100">
        <v>0</v>
      </c>
      <c r="I1230" s="100">
        <f t="shared" si="19"/>
        <v>0</v>
      </c>
    </row>
    <row r="1231" spans="1:9" ht="60" x14ac:dyDescent="0.2">
      <c r="A1231" s="41" t="s">
        <v>583</v>
      </c>
      <c r="B1231" s="6" t="s">
        <v>111</v>
      </c>
      <c r="C1231" s="6" t="s">
        <v>74</v>
      </c>
      <c r="D1231" s="6" t="s">
        <v>13</v>
      </c>
      <c r="E1231" s="6" t="s">
        <v>584</v>
      </c>
      <c r="F1231" s="101" t="s">
        <v>0</v>
      </c>
      <c r="G1231" s="100">
        <v>43395.1</v>
      </c>
      <c r="H1231" s="100">
        <v>41975</v>
      </c>
      <c r="I1231" s="100">
        <f t="shared" si="19"/>
        <v>96.727510709734503</v>
      </c>
    </row>
    <row r="1232" spans="1:9" ht="15" x14ac:dyDescent="0.2">
      <c r="A1232" s="41" t="s">
        <v>14</v>
      </c>
      <c r="B1232" s="6" t="s">
        <v>111</v>
      </c>
      <c r="C1232" s="6" t="s">
        <v>74</v>
      </c>
      <c r="D1232" s="6" t="s">
        <v>13</v>
      </c>
      <c r="E1232" s="6" t="s">
        <v>617</v>
      </c>
      <c r="F1232" s="6" t="s">
        <v>0</v>
      </c>
      <c r="G1232" s="100">
        <v>43395.1</v>
      </c>
      <c r="H1232" s="100">
        <v>41975</v>
      </c>
      <c r="I1232" s="100">
        <f t="shared" si="19"/>
        <v>96.727510709734503</v>
      </c>
    </row>
    <row r="1233" spans="1:9" ht="45" x14ac:dyDescent="0.2">
      <c r="A1233" s="41" t="s">
        <v>588</v>
      </c>
      <c r="B1233" s="6" t="s">
        <v>111</v>
      </c>
      <c r="C1233" s="6" t="s">
        <v>74</v>
      </c>
      <c r="D1233" s="6" t="s">
        <v>13</v>
      </c>
      <c r="E1233" s="6" t="s">
        <v>618</v>
      </c>
      <c r="F1233" s="6" t="s">
        <v>0</v>
      </c>
      <c r="G1233" s="100">
        <v>41170.5</v>
      </c>
      <c r="H1233" s="100">
        <v>40135.599999999999</v>
      </c>
      <c r="I1233" s="100">
        <f t="shared" si="19"/>
        <v>97.486306943078176</v>
      </c>
    </row>
    <row r="1234" spans="1:9" ht="90" x14ac:dyDescent="0.2">
      <c r="A1234" s="41" t="s">
        <v>590</v>
      </c>
      <c r="B1234" s="6" t="s">
        <v>111</v>
      </c>
      <c r="C1234" s="6" t="s">
        <v>74</v>
      </c>
      <c r="D1234" s="6" t="s">
        <v>13</v>
      </c>
      <c r="E1234" s="6" t="s">
        <v>618</v>
      </c>
      <c r="F1234" s="6" t="s">
        <v>585</v>
      </c>
      <c r="G1234" s="100">
        <v>41170.5</v>
      </c>
      <c r="H1234" s="100">
        <v>40135.599999999999</v>
      </c>
      <c r="I1234" s="100">
        <f t="shared" si="19"/>
        <v>97.486306943078176</v>
      </c>
    </row>
    <row r="1235" spans="1:9" ht="45" x14ac:dyDescent="0.2">
      <c r="A1235" s="41" t="s">
        <v>599</v>
      </c>
      <c r="B1235" s="6" t="s">
        <v>111</v>
      </c>
      <c r="C1235" s="6" t="s">
        <v>74</v>
      </c>
      <c r="D1235" s="6" t="s">
        <v>13</v>
      </c>
      <c r="E1235" s="6" t="s">
        <v>619</v>
      </c>
      <c r="F1235" s="6" t="s">
        <v>0</v>
      </c>
      <c r="G1235" s="100">
        <v>2224.6</v>
      </c>
      <c r="H1235" s="100">
        <v>1839.4</v>
      </c>
      <c r="I1235" s="100">
        <f t="shared" si="19"/>
        <v>82.684527555515615</v>
      </c>
    </row>
    <row r="1236" spans="1:9" ht="30" x14ac:dyDescent="0.2">
      <c r="A1236" s="41" t="s">
        <v>601</v>
      </c>
      <c r="B1236" s="6" t="s">
        <v>111</v>
      </c>
      <c r="C1236" s="6" t="s">
        <v>74</v>
      </c>
      <c r="D1236" s="6" t="s">
        <v>13</v>
      </c>
      <c r="E1236" s="6" t="s">
        <v>619</v>
      </c>
      <c r="F1236" s="6" t="s">
        <v>602</v>
      </c>
      <c r="G1236" s="100">
        <v>2218.4</v>
      </c>
      <c r="H1236" s="100">
        <v>1837</v>
      </c>
      <c r="I1236" s="100">
        <f t="shared" si="19"/>
        <v>82.807428777497293</v>
      </c>
    </row>
    <row r="1237" spans="1:9" ht="15" x14ac:dyDescent="0.2">
      <c r="A1237" s="41" t="s">
        <v>603</v>
      </c>
      <c r="B1237" s="6" t="s">
        <v>111</v>
      </c>
      <c r="C1237" s="6" t="s">
        <v>74</v>
      </c>
      <c r="D1237" s="6" t="s">
        <v>13</v>
      </c>
      <c r="E1237" s="6" t="s">
        <v>619</v>
      </c>
      <c r="F1237" s="6" t="s">
        <v>604</v>
      </c>
      <c r="G1237" s="100">
        <v>6.2</v>
      </c>
      <c r="H1237" s="100">
        <v>2.4</v>
      </c>
      <c r="I1237" s="100">
        <f t="shared" si="19"/>
        <v>38.70967741935484</v>
      </c>
    </row>
    <row r="1238" spans="1:9" ht="15" x14ac:dyDescent="0.2">
      <c r="A1238" s="41" t="s">
        <v>620</v>
      </c>
      <c r="B1238" s="6" t="s">
        <v>111</v>
      </c>
      <c r="C1238" s="6" t="s">
        <v>74</v>
      </c>
      <c r="D1238" s="6" t="s">
        <v>13</v>
      </c>
      <c r="E1238" s="6" t="s">
        <v>621</v>
      </c>
      <c r="F1238" s="101" t="s">
        <v>0</v>
      </c>
      <c r="G1238" s="100">
        <v>3243.9</v>
      </c>
      <c r="H1238" s="100">
        <v>2366.8000000000002</v>
      </c>
      <c r="I1238" s="100">
        <f t="shared" si="19"/>
        <v>72.961558617713251</v>
      </c>
    </row>
    <row r="1239" spans="1:9" ht="30" x14ac:dyDescent="0.2">
      <c r="A1239" s="41" t="s">
        <v>727</v>
      </c>
      <c r="B1239" s="6" t="s">
        <v>111</v>
      </c>
      <c r="C1239" s="6" t="s">
        <v>74</v>
      </c>
      <c r="D1239" s="6" t="s">
        <v>13</v>
      </c>
      <c r="E1239" s="6" t="s">
        <v>728</v>
      </c>
      <c r="F1239" s="6" t="s">
        <v>0</v>
      </c>
      <c r="G1239" s="100">
        <v>1670</v>
      </c>
      <c r="H1239" s="100">
        <v>825.3</v>
      </c>
      <c r="I1239" s="100">
        <f t="shared" si="19"/>
        <v>49.419161676646709</v>
      </c>
    </row>
    <row r="1240" spans="1:9" ht="45" x14ac:dyDescent="0.2">
      <c r="A1240" s="41" t="s">
        <v>729</v>
      </c>
      <c r="B1240" s="6" t="s">
        <v>111</v>
      </c>
      <c r="C1240" s="6" t="s">
        <v>74</v>
      </c>
      <c r="D1240" s="6" t="s">
        <v>13</v>
      </c>
      <c r="E1240" s="6" t="s">
        <v>730</v>
      </c>
      <c r="F1240" s="6" t="s">
        <v>0</v>
      </c>
      <c r="G1240" s="100">
        <v>1670</v>
      </c>
      <c r="H1240" s="100">
        <v>825.3</v>
      </c>
      <c r="I1240" s="100">
        <f t="shared" si="19"/>
        <v>49.419161676646709</v>
      </c>
    </row>
    <row r="1241" spans="1:9" ht="120" x14ac:dyDescent="0.2">
      <c r="A1241" s="41" t="s">
        <v>731</v>
      </c>
      <c r="B1241" s="6" t="s">
        <v>111</v>
      </c>
      <c r="C1241" s="6" t="s">
        <v>74</v>
      </c>
      <c r="D1241" s="6" t="s">
        <v>13</v>
      </c>
      <c r="E1241" s="6" t="s">
        <v>732</v>
      </c>
      <c r="F1241" s="6" t="s">
        <v>0</v>
      </c>
      <c r="G1241" s="100">
        <v>1670</v>
      </c>
      <c r="H1241" s="100">
        <v>825.3</v>
      </c>
      <c r="I1241" s="100">
        <f t="shared" si="19"/>
        <v>49.419161676646709</v>
      </c>
    </row>
    <row r="1242" spans="1:9" ht="45" x14ac:dyDescent="0.2">
      <c r="A1242" s="41" t="s">
        <v>680</v>
      </c>
      <c r="B1242" s="6" t="s">
        <v>111</v>
      </c>
      <c r="C1242" s="6" t="s">
        <v>74</v>
      </c>
      <c r="D1242" s="6" t="s">
        <v>13</v>
      </c>
      <c r="E1242" s="6" t="s">
        <v>732</v>
      </c>
      <c r="F1242" s="6" t="s">
        <v>681</v>
      </c>
      <c r="G1242" s="100">
        <v>1670</v>
      </c>
      <c r="H1242" s="100">
        <v>825.3</v>
      </c>
      <c r="I1242" s="100">
        <f t="shared" si="19"/>
        <v>49.419161676646709</v>
      </c>
    </row>
    <row r="1243" spans="1:9" ht="15" x14ac:dyDescent="0.2">
      <c r="A1243" s="41" t="s">
        <v>58</v>
      </c>
      <c r="B1243" s="6" t="s">
        <v>111</v>
      </c>
      <c r="C1243" s="6" t="s">
        <v>74</v>
      </c>
      <c r="D1243" s="6" t="s">
        <v>13</v>
      </c>
      <c r="E1243" s="6" t="s">
        <v>739</v>
      </c>
      <c r="F1243" s="6" t="s">
        <v>0</v>
      </c>
      <c r="G1243" s="100">
        <v>1573.9</v>
      </c>
      <c r="H1243" s="100">
        <v>1541.5</v>
      </c>
      <c r="I1243" s="100">
        <f t="shared" si="19"/>
        <v>97.94141940402821</v>
      </c>
    </row>
    <row r="1244" spans="1:9" ht="135" x14ac:dyDescent="0.2">
      <c r="A1244" s="41" t="s">
        <v>62</v>
      </c>
      <c r="B1244" s="6" t="s">
        <v>111</v>
      </c>
      <c r="C1244" s="6" t="s">
        <v>74</v>
      </c>
      <c r="D1244" s="6" t="s">
        <v>13</v>
      </c>
      <c r="E1244" s="6" t="s">
        <v>1002</v>
      </c>
      <c r="F1244" s="6" t="s">
        <v>0</v>
      </c>
      <c r="G1244" s="100">
        <v>1573.9</v>
      </c>
      <c r="H1244" s="100">
        <v>1541.5</v>
      </c>
      <c r="I1244" s="100">
        <f t="shared" si="19"/>
        <v>97.94141940402821</v>
      </c>
    </row>
    <row r="1245" spans="1:9" ht="90" x14ac:dyDescent="0.2">
      <c r="A1245" s="41" t="s">
        <v>113</v>
      </c>
      <c r="B1245" s="6" t="s">
        <v>111</v>
      </c>
      <c r="C1245" s="6" t="s">
        <v>74</v>
      </c>
      <c r="D1245" s="6" t="s">
        <v>13</v>
      </c>
      <c r="E1245" s="6" t="s">
        <v>1347</v>
      </c>
      <c r="F1245" s="6" t="s">
        <v>0</v>
      </c>
      <c r="G1245" s="100">
        <v>1573.9</v>
      </c>
      <c r="H1245" s="100">
        <v>1541.5</v>
      </c>
      <c r="I1245" s="100">
        <f t="shared" si="19"/>
        <v>97.94141940402821</v>
      </c>
    </row>
    <row r="1246" spans="1:9" ht="15" x14ac:dyDescent="0.2">
      <c r="A1246" s="41" t="s">
        <v>58</v>
      </c>
      <c r="B1246" s="6" t="s">
        <v>111</v>
      </c>
      <c r="C1246" s="6" t="s">
        <v>74</v>
      </c>
      <c r="D1246" s="6" t="s">
        <v>13</v>
      </c>
      <c r="E1246" s="6" t="s">
        <v>1347</v>
      </c>
      <c r="F1246" s="6" t="s">
        <v>672</v>
      </c>
      <c r="G1246" s="100">
        <v>1573.9</v>
      </c>
      <c r="H1246" s="100">
        <v>1541.5</v>
      </c>
      <c r="I1246" s="100">
        <f t="shared" si="19"/>
        <v>97.94141940402821</v>
      </c>
    </row>
    <row r="1247" spans="1:9" ht="15" x14ac:dyDescent="0.2">
      <c r="A1247" s="41" t="s">
        <v>580</v>
      </c>
      <c r="B1247" s="6" t="s">
        <v>111</v>
      </c>
      <c r="C1247" s="6" t="s">
        <v>38</v>
      </c>
      <c r="D1247" s="6" t="s">
        <v>0</v>
      </c>
      <c r="E1247" s="6" t="s">
        <v>0</v>
      </c>
      <c r="F1247" s="6" t="s">
        <v>0</v>
      </c>
      <c r="G1247" s="100">
        <v>235110.2</v>
      </c>
      <c r="H1247" s="100">
        <v>233274.3</v>
      </c>
      <c r="I1247" s="100">
        <f t="shared" si="19"/>
        <v>99.219132134633028</v>
      </c>
    </row>
    <row r="1248" spans="1:9" ht="15" x14ac:dyDescent="0.2">
      <c r="A1248" s="41" t="s">
        <v>94</v>
      </c>
      <c r="B1248" s="6" t="s">
        <v>111</v>
      </c>
      <c r="C1248" s="6" t="s">
        <v>38</v>
      </c>
      <c r="D1248" s="6" t="s">
        <v>8</v>
      </c>
      <c r="E1248" s="6" t="s">
        <v>0</v>
      </c>
      <c r="F1248" s="6" t="s">
        <v>0</v>
      </c>
      <c r="G1248" s="100">
        <v>235110.2</v>
      </c>
      <c r="H1248" s="100">
        <v>233274.3</v>
      </c>
      <c r="I1248" s="100">
        <f t="shared" si="19"/>
        <v>99.219132134633028</v>
      </c>
    </row>
    <row r="1249" spans="1:9" ht="45" x14ac:dyDescent="0.2">
      <c r="A1249" s="41" t="s">
        <v>953</v>
      </c>
      <c r="B1249" s="6" t="s">
        <v>111</v>
      </c>
      <c r="C1249" s="6" t="s">
        <v>38</v>
      </c>
      <c r="D1249" s="6" t="s">
        <v>8</v>
      </c>
      <c r="E1249" s="6" t="s">
        <v>954</v>
      </c>
      <c r="F1249" s="101" t="s">
        <v>0</v>
      </c>
      <c r="G1249" s="100">
        <v>225</v>
      </c>
      <c r="H1249" s="100">
        <v>225</v>
      </c>
      <c r="I1249" s="100">
        <f t="shared" si="19"/>
        <v>100</v>
      </c>
    </row>
    <row r="1250" spans="1:9" ht="45" x14ac:dyDescent="0.2">
      <c r="A1250" s="41" t="s">
        <v>1157</v>
      </c>
      <c r="B1250" s="6" t="s">
        <v>111</v>
      </c>
      <c r="C1250" s="6" t="s">
        <v>38</v>
      </c>
      <c r="D1250" s="6" t="s">
        <v>8</v>
      </c>
      <c r="E1250" s="6" t="s">
        <v>1158</v>
      </c>
      <c r="F1250" s="6" t="s">
        <v>0</v>
      </c>
      <c r="G1250" s="100">
        <v>225</v>
      </c>
      <c r="H1250" s="100">
        <v>225</v>
      </c>
      <c r="I1250" s="100">
        <f t="shared" si="19"/>
        <v>100</v>
      </c>
    </row>
    <row r="1251" spans="1:9" ht="30" x14ac:dyDescent="0.2">
      <c r="A1251" s="41" t="s">
        <v>907</v>
      </c>
      <c r="B1251" s="6" t="s">
        <v>111</v>
      </c>
      <c r="C1251" s="6" t="s">
        <v>38</v>
      </c>
      <c r="D1251" s="6" t="s">
        <v>8</v>
      </c>
      <c r="E1251" s="6" t="s">
        <v>1162</v>
      </c>
      <c r="F1251" s="6" t="s">
        <v>0</v>
      </c>
      <c r="G1251" s="100">
        <v>225</v>
      </c>
      <c r="H1251" s="100">
        <v>225</v>
      </c>
      <c r="I1251" s="100">
        <f t="shared" si="19"/>
        <v>100</v>
      </c>
    </row>
    <row r="1252" spans="1:9" ht="45" x14ac:dyDescent="0.2">
      <c r="A1252" s="41" t="s">
        <v>680</v>
      </c>
      <c r="B1252" s="6" t="s">
        <v>111</v>
      </c>
      <c r="C1252" s="6" t="s">
        <v>38</v>
      </c>
      <c r="D1252" s="6" t="s">
        <v>8</v>
      </c>
      <c r="E1252" s="6" t="s">
        <v>1162</v>
      </c>
      <c r="F1252" s="6" t="s">
        <v>681</v>
      </c>
      <c r="G1252" s="100">
        <v>225</v>
      </c>
      <c r="H1252" s="100">
        <v>225</v>
      </c>
      <c r="I1252" s="100">
        <f t="shared" si="19"/>
        <v>100</v>
      </c>
    </row>
    <row r="1253" spans="1:9" ht="60" x14ac:dyDescent="0.2">
      <c r="A1253" s="41" t="s">
        <v>958</v>
      </c>
      <c r="B1253" s="6" t="s">
        <v>111</v>
      </c>
      <c r="C1253" s="6" t="s">
        <v>38</v>
      </c>
      <c r="D1253" s="6" t="s">
        <v>8</v>
      </c>
      <c r="E1253" s="6" t="s">
        <v>959</v>
      </c>
      <c r="F1253" s="101" t="s">
        <v>0</v>
      </c>
      <c r="G1253" s="100">
        <v>219432.8</v>
      </c>
      <c r="H1253" s="100">
        <v>217997.6</v>
      </c>
      <c r="I1253" s="100">
        <f t="shared" si="19"/>
        <v>99.34595010408654</v>
      </c>
    </row>
    <row r="1254" spans="1:9" ht="45" x14ac:dyDescent="0.2">
      <c r="A1254" s="41" t="s">
        <v>1595</v>
      </c>
      <c r="B1254" s="6" t="s">
        <v>111</v>
      </c>
      <c r="C1254" s="6" t="s">
        <v>38</v>
      </c>
      <c r="D1254" s="6" t="s">
        <v>8</v>
      </c>
      <c r="E1254" s="6" t="s">
        <v>1596</v>
      </c>
      <c r="F1254" s="6" t="s">
        <v>0</v>
      </c>
      <c r="G1254" s="100">
        <v>22309.1</v>
      </c>
      <c r="H1254" s="100">
        <v>22069.5</v>
      </c>
      <c r="I1254" s="100">
        <f t="shared" si="19"/>
        <v>98.925998807661458</v>
      </c>
    </row>
    <row r="1255" spans="1:9" ht="45" x14ac:dyDescent="0.2">
      <c r="A1255" s="41" t="s">
        <v>655</v>
      </c>
      <c r="B1255" s="6" t="s">
        <v>111</v>
      </c>
      <c r="C1255" s="6" t="s">
        <v>38</v>
      </c>
      <c r="D1255" s="6" t="s">
        <v>8</v>
      </c>
      <c r="E1255" s="6" t="s">
        <v>1597</v>
      </c>
      <c r="F1255" s="6" t="s">
        <v>0</v>
      </c>
      <c r="G1255" s="100">
        <v>14514</v>
      </c>
      <c r="H1255" s="100">
        <v>14511</v>
      </c>
      <c r="I1255" s="100">
        <f t="shared" si="19"/>
        <v>99.979330301777594</v>
      </c>
    </row>
    <row r="1256" spans="1:9" ht="90" x14ac:dyDescent="0.2">
      <c r="A1256" s="41" t="s">
        <v>590</v>
      </c>
      <c r="B1256" s="6" t="s">
        <v>111</v>
      </c>
      <c r="C1256" s="6" t="s">
        <v>38</v>
      </c>
      <c r="D1256" s="6" t="s">
        <v>8</v>
      </c>
      <c r="E1256" s="6" t="s">
        <v>1597</v>
      </c>
      <c r="F1256" s="6" t="s">
        <v>585</v>
      </c>
      <c r="G1256" s="100">
        <v>20</v>
      </c>
      <c r="H1256" s="100">
        <v>20</v>
      </c>
      <c r="I1256" s="100">
        <f t="shared" si="19"/>
        <v>100</v>
      </c>
    </row>
    <row r="1257" spans="1:9" ht="30" x14ac:dyDescent="0.2">
      <c r="A1257" s="41" t="s">
        <v>601</v>
      </c>
      <c r="B1257" s="6" t="s">
        <v>111</v>
      </c>
      <c r="C1257" s="6" t="s">
        <v>38</v>
      </c>
      <c r="D1257" s="6" t="s">
        <v>8</v>
      </c>
      <c r="E1257" s="6" t="s">
        <v>1597</v>
      </c>
      <c r="F1257" s="6" t="s">
        <v>602</v>
      </c>
      <c r="G1257" s="100">
        <v>14494</v>
      </c>
      <c r="H1257" s="100">
        <v>14491</v>
      </c>
      <c r="I1257" s="100">
        <f t="shared" si="19"/>
        <v>99.97930178004691</v>
      </c>
    </row>
    <row r="1258" spans="1:9" ht="30" x14ac:dyDescent="0.2">
      <c r="A1258" s="41" t="s">
        <v>907</v>
      </c>
      <c r="B1258" s="6" t="s">
        <v>111</v>
      </c>
      <c r="C1258" s="6" t="s">
        <v>38</v>
      </c>
      <c r="D1258" s="6" t="s">
        <v>8</v>
      </c>
      <c r="E1258" s="6" t="s">
        <v>1598</v>
      </c>
      <c r="F1258" s="6" t="s">
        <v>0</v>
      </c>
      <c r="G1258" s="100">
        <v>7795.1</v>
      </c>
      <c r="H1258" s="100">
        <v>7558.5</v>
      </c>
      <c r="I1258" s="100">
        <f t="shared" si="19"/>
        <v>96.964759913278854</v>
      </c>
    </row>
    <row r="1259" spans="1:9" ht="45" x14ac:dyDescent="0.2">
      <c r="A1259" s="41" t="s">
        <v>680</v>
      </c>
      <c r="B1259" s="6" t="s">
        <v>111</v>
      </c>
      <c r="C1259" s="6" t="s">
        <v>38</v>
      </c>
      <c r="D1259" s="6" t="s">
        <v>8</v>
      </c>
      <c r="E1259" s="6" t="s">
        <v>1598</v>
      </c>
      <c r="F1259" s="6" t="s">
        <v>681</v>
      </c>
      <c r="G1259" s="100">
        <v>7795.1</v>
      </c>
      <c r="H1259" s="100">
        <v>7558.5</v>
      </c>
      <c r="I1259" s="100">
        <f t="shared" si="19"/>
        <v>96.964759913278854</v>
      </c>
    </row>
    <row r="1260" spans="1:9" ht="45" x14ac:dyDescent="0.2">
      <c r="A1260" s="41" t="s">
        <v>1599</v>
      </c>
      <c r="B1260" s="6" t="s">
        <v>111</v>
      </c>
      <c r="C1260" s="6" t="s">
        <v>38</v>
      </c>
      <c r="D1260" s="6" t="s">
        <v>8</v>
      </c>
      <c r="E1260" s="6" t="s">
        <v>1600</v>
      </c>
      <c r="F1260" s="6" t="s">
        <v>0</v>
      </c>
      <c r="G1260" s="100">
        <v>26033.4</v>
      </c>
      <c r="H1260" s="100">
        <v>26033.3</v>
      </c>
      <c r="I1260" s="100">
        <f t="shared" si="19"/>
        <v>99.999615878064333</v>
      </c>
    </row>
    <row r="1261" spans="1:9" ht="45" x14ac:dyDescent="0.2">
      <c r="A1261" s="41" t="s">
        <v>655</v>
      </c>
      <c r="B1261" s="6" t="s">
        <v>111</v>
      </c>
      <c r="C1261" s="6" t="s">
        <v>38</v>
      </c>
      <c r="D1261" s="6" t="s">
        <v>8</v>
      </c>
      <c r="E1261" s="6" t="s">
        <v>1601</v>
      </c>
      <c r="F1261" s="6" t="s">
        <v>0</v>
      </c>
      <c r="G1261" s="100">
        <v>170.9</v>
      </c>
      <c r="H1261" s="100">
        <v>170.8</v>
      </c>
      <c r="I1261" s="100">
        <f t="shared" si="19"/>
        <v>99.941486249268578</v>
      </c>
    </row>
    <row r="1262" spans="1:9" ht="30" x14ac:dyDescent="0.2">
      <c r="A1262" s="41" t="s">
        <v>601</v>
      </c>
      <c r="B1262" s="6" t="s">
        <v>111</v>
      </c>
      <c r="C1262" s="6" t="s">
        <v>38</v>
      </c>
      <c r="D1262" s="6" t="s">
        <v>8</v>
      </c>
      <c r="E1262" s="6" t="s">
        <v>1601</v>
      </c>
      <c r="F1262" s="6" t="s">
        <v>602</v>
      </c>
      <c r="G1262" s="100">
        <v>170.9</v>
      </c>
      <c r="H1262" s="100">
        <v>170.8</v>
      </c>
      <c r="I1262" s="100">
        <f t="shared" si="19"/>
        <v>99.941486249268578</v>
      </c>
    </row>
    <row r="1263" spans="1:9" ht="30" x14ac:dyDescent="0.2">
      <c r="A1263" s="41" t="s">
        <v>907</v>
      </c>
      <c r="B1263" s="6" t="s">
        <v>111</v>
      </c>
      <c r="C1263" s="6" t="s">
        <v>38</v>
      </c>
      <c r="D1263" s="6" t="s">
        <v>8</v>
      </c>
      <c r="E1263" s="6" t="s">
        <v>1602</v>
      </c>
      <c r="F1263" s="6" t="s">
        <v>0</v>
      </c>
      <c r="G1263" s="100">
        <v>25862.5</v>
      </c>
      <c r="H1263" s="100">
        <v>25862.5</v>
      </c>
      <c r="I1263" s="100">
        <f t="shared" si="19"/>
        <v>100</v>
      </c>
    </row>
    <row r="1264" spans="1:9" ht="45" x14ac:dyDescent="0.2">
      <c r="A1264" s="41" t="s">
        <v>680</v>
      </c>
      <c r="B1264" s="6" t="s">
        <v>111</v>
      </c>
      <c r="C1264" s="6" t="s">
        <v>38</v>
      </c>
      <c r="D1264" s="6" t="s">
        <v>8</v>
      </c>
      <c r="E1264" s="6" t="s">
        <v>1602</v>
      </c>
      <c r="F1264" s="6" t="s">
        <v>681</v>
      </c>
      <c r="G1264" s="100">
        <v>25862.5</v>
      </c>
      <c r="H1264" s="100">
        <v>25862.5</v>
      </c>
      <c r="I1264" s="100">
        <f t="shared" si="19"/>
        <v>100</v>
      </c>
    </row>
    <row r="1265" spans="1:9" ht="45" x14ac:dyDescent="0.2">
      <c r="A1265" s="41" t="s">
        <v>1616</v>
      </c>
      <c r="B1265" s="6" t="s">
        <v>111</v>
      </c>
      <c r="C1265" s="6" t="s">
        <v>38</v>
      </c>
      <c r="D1265" s="6" t="s">
        <v>8</v>
      </c>
      <c r="E1265" s="6" t="s">
        <v>1617</v>
      </c>
      <c r="F1265" s="6" t="s">
        <v>0</v>
      </c>
      <c r="G1265" s="100">
        <v>9263.1</v>
      </c>
      <c r="H1265" s="100">
        <v>9263.1</v>
      </c>
      <c r="I1265" s="100">
        <f t="shared" si="19"/>
        <v>100</v>
      </c>
    </row>
    <row r="1266" spans="1:9" ht="60" x14ac:dyDescent="0.2">
      <c r="A1266" s="41" t="s">
        <v>1618</v>
      </c>
      <c r="B1266" s="6" t="s">
        <v>111</v>
      </c>
      <c r="C1266" s="6" t="s">
        <v>38</v>
      </c>
      <c r="D1266" s="6" t="s">
        <v>8</v>
      </c>
      <c r="E1266" s="6" t="s">
        <v>1619</v>
      </c>
      <c r="F1266" s="6" t="s">
        <v>0</v>
      </c>
      <c r="G1266" s="100">
        <v>9263.1</v>
      </c>
      <c r="H1266" s="100">
        <v>9263.1</v>
      </c>
      <c r="I1266" s="100">
        <f t="shared" si="19"/>
        <v>100</v>
      </c>
    </row>
    <row r="1267" spans="1:9" ht="15" x14ac:dyDescent="0.2">
      <c r="A1267" s="41" t="s">
        <v>58</v>
      </c>
      <c r="B1267" s="6" t="s">
        <v>111</v>
      </c>
      <c r="C1267" s="6" t="s">
        <v>38</v>
      </c>
      <c r="D1267" s="6" t="s">
        <v>8</v>
      </c>
      <c r="E1267" s="6" t="s">
        <v>1619</v>
      </c>
      <c r="F1267" s="6" t="s">
        <v>672</v>
      </c>
      <c r="G1267" s="100">
        <v>9263.1</v>
      </c>
      <c r="H1267" s="100">
        <v>9263.1</v>
      </c>
      <c r="I1267" s="100">
        <f t="shared" si="19"/>
        <v>100</v>
      </c>
    </row>
    <row r="1268" spans="1:9" ht="30" x14ac:dyDescent="0.2">
      <c r="A1268" s="41" t="s">
        <v>1620</v>
      </c>
      <c r="B1268" s="6" t="s">
        <v>111</v>
      </c>
      <c r="C1268" s="6" t="s">
        <v>38</v>
      </c>
      <c r="D1268" s="6" t="s">
        <v>8</v>
      </c>
      <c r="E1268" s="6" t="s">
        <v>1621</v>
      </c>
      <c r="F1268" s="6" t="s">
        <v>0</v>
      </c>
      <c r="G1268" s="100">
        <v>4590.1000000000004</v>
      </c>
      <c r="H1268" s="100">
        <v>4552.5</v>
      </c>
      <c r="I1268" s="100">
        <f t="shared" si="19"/>
        <v>99.180845733208429</v>
      </c>
    </row>
    <row r="1269" spans="1:9" ht="45" x14ac:dyDescent="0.2">
      <c r="A1269" s="41" t="s">
        <v>655</v>
      </c>
      <c r="B1269" s="6" t="s">
        <v>111</v>
      </c>
      <c r="C1269" s="6" t="s">
        <v>38</v>
      </c>
      <c r="D1269" s="6" t="s">
        <v>8</v>
      </c>
      <c r="E1269" s="6" t="s">
        <v>1622</v>
      </c>
      <c r="F1269" s="6" t="s">
        <v>0</v>
      </c>
      <c r="G1269" s="100">
        <v>2763.1</v>
      </c>
      <c r="H1269" s="100">
        <v>2725.5</v>
      </c>
      <c r="I1269" s="100">
        <f t="shared" si="19"/>
        <v>98.639209583438898</v>
      </c>
    </row>
    <row r="1270" spans="1:9" ht="90" x14ac:dyDescent="0.2">
      <c r="A1270" s="41" t="s">
        <v>590</v>
      </c>
      <c r="B1270" s="6" t="s">
        <v>111</v>
      </c>
      <c r="C1270" s="6" t="s">
        <v>38</v>
      </c>
      <c r="D1270" s="6" t="s">
        <v>8</v>
      </c>
      <c r="E1270" s="6" t="s">
        <v>1622</v>
      </c>
      <c r="F1270" s="6" t="s">
        <v>585</v>
      </c>
      <c r="G1270" s="100">
        <v>5</v>
      </c>
      <c r="H1270" s="100">
        <v>5</v>
      </c>
      <c r="I1270" s="100">
        <f t="shared" si="19"/>
        <v>100</v>
      </c>
    </row>
    <row r="1271" spans="1:9" ht="30" x14ac:dyDescent="0.2">
      <c r="A1271" s="41" t="s">
        <v>601</v>
      </c>
      <c r="B1271" s="6" t="s">
        <v>111</v>
      </c>
      <c r="C1271" s="6" t="s">
        <v>38</v>
      </c>
      <c r="D1271" s="6" t="s">
        <v>8</v>
      </c>
      <c r="E1271" s="6" t="s">
        <v>1622</v>
      </c>
      <c r="F1271" s="6" t="s">
        <v>602</v>
      </c>
      <c r="G1271" s="100">
        <v>2758.1</v>
      </c>
      <c r="H1271" s="100">
        <v>2720.5</v>
      </c>
      <c r="I1271" s="100">
        <f t="shared" si="19"/>
        <v>98.636742685181829</v>
      </c>
    </row>
    <row r="1272" spans="1:9" ht="30" x14ac:dyDescent="0.2">
      <c r="A1272" s="41" t="s">
        <v>907</v>
      </c>
      <c r="B1272" s="6" t="s">
        <v>111</v>
      </c>
      <c r="C1272" s="6" t="s">
        <v>38</v>
      </c>
      <c r="D1272" s="6" t="s">
        <v>8</v>
      </c>
      <c r="E1272" s="6" t="s">
        <v>1623</v>
      </c>
      <c r="F1272" s="6" t="s">
        <v>0</v>
      </c>
      <c r="G1272" s="100">
        <v>1827</v>
      </c>
      <c r="H1272" s="100">
        <v>1827</v>
      </c>
      <c r="I1272" s="100">
        <f t="shared" si="19"/>
        <v>100</v>
      </c>
    </row>
    <row r="1273" spans="1:9" ht="45" x14ac:dyDescent="0.2">
      <c r="A1273" s="41" t="s">
        <v>680</v>
      </c>
      <c r="B1273" s="6" t="s">
        <v>111</v>
      </c>
      <c r="C1273" s="6" t="s">
        <v>38</v>
      </c>
      <c r="D1273" s="6" t="s">
        <v>8</v>
      </c>
      <c r="E1273" s="6" t="s">
        <v>1623</v>
      </c>
      <c r="F1273" s="6" t="s">
        <v>681</v>
      </c>
      <c r="G1273" s="100">
        <v>1827</v>
      </c>
      <c r="H1273" s="100">
        <v>1827</v>
      </c>
      <c r="I1273" s="100">
        <f t="shared" si="19"/>
        <v>100</v>
      </c>
    </row>
    <row r="1274" spans="1:9" ht="30" x14ac:dyDescent="0.2">
      <c r="A1274" s="41" t="s">
        <v>960</v>
      </c>
      <c r="B1274" s="6" t="s">
        <v>111</v>
      </c>
      <c r="C1274" s="6" t="s">
        <v>38</v>
      </c>
      <c r="D1274" s="6" t="s">
        <v>8</v>
      </c>
      <c r="E1274" s="6" t="s">
        <v>961</v>
      </c>
      <c r="F1274" s="6" t="s">
        <v>0</v>
      </c>
      <c r="G1274" s="100">
        <v>1522.1</v>
      </c>
      <c r="H1274" s="100">
        <v>1140.4000000000001</v>
      </c>
      <c r="I1274" s="100">
        <f t="shared" si="19"/>
        <v>74.922804020760807</v>
      </c>
    </row>
    <row r="1275" spans="1:9" ht="45" x14ac:dyDescent="0.2">
      <c r="A1275" s="41" t="s">
        <v>655</v>
      </c>
      <c r="B1275" s="6" t="s">
        <v>111</v>
      </c>
      <c r="C1275" s="6" t="s">
        <v>38</v>
      </c>
      <c r="D1275" s="6" t="s">
        <v>8</v>
      </c>
      <c r="E1275" s="6" t="s">
        <v>1624</v>
      </c>
      <c r="F1275" s="6" t="s">
        <v>0</v>
      </c>
      <c r="G1275" s="100">
        <v>1208.0999999999999</v>
      </c>
      <c r="H1275" s="100">
        <v>1026.4000000000001</v>
      </c>
      <c r="I1275" s="100">
        <f t="shared" si="19"/>
        <v>84.959854316695655</v>
      </c>
    </row>
    <row r="1276" spans="1:9" ht="90" x14ac:dyDescent="0.2">
      <c r="A1276" s="41" t="s">
        <v>590</v>
      </c>
      <c r="B1276" s="6" t="s">
        <v>111</v>
      </c>
      <c r="C1276" s="6" t="s">
        <v>38</v>
      </c>
      <c r="D1276" s="6" t="s">
        <v>8</v>
      </c>
      <c r="E1276" s="6" t="s">
        <v>1624</v>
      </c>
      <c r="F1276" s="6" t="s">
        <v>585</v>
      </c>
      <c r="G1276" s="100">
        <v>108.2</v>
      </c>
      <c r="H1276" s="100">
        <v>107.9</v>
      </c>
      <c r="I1276" s="100">
        <f t="shared" si="19"/>
        <v>99.722735674676528</v>
      </c>
    </row>
    <row r="1277" spans="1:9" ht="30" x14ac:dyDescent="0.2">
      <c r="A1277" s="41" t="s">
        <v>601</v>
      </c>
      <c r="B1277" s="6" t="s">
        <v>111</v>
      </c>
      <c r="C1277" s="6" t="s">
        <v>38</v>
      </c>
      <c r="D1277" s="6" t="s">
        <v>8</v>
      </c>
      <c r="E1277" s="6" t="s">
        <v>1624</v>
      </c>
      <c r="F1277" s="6" t="s">
        <v>602</v>
      </c>
      <c r="G1277" s="100">
        <v>1099.9000000000001</v>
      </c>
      <c r="H1277" s="100">
        <v>918.5</v>
      </c>
      <c r="I1277" s="100">
        <f t="shared" si="19"/>
        <v>83.507591599236292</v>
      </c>
    </row>
    <row r="1278" spans="1:9" ht="30" x14ac:dyDescent="0.2">
      <c r="A1278" s="41" t="s">
        <v>907</v>
      </c>
      <c r="B1278" s="6" t="s">
        <v>111</v>
      </c>
      <c r="C1278" s="6" t="s">
        <v>38</v>
      </c>
      <c r="D1278" s="6" t="s">
        <v>8</v>
      </c>
      <c r="E1278" s="6" t="s">
        <v>1625</v>
      </c>
      <c r="F1278" s="6" t="s">
        <v>0</v>
      </c>
      <c r="G1278" s="100">
        <v>314</v>
      </c>
      <c r="H1278" s="100">
        <v>114</v>
      </c>
      <c r="I1278" s="100">
        <f t="shared" si="19"/>
        <v>36.30573248407643</v>
      </c>
    </row>
    <row r="1279" spans="1:9" ht="45" x14ac:dyDescent="0.2">
      <c r="A1279" s="41" t="s">
        <v>680</v>
      </c>
      <c r="B1279" s="6" t="s">
        <v>111</v>
      </c>
      <c r="C1279" s="6" t="s">
        <v>38</v>
      </c>
      <c r="D1279" s="6" t="s">
        <v>8</v>
      </c>
      <c r="E1279" s="6" t="s">
        <v>1625</v>
      </c>
      <c r="F1279" s="6" t="s">
        <v>681</v>
      </c>
      <c r="G1279" s="100">
        <v>314</v>
      </c>
      <c r="H1279" s="100">
        <v>114</v>
      </c>
      <c r="I1279" s="100">
        <f t="shared" si="19"/>
        <v>36.30573248407643</v>
      </c>
    </row>
    <row r="1280" spans="1:9" ht="30" x14ac:dyDescent="0.2">
      <c r="A1280" s="41" t="s">
        <v>1626</v>
      </c>
      <c r="B1280" s="6" t="s">
        <v>111</v>
      </c>
      <c r="C1280" s="6" t="s">
        <v>38</v>
      </c>
      <c r="D1280" s="6" t="s">
        <v>8</v>
      </c>
      <c r="E1280" s="6" t="s">
        <v>1627</v>
      </c>
      <c r="F1280" s="6" t="s">
        <v>0</v>
      </c>
      <c r="G1280" s="100">
        <v>25998.9</v>
      </c>
      <c r="H1280" s="100">
        <v>25918.7</v>
      </c>
      <c r="I1280" s="100">
        <f t="shared" si="19"/>
        <v>99.691525410690446</v>
      </c>
    </row>
    <row r="1281" spans="1:9" ht="45" x14ac:dyDescent="0.2">
      <c r="A1281" s="41" t="s">
        <v>655</v>
      </c>
      <c r="B1281" s="6" t="s">
        <v>111</v>
      </c>
      <c r="C1281" s="6" t="s">
        <v>38</v>
      </c>
      <c r="D1281" s="6" t="s">
        <v>8</v>
      </c>
      <c r="E1281" s="6" t="s">
        <v>1628</v>
      </c>
      <c r="F1281" s="6" t="s">
        <v>0</v>
      </c>
      <c r="G1281" s="100">
        <v>7413.4</v>
      </c>
      <c r="H1281" s="100">
        <v>7333.3</v>
      </c>
      <c r="I1281" s="100">
        <f t="shared" si="19"/>
        <v>98.91952410499907</v>
      </c>
    </row>
    <row r="1282" spans="1:9" ht="30" x14ac:dyDescent="0.2">
      <c r="A1282" s="41" t="s">
        <v>601</v>
      </c>
      <c r="B1282" s="6" t="s">
        <v>111</v>
      </c>
      <c r="C1282" s="6" t="s">
        <v>38</v>
      </c>
      <c r="D1282" s="6" t="s">
        <v>8</v>
      </c>
      <c r="E1282" s="6" t="s">
        <v>1628</v>
      </c>
      <c r="F1282" s="6" t="s">
        <v>602</v>
      </c>
      <c r="G1282" s="100">
        <v>7413.4</v>
      </c>
      <c r="H1282" s="100">
        <v>7333.3</v>
      </c>
      <c r="I1282" s="100">
        <f t="shared" si="19"/>
        <v>98.91952410499907</v>
      </c>
    </row>
    <row r="1283" spans="1:9" ht="75" x14ac:dyDescent="0.2">
      <c r="A1283" s="41" t="s">
        <v>1629</v>
      </c>
      <c r="B1283" s="6" t="s">
        <v>111</v>
      </c>
      <c r="C1283" s="6" t="s">
        <v>38</v>
      </c>
      <c r="D1283" s="6" t="s">
        <v>8</v>
      </c>
      <c r="E1283" s="6" t="s">
        <v>1630</v>
      </c>
      <c r="F1283" s="6" t="s">
        <v>0</v>
      </c>
      <c r="G1283" s="100">
        <v>6738.4</v>
      </c>
      <c r="H1283" s="100">
        <v>6738.3</v>
      </c>
      <c r="I1283" s="100">
        <f t="shared" si="19"/>
        <v>99.99851596818236</v>
      </c>
    </row>
    <row r="1284" spans="1:9" ht="45" x14ac:dyDescent="0.2">
      <c r="A1284" s="41" t="s">
        <v>680</v>
      </c>
      <c r="B1284" s="6" t="s">
        <v>111</v>
      </c>
      <c r="C1284" s="6" t="s">
        <v>38</v>
      </c>
      <c r="D1284" s="6" t="s">
        <v>8</v>
      </c>
      <c r="E1284" s="6" t="s">
        <v>1630</v>
      </c>
      <c r="F1284" s="6" t="s">
        <v>681</v>
      </c>
      <c r="G1284" s="100">
        <v>6738.4</v>
      </c>
      <c r="H1284" s="100">
        <v>6738.3</v>
      </c>
      <c r="I1284" s="100">
        <f t="shared" si="19"/>
        <v>99.99851596818236</v>
      </c>
    </row>
    <row r="1285" spans="1:9" ht="45" x14ac:dyDescent="0.2">
      <c r="A1285" s="41" t="s">
        <v>754</v>
      </c>
      <c r="B1285" s="6" t="s">
        <v>111</v>
      </c>
      <c r="C1285" s="6" t="s">
        <v>38</v>
      </c>
      <c r="D1285" s="6" t="s">
        <v>8</v>
      </c>
      <c r="E1285" s="6" t="s">
        <v>1631</v>
      </c>
      <c r="F1285" s="6" t="s">
        <v>0</v>
      </c>
      <c r="G1285" s="100">
        <v>11847.1</v>
      </c>
      <c r="H1285" s="100">
        <v>11847.1</v>
      </c>
      <c r="I1285" s="100">
        <f t="shared" si="19"/>
        <v>100</v>
      </c>
    </row>
    <row r="1286" spans="1:9" ht="45" x14ac:dyDescent="0.2">
      <c r="A1286" s="41" t="s">
        <v>680</v>
      </c>
      <c r="B1286" s="6" t="s">
        <v>111</v>
      </c>
      <c r="C1286" s="6" t="s">
        <v>38</v>
      </c>
      <c r="D1286" s="6" t="s">
        <v>8</v>
      </c>
      <c r="E1286" s="6" t="s">
        <v>1631</v>
      </c>
      <c r="F1286" s="6" t="s">
        <v>681</v>
      </c>
      <c r="G1286" s="100">
        <v>11847.1</v>
      </c>
      <c r="H1286" s="100">
        <v>11847.1</v>
      </c>
      <c r="I1286" s="100">
        <f t="shared" si="19"/>
        <v>100</v>
      </c>
    </row>
    <row r="1287" spans="1:9" ht="45" x14ac:dyDescent="0.2">
      <c r="A1287" s="41" t="s">
        <v>1632</v>
      </c>
      <c r="B1287" s="6" t="s">
        <v>111</v>
      </c>
      <c r="C1287" s="6" t="s">
        <v>38</v>
      </c>
      <c r="D1287" s="6" t="s">
        <v>8</v>
      </c>
      <c r="E1287" s="6" t="s">
        <v>1633</v>
      </c>
      <c r="F1287" s="6" t="s">
        <v>0</v>
      </c>
      <c r="G1287" s="100">
        <v>685</v>
      </c>
      <c r="H1287" s="100">
        <v>684.8</v>
      </c>
      <c r="I1287" s="100">
        <f t="shared" ref="I1287:I1350" si="20">H1287/G1287*100</f>
        <v>99.970802919708021</v>
      </c>
    </row>
    <row r="1288" spans="1:9" ht="45" x14ac:dyDescent="0.2">
      <c r="A1288" s="41" t="s">
        <v>655</v>
      </c>
      <c r="B1288" s="6" t="s">
        <v>111</v>
      </c>
      <c r="C1288" s="6" t="s">
        <v>38</v>
      </c>
      <c r="D1288" s="6" t="s">
        <v>8</v>
      </c>
      <c r="E1288" s="6" t="s">
        <v>1634</v>
      </c>
      <c r="F1288" s="6" t="s">
        <v>0</v>
      </c>
      <c r="G1288" s="100">
        <v>685</v>
      </c>
      <c r="H1288" s="100">
        <v>684.8</v>
      </c>
      <c r="I1288" s="100">
        <f t="shared" si="20"/>
        <v>99.970802919708021</v>
      </c>
    </row>
    <row r="1289" spans="1:9" ht="90" x14ac:dyDescent="0.2">
      <c r="A1289" s="41" t="s">
        <v>590</v>
      </c>
      <c r="B1289" s="6" t="s">
        <v>111</v>
      </c>
      <c r="C1289" s="6" t="s">
        <v>38</v>
      </c>
      <c r="D1289" s="6" t="s">
        <v>8</v>
      </c>
      <c r="E1289" s="6" t="s">
        <v>1634</v>
      </c>
      <c r="F1289" s="6" t="s">
        <v>585</v>
      </c>
      <c r="G1289" s="100">
        <v>12.8</v>
      </c>
      <c r="H1289" s="100">
        <v>12.8</v>
      </c>
      <c r="I1289" s="100">
        <f t="shared" si="20"/>
        <v>100</v>
      </c>
    </row>
    <row r="1290" spans="1:9" ht="30" x14ac:dyDescent="0.2">
      <c r="A1290" s="41" t="s">
        <v>601</v>
      </c>
      <c r="B1290" s="6" t="s">
        <v>111</v>
      </c>
      <c r="C1290" s="6" t="s">
        <v>38</v>
      </c>
      <c r="D1290" s="6" t="s">
        <v>8</v>
      </c>
      <c r="E1290" s="6" t="s">
        <v>1634</v>
      </c>
      <c r="F1290" s="6" t="s">
        <v>602</v>
      </c>
      <c r="G1290" s="100">
        <v>672.2</v>
      </c>
      <c r="H1290" s="100">
        <v>672</v>
      </c>
      <c r="I1290" s="100">
        <f t="shared" si="20"/>
        <v>99.970246950312401</v>
      </c>
    </row>
    <row r="1291" spans="1:9" ht="45" x14ac:dyDescent="0.2">
      <c r="A1291" s="41" t="s">
        <v>1635</v>
      </c>
      <c r="B1291" s="6" t="s">
        <v>111</v>
      </c>
      <c r="C1291" s="6" t="s">
        <v>38</v>
      </c>
      <c r="D1291" s="6" t="s">
        <v>8</v>
      </c>
      <c r="E1291" s="6" t="s">
        <v>1636</v>
      </c>
      <c r="F1291" s="6" t="s">
        <v>0</v>
      </c>
      <c r="G1291" s="100">
        <v>129031.1</v>
      </c>
      <c r="H1291" s="100">
        <v>128335.3</v>
      </c>
      <c r="I1291" s="100">
        <f t="shared" si="20"/>
        <v>99.460750160232678</v>
      </c>
    </row>
    <row r="1292" spans="1:9" ht="45" x14ac:dyDescent="0.2">
      <c r="A1292" s="41" t="s">
        <v>754</v>
      </c>
      <c r="B1292" s="6" t="s">
        <v>111</v>
      </c>
      <c r="C1292" s="6" t="s">
        <v>38</v>
      </c>
      <c r="D1292" s="6" t="s">
        <v>8</v>
      </c>
      <c r="E1292" s="6" t="s">
        <v>1637</v>
      </c>
      <c r="F1292" s="6" t="s">
        <v>0</v>
      </c>
      <c r="G1292" s="100">
        <v>116999.8</v>
      </c>
      <c r="H1292" s="100">
        <v>116304</v>
      </c>
      <c r="I1292" s="100">
        <f t="shared" si="20"/>
        <v>99.405298128714747</v>
      </c>
    </row>
    <row r="1293" spans="1:9" ht="45" x14ac:dyDescent="0.2">
      <c r="A1293" s="41" t="s">
        <v>680</v>
      </c>
      <c r="B1293" s="6" t="s">
        <v>111</v>
      </c>
      <c r="C1293" s="6" t="s">
        <v>38</v>
      </c>
      <c r="D1293" s="6" t="s">
        <v>8</v>
      </c>
      <c r="E1293" s="6" t="s">
        <v>1637</v>
      </c>
      <c r="F1293" s="6" t="s">
        <v>681</v>
      </c>
      <c r="G1293" s="100">
        <v>116999.8</v>
      </c>
      <c r="H1293" s="100">
        <v>116304</v>
      </c>
      <c r="I1293" s="100">
        <f t="shared" si="20"/>
        <v>99.405298128714747</v>
      </c>
    </row>
    <row r="1294" spans="1:9" ht="15" x14ac:dyDescent="0.2">
      <c r="A1294" s="41" t="s">
        <v>1198</v>
      </c>
      <c r="B1294" s="6" t="s">
        <v>111</v>
      </c>
      <c r="C1294" s="6" t="s">
        <v>38</v>
      </c>
      <c r="D1294" s="6" t="s">
        <v>8</v>
      </c>
      <c r="E1294" s="6" t="s">
        <v>1638</v>
      </c>
      <c r="F1294" s="6" t="s">
        <v>0</v>
      </c>
      <c r="G1294" s="100">
        <v>12031.3</v>
      </c>
      <c r="H1294" s="100">
        <v>12031.3</v>
      </c>
      <c r="I1294" s="100">
        <f t="shared" si="20"/>
        <v>100</v>
      </c>
    </row>
    <row r="1295" spans="1:9" ht="45" x14ac:dyDescent="0.2">
      <c r="A1295" s="41" t="s">
        <v>680</v>
      </c>
      <c r="B1295" s="6" t="s">
        <v>111</v>
      </c>
      <c r="C1295" s="6" t="s">
        <v>38</v>
      </c>
      <c r="D1295" s="6" t="s">
        <v>8</v>
      </c>
      <c r="E1295" s="6" t="s">
        <v>1638</v>
      </c>
      <c r="F1295" s="6" t="s">
        <v>681</v>
      </c>
      <c r="G1295" s="100">
        <v>12031.3</v>
      </c>
      <c r="H1295" s="100">
        <v>12031.3</v>
      </c>
      <c r="I1295" s="100">
        <f t="shared" si="20"/>
        <v>100</v>
      </c>
    </row>
    <row r="1296" spans="1:9" ht="90" x14ac:dyDescent="0.2">
      <c r="A1296" s="41" t="s">
        <v>657</v>
      </c>
      <c r="B1296" s="6" t="s">
        <v>111</v>
      </c>
      <c r="C1296" s="6" t="s">
        <v>38</v>
      </c>
      <c r="D1296" s="6" t="s">
        <v>8</v>
      </c>
      <c r="E1296" s="6" t="s">
        <v>658</v>
      </c>
      <c r="F1296" s="101" t="s">
        <v>0</v>
      </c>
      <c r="G1296" s="100">
        <v>92.4</v>
      </c>
      <c r="H1296" s="100">
        <v>92.4</v>
      </c>
      <c r="I1296" s="100">
        <f t="shared" si="20"/>
        <v>100</v>
      </c>
    </row>
    <row r="1297" spans="1:9" ht="75" x14ac:dyDescent="0.2">
      <c r="A1297" s="41" t="s">
        <v>1211</v>
      </c>
      <c r="B1297" s="6" t="s">
        <v>111</v>
      </c>
      <c r="C1297" s="6" t="s">
        <v>38</v>
      </c>
      <c r="D1297" s="6" t="s">
        <v>8</v>
      </c>
      <c r="E1297" s="6" t="s">
        <v>1212</v>
      </c>
      <c r="F1297" s="6" t="s">
        <v>0</v>
      </c>
      <c r="G1297" s="100">
        <v>92.4</v>
      </c>
      <c r="H1297" s="100">
        <v>92.4</v>
      </c>
      <c r="I1297" s="100">
        <f t="shared" si="20"/>
        <v>100</v>
      </c>
    </row>
    <row r="1298" spans="1:9" ht="30" x14ac:dyDescent="0.2">
      <c r="A1298" s="41" t="s">
        <v>907</v>
      </c>
      <c r="B1298" s="6" t="s">
        <v>111</v>
      </c>
      <c r="C1298" s="6" t="s">
        <v>38</v>
      </c>
      <c r="D1298" s="6" t="s">
        <v>8</v>
      </c>
      <c r="E1298" s="6" t="s">
        <v>1213</v>
      </c>
      <c r="F1298" s="6" t="s">
        <v>0</v>
      </c>
      <c r="G1298" s="100">
        <v>92.4</v>
      </c>
      <c r="H1298" s="100">
        <v>92.4</v>
      </c>
      <c r="I1298" s="100">
        <f t="shared" si="20"/>
        <v>100</v>
      </c>
    </row>
    <row r="1299" spans="1:9" ht="45" x14ac:dyDescent="0.2">
      <c r="A1299" s="41" t="s">
        <v>680</v>
      </c>
      <c r="B1299" s="6" t="s">
        <v>111</v>
      </c>
      <c r="C1299" s="6" t="s">
        <v>38</v>
      </c>
      <c r="D1299" s="6" t="s">
        <v>8</v>
      </c>
      <c r="E1299" s="6" t="s">
        <v>1213</v>
      </c>
      <c r="F1299" s="6" t="s">
        <v>681</v>
      </c>
      <c r="G1299" s="100">
        <v>92.4</v>
      </c>
      <c r="H1299" s="100">
        <v>92.4</v>
      </c>
      <c r="I1299" s="100">
        <f t="shared" si="20"/>
        <v>100</v>
      </c>
    </row>
    <row r="1300" spans="1:9" ht="60" x14ac:dyDescent="0.2">
      <c r="A1300" s="41" t="s">
        <v>696</v>
      </c>
      <c r="B1300" s="6" t="s">
        <v>111</v>
      </c>
      <c r="C1300" s="6" t="s">
        <v>38</v>
      </c>
      <c r="D1300" s="6" t="s">
        <v>8</v>
      </c>
      <c r="E1300" s="6" t="s">
        <v>697</v>
      </c>
      <c r="F1300" s="101" t="s">
        <v>0</v>
      </c>
      <c r="G1300" s="100">
        <v>4000</v>
      </c>
      <c r="H1300" s="100">
        <v>4000</v>
      </c>
      <c r="I1300" s="100">
        <f t="shared" si="20"/>
        <v>100</v>
      </c>
    </row>
    <row r="1301" spans="1:9" ht="45" x14ac:dyDescent="0.2">
      <c r="A1301" s="41" t="s">
        <v>708</v>
      </c>
      <c r="B1301" s="6" t="s">
        <v>111</v>
      </c>
      <c r="C1301" s="6" t="s">
        <v>38</v>
      </c>
      <c r="D1301" s="6" t="s">
        <v>8</v>
      </c>
      <c r="E1301" s="6" t="s">
        <v>709</v>
      </c>
      <c r="F1301" s="6" t="s">
        <v>0</v>
      </c>
      <c r="G1301" s="100">
        <v>4000</v>
      </c>
      <c r="H1301" s="100">
        <v>4000</v>
      </c>
      <c r="I1301" s="100">
        <f t="shared" si="20"/>
        <v>100</v>
      </c>
    </row>
    <row r="1302" spans="1:9" ht="30" x14ac:dyDescent="0.2">
      <c r="A1302" s="41" t="s">
        <v>907</v>
      </c>
      <c r="B1302" s="6" t="s">
        <v>111</v>
      </c>
      <c r="C1302" s="6" t="s">
        <v>38</v>
      </c>
      <c r="D1302" s="6" t="s">
        <v>8</v>
      </c>
      <c r="E1302" s="6" t="s">
        <v>1639</v>
      </c>
      <c r="F1302" s="6" t="s">
        <v>0</v>
      </c>
      <c r="G1302" s="100">
        <v>4000</v>
      </c>
      <c r="H1302" s="100">
        <v>4000</v>
      </c>
      <c r="I1302" s="100">
        <f t="shared" si="20"/>
        <v>100</v>
      </c>
    </row>
    <row r="1303" spans="1:9" ht="45" x14ac:dyDescent="0.2">
      <c r="A1303" s="41" t="s">
        <v>680</v>
      </c>
      <c r="B1303" s="6" t="s">
        <v>111</v>
      </c>
      <c r="C1303" s="6" t="s">
        <v>38</v>
      </c>
      <c r="D1303" s="6" t="s">
        <v>8</v>
      </c>
      <c r="E1303" s="6" t="s">
        <v>1639</v>
      </c>
      <c r="F1303" s="6" t="s">
        <v>681</v>
      </c>
      <c r="G1303" s="100">
        <v>4000</v>
      </c>
      <c r="H1303" s="100">
        <v>4000</v>
      </c>
      <c r="I1303" s="100">
        <f t="shared" si="20"/>
        <v>100</v>
      </c>
    </row>
    <row r="1304" spans="1:9" ht="45" x14ac:dyDescent="0.2">
      <c r="A1304" s="41" t="s">
        <v>793</v>
      </c>
      <c r="B1304" s="6" t="s">
        <v>111</v>
      </c>
      <c r="C1304" s="6" t="s">
        <v>38</v>
      </c>
      <c r="D1304" s="6" t="s">
        <v>8</v>
      </c>
      <c r="E1304" s="6" t="s">
        <v>794</v>
      </c>
      <c r="F1304" s="101" t="s">
        <v>0</v>
      </c>
      <c r="G1304" s="100">
        <v>9100</v>
      </c>
      <c r="H1304" s="100">
        <v>9099.7999999999993</v>
      </c>
      <c r="I1304" s="100">
        <f t="shared" si="20"/>
        <v>99.997802197802187</v>
      </c>
    </row>
    <row r="1305" spans="1:9" ht="45" x14ac:dyDescent="0.2">
      <c r="A1305" s="41" t="s">
        <v>1169</v>
      </c>
      <c r="B1305" s="6" t="s">
        <v>111</v>
      </c>
      <c r="C1305" s="6" t="s">
        <v>38</v>
      </c>
      <c r="D1305" s="6" t="s">
        <v>8</v>
      </c>
      <c r="E1305" s="6" t="s">
        <v>1170</v>
      </c>
      <c r="F1305" s="6" t="s">
        <v>0</v>
      </c>
      <c r="G1305" s="100">
        <v>9100</v>
      </c>
      <c r="H1305" s="100">
        <v>9099.7999999999993</v>
      </c>
      <c r="I1305" s="100">
        <f t="shared" si="20"/>
        <v>99.997802197802187</v>
      </c>
    </row>
    <row r="1306" spans="1:9" ht="30" x14ac:dyDescent="0.2">
      <c r="A1306" s="41" t="s">
        <v>907</v>
      </c>
      <c r="B1306" s="6" t="s">
        <v>111</v>
      </c>
      <c r="C1306" s="6" t="s">
        <v>38</v>
      </c>
      <c r="D1306" s="6" t="s">
        <v>8</v>
      </c>
      <c r="E1306" s="6" t="s">
        <v>1640</v>
      </c>
      <c r="F1306" s="6" t="s">
        <v>0</v>
      </c>
      <c r="G1306" s="100">
        <v>9100</v>
      </c>
      <c r="H1306" s="100">
        <v>9099.7999999999993</v>
      </c>
      <c r="I1306" s="100">
        <f t="shared" si="20"/>
        <v>99.997802197802187</v>
      </c>
    </row>
    <row r="1307" spans="1:9" ht="45" x14ac:dyDescent="0.2">
      <c r="A1307" s="41" t="s">
        <v>680</v>
      </c>
      <c r="B1307" s="6" t="s">
        <v>111</v>
      </c>
      <c r="C1307" s="6" t="s">
        <v>38</v>
      </c>
      <c r="D1307" s="6" t="s">
        <v>8</v>
      </c>
      <c r="E1307" s="6" t="s">
        <v>1640</v>
      </c>
      <c r="F1307" s="6" t="s">
        <v>681</v>
      </c>
      <c r="G1307" s="100">
        <v>9100</v>
      </c>
      <c r="H1307" s="100">
        <v>9099.7999999999993</v>
      </c>
      <c r="I1307" s="100">
        <f t="shared" si="20"/>
        <v>99.997802197802187</v>
      </c>
    </row>
    <row r="1308" spans="1:9" ht="15" x14ac:dyDescent="0.2">
      <c r="A1308" s="41" t="s">
        <v>620</v>
      </c>
      <c r="B1308" s="6" t="s">
        <v>111</v>
      </c>
      <c r="C1308" s="6" t="s">
        <v>38</v>
      </c>
      <c r="D1308" s="6" t="s">
        <v>8</v>
      </c>
      <c r="E1308" s="6" t="s">
        <v>621</v>
      </c>
      <c r="F1308" s="101" t="s">
        <v>0</v>
      </c>
      <c r="G1308" s="100">
        <v>2260</v>
      </c>
      <c r="H1308" s="100">
        <v>1859.5</v>
      </c>
      <c r="I1308" s="100">
        <f t="shared" si="20"/>
        <v>82.278761061946909</v>
      </c>
    </row>
    <row r="1309" spans="1:9" ht="30" x14ac:dyDescent="0.2">
      <c r="A1309" s="41" t="s">
        <v>727</v>
      </c>
      <c r="B1309" s="6" t="s">
        <v>111</v>
      </c>
      <c r="C1309" s="6" t="s">
        <v>38</v>
      </c>
      <c r="D1309" s="6" t="s">
        <v>8</v>
      </c>
      <c r="E1309" s="6" t="s">
        <v>728</v>
      </c>
      <c r="F1309" s="6" t="s">
        <v>0</v>
      </c>
      <c r="G1309" s="100">
        <v>2260</v>
      </c>
      <c r="H1309" s="100">
        <v>1859.5</v>
      </c>
      <c r="I1309" s="100">
        <f t="shared" si="20"/>
        <v>82.278761061946909</v>
      </c>
    </row>
    <row r="1310" spans="1:9" ht="45" x14ac:dyDescent="0.2">
      <c r="A1310" s="41" t="s">
        <v>729</v>
      </c>
      <c r="B1310" s="6" t="s">
        <v>111</v>
      </c>
      <c r="C1310" s="6" t="s">
        <v>38</v>
      </c>
      <c r="D1310" s="6" t="s">
        <v>8</v>
      </c>
      <c r="E1310" s="6" t="s">
        <v>730</v>
      </c>
      <c r="F1310" s="6" t="s">
        <v>0</v>
      </c>
      <c r="G1310" s="100">
        <v>2260</v>
      </c>
      <c r="H1310" s="100">
        <v>1859.5</v>
      </c>
      <c r="I1310" s="100">
        <f t="shared" si="20"/>
        <v>82.278761061946909</v>
      </c>
    </row>
    <row r="1311" spans="1:9" s="36" customFormat="1" ht="120" x14ac:dyDescent="0.2">
      <c r="A1311" s="41" t="s">
        <v>731</v>
      </c>
      <c r="B1311" s="6" t="s">
        <v>111</v>
      </c>
      <c r="C1311" s="6" t="s">
        <v>38</v>
      </c>
      <c r="D1311" s="6" t="s">
        <v>8</v>
      </c>
      <c r="E1311" s="6" t="s">
        <v>732</v>
      </c>
      <c r="F1311" s="6" t="s">
        <v>0</v>
      </c>
      <c r="G1311" s="100">
        <v>2260</v>
      </c>
      <c r="H1311" s="100">
        <v>1859.5</v>
      </c>
      <c r="I1311" s="100">
        <f t="shared" si="20"/>
        <v>82.278761061946909</v>
      </c>
    </row>
    <row r="1312" spans="1:9" ht="45" x14ac:dyDescent="0.2">
      <c r="A1312" s="41" t="s">
        <v>680</v>
      </c>
      <c r="B1312" s="6" t="s">
        <v>111</v>
      </c>
      <c r="C1312" s="6" t="s">
        <v>38</v>
      </c>
      <c r="D1312" s="6" t="s">
        <v>8</v>
      </c>
      <c r="E1312" s="6" t="s">
        <v>732</v>
      </c>
      <c r="F1312" s="6" t="s">
        <v>681</v>
      </c>
      <c r="G1312" s="100">
        <v>2260</v>
      </c>
      <c r="H1312" s="100">
        <v>1859.5</v>
      </c>
      <c r="I1312" s="100">
        <f t="shared" si="20"/>
        <v>82.278761061946909</v>
      </c>
    </row>
    <row r="1313" spans="1:9" ht="15" x14ac:dyDescent="0.2">
      <c r="A1313" s="41" t="s">
        <v>67</v>
      </c>
      <c r="B1313" s="6" t="s">
        <v>111</v>
      </c>
      <c r="C1313" s="6" t="s">
        <v>19</v>
      </c>
      <c r="D1313" s="6" t="s">
        <v>0</v>
      </c>
      <c r="E1313" s="6" t="s">
        <v>0</v>
      </c>
      <c r="F1313" s="6" t="s">
        <v>0</v>
      </c>
      <c r="G1313" s="100">
        <v>44732.2</v>
      </c>
      <c r="H1313" s="100">
        <v>44625</v>
      </c>
      <c r="I1313" s="100">
        <f t="shared" si="20"/>
        <v>99.760351603542858</v>
      </c>
    </row>
    <row r="1314" spans="1:9" ht="15" x14ac:dyDescent="0.2">
      <c r="A1314" s="41" t="s">
        <v>68</v>
      </c>
      <c r="B1314" s="6" t="s">
        <v>111</v>
      </c>
      <c r="C1314" s="6" t="s">
        <v>19</v>
      </c>
      <c r="D1314" s="6" t="s">
        <v>9</v>
      </c>
      <c r="E1314" s="6" t="s">
        <v>0</v>
      </c>
      <c r="F1314" s="6" t="s">
        <v>0</v>
      </c>
      <c r="G1314" s="100">
        <v>44732.2</v>
      </c>
      <c r="H1314" s="100">
        <v>44625</v>
      </c>
      <c r="I1314" s="100">
        <f t="shared" si="20"/>
        <v>99.760351603542858</v>
      </c>
    </row>
    <row r="1315" spans="1:9" ht="15" x14ac:dyDescent="0.2">
      <c r="A1315" s="41" t="s">
        <v>620</v>
      </c>
      <c r="B1315" s="6" t="s">
        <v>111</v>
      </c>
      <c r="C1315" s="6" t="s">
        <v>19</v>
      </c>
      <c r="D1315" s="6" t="s">
        <v>9</v>
      </c>
      <c r="E1315" s="6" t="s">
        <v>621</v>
      </c>
      <c r="F1315" s="101" t="s">
        <v>0</v>
      </c>
      <c r="G1315" s="100">
        <v>44732.2</v>
      </c>
      <c r="H1315" s="100">
        <v>44625</v>
      </c>
      <c r="I1315" s="100">
        <f t="shared" si="20"/>
        <v>99.760351603542858</v>
      </c>
    </row>
    <row r="1316" spans="1:9" ht="45" x14ac:dyDescent="0.2">
      <c r="A1316" s="41" t="s">
        <v>719</v>
      </c>
      <c r="B1316" s="6" t="s">
        <v>111</v>
      </c>
      <c r="C1316" s="6" t="s">
        <v>19</v>
      </c>
      <c r="D1316" s="6" t="s">
        <v>9</v>
      </c>
      <c r="E1316" s="6" t="s">
        <v>720</v>
      </c>
      <c r="F1316" s="6" t="s">
        <v>0</v>
      </c>
      <c r="G1316" s="100">
        <v>43760.2</v>
      </c>
      <c r="H1316" s="100">
        <v>43760.2</v>
      </c>
      <c r="I1316" s="100">
        <f t="shared" si="20"/>
        <v>100</v>
      </c>
    </row>
    <row r="1317" spans="1:9" ht="45" x14ac:dyDescent="0.2">
      <c r="A1317" s="41" t="s">
        <v>723</v>
      </c>
      <c r="B1317" s="6" t="s">
        <v>111</v>
      </c>
      <c r="C1317" s="6" t="s">
        <v>19</v>
      </c>
      <c r="D1317" s="6" t="s">
        <v>9</v>
      </c>
      <c r="E1317" s="6" t="s">
        <v>724</v>
      </c>
      <c r="F1317" s="6" t="s">
        <v>0</v>
      </c>
      <c r="G1317" s="100">
        <v>43509.2</v>
      </c>
      <c r="H1317" s="100">
        <v>43509.2</v>
      </c>
      <c r="I1317" s="100">
        <f t="shared" si="20"/>
        <v>100</v>
      </c>
    </row>
    <row r="1318" spans="1:9" ht="45" x14ac:dyDescent="0.2">
      <c r="A1318" s="41" t="s">
        <v>680</v>
      </c>
      <c r="B1318" s="6" t="s">
        <v>111</v>
      </c>
      <c r="C1318" s="6" t="s">
        <v>19</v>
      </c>
      <c r="D1318" s="6" t="s">
        <v>9</v>
      </c>
      <c r="E1318" s="6" t="s">
        <v>724</v>
      </c>
      <c r="F1318" s="6" t="s">
        <v>681</v>
      </c>
      <c r="G1318" s="100">
        <v>43509.2</v>
      </c>
      <c r="H1318" s="100">
        <v>43509.2</v>
      </c>
      <c r="I1318" s="100">
        <f t="shared" si="20"/>
        <v>100</v>
      </c>
    </row>
    <row r="1319" spans="1:9" ht="15" x14ac:dyDescent="0.2">
      <c r="A1319" s="41" t="s">
        <v>725</v>
      </c>
      <c r="B1319" s="6" t="s">
        <v>111</v>
      </c>
      <c r="C1319" s="6" t="s">
        <v>19</v>
      </c>
      <c r="D1319" s="6" t="s">
        <v>9</v>
      </c>
      <c r="E1319" s="6" t="s">
        <v>726</v>
      </c>
      <c r="F1319" s="6" t="s">
        <v>0</v>
      </c>
      <c r="G1319" s="100">
        <v>251</v>
      </c>
      <c r="H1319" s="100">
        <v>251</v>
      </c>
      <c r="I1319" s="100">
        <f t="shared" si="20"/>
        <v>100</v>
      </c>
    </row>
    <row r="1320" spans="1:9" ht="45" x14ac:dyDescent="0.2">
      <c r="A1320" s="41" t="s">
        <v>680</v>
      </c>
      <c r="B1320" s="6" t="s">
        <v>111</v>
      </c>
      <c r="C1320" s="6" t="s">
        <v>19</v>
      </c>
      <c r="D1320" s="6" t="s">
        <v>9</v>
      </c>
      <c r="E1320" s="6" t="s">
        <v>726</v>
      </c>
      <c r="F1320" s="6" t="s">
        <v>681</v>
      </c>
      <c r="G1320" s="100">
        <v>251</v>
      </c>
      <c r="H1320" s="100">
        <v>251</v>
      </c>
      <c r="I1320" s="100">
        <f t="shared" si="20"/>
        <v>100</v>
      </c>
    </row>
    <row r="1321" spans="1:9" ht="30" x14ac:dyDescent="0.2">
      <c r="A1321" s="41" t="s">
        <v>727</v>
      </c>
      <c r="B1321" s="6" t="s">
        <v>111</v>
      </c>
      <c r="C1321" s="6" t="s">
        <v>19</v>
      </c>
      <c r="D1321" s="6" t="s">
        <v>9</v>
      </c>
      <c r="E1321" s="6" t="s">
        <v>728</v>
      </c>
      <c r="F1321" s="6" t="s">
        <v>0</v>
      </c>
      <c r="G1321" s="100">
        <v>972</v>
      </c>
      <c r="H1321" s="100">
        <v>864.8</v>
      </c>
      <c r="I1321" s="100">
        <f t="shared" si="20"/>
        <v>88.971193415637856</v>
      </c>
    </row>
    <row r="1322" spans="1:9" ht="45" x14ac:dyDescent="0.2">
      <c r="A1322" s="41" t="s">
        <v>729</v>
      </c>
      <c r="B1322" s="6" t="s">
        <v>111</v>
      </c>
      <c r="C1322" s="6" t="s">
        <v>19</v>
      </c>
      <c r="D1322" s="6" t="s">
        <v>9</v>
      </c>
      <c r="E1322" s="6" t="s">
        <v>730</v>
      </c>
      <c r="F1322" s="6" t="s">
        <v>0</v>
      </c>
      <c r="G1322" s="100">
        <v>972</v>
      </c>
      <c r="H1322" s="100">
        <v>864.8</v>
      </c>
      <c r="I1322" s="100">
        <f t="shared" si="20"/>
        <v>88.971193415637856</v>
      </c>
    </row>
    <row r="1323" spans="1:9" ht="120" x14ac:dyDescent="0.2">
      <c r="A1323" s="41" t="s">
        <v>731</v>
      </c>
      <c r="B1323" s="6" t="s">
        <v>111</v>
      </c>
      <c r="C1323" s="6" t="s">
        <v>19</v>
      </c>
      <c r="D1323" s="6" t="s">
        <v>9</v>
      </c>
      <c r="E1323" s="6" t="s">
        <v>732</v>
      </c>
      <c r="F1323" s="6" t="s">
        <v>0</v>
      </c>
      <c r="G1323" s="100">
        <v>972</v>
      </c>
      <c r="H1323" s="100">
        <v>864.8</v>
      </c>
      <c r="I1323" s="100">
        <f t="shared" si="20"/>
        <v>88.971193415637856</v>
      </c>
    </row>
    <row r="1324" spans="1:9" ht="45" x14ac:dyDescent="0.2">
      <c r="A1324" s="41" t="s">
        <v>680</v>
      </c>
      <c r="B1324" s="6" t="s">
        <v>111</v>
      </c>
      <c r="C1324" s="6" t="s">
        <v>19</v>
      </c>
      <c r="D1324" s="6" t="s">
        <v>9</v>
      </c>
      <c r="E1324" s="6" t="s">
        <v>732</v>
      </c>
      <c r="F1324" s="6" t="s">
        <v>681</v>
      </c>
      <c r="G1324" s="100">
        <v>972</v>
      </c>
      <c r="H1324" s="100">
        <v>864.8</v>
      </c>
      <c r="I1324" s="100">
        <f t="shared" si="20"/>
        <v>88.971193415637856</v>
      </c>
    </row>
    <row r="1325" spans="1:9" s="36" customFormat="1" ht="31.5" x14ac:dyDescent="0.25">
      <c r="A1325" s="117" t="s">
        <v>325</v>
      </c>
      <c r="B1325" s="98" t="s">
        <v>1674</v>
      </c>
      <c r="C1325" s="98" t="s">
        <v>0</v>
      </c>
      <c r="D1325" s="98" t="s">
        <v>0</v>
      </c>
      <c r="E1325" s="98" t="s">
        <v>0</v>
      </c>
      <c r="F1325" s="98" t="s">
        <v>0</v>
      </c>
      <c r="G1325" s="99">
        <v>4829126.4000000004</v>
      </c>
      <c r="H1325" s="99">
        <v>4704922.7</v>
      </c>
      <c r="I1325" s="99">
        <f t="shared" si="20"/>
        <v>97.428029632854503</v>
      </c>
    </row>
    <row r="1326" spans="1:9" ht="15" x14ac:dyDescent="0.2">
      <c r="A1326" s="41" t="s">
        <v>7</v>
      </c>
      <c r="B1326" s="6" t="s">
        <v>1674</v>
      </c>
      <c r="C1326" s="6" t="s">
        <v>8</v>
      </c>
      <c r="D1326" s="6" t="s">
        <v>0</v>
      </c>
      <c r="E1326" s="6" t="s">
        <v>0</v>
      </c>
      <c r="F1326" s="6" t="s">
        <v>0</v>
      </c>
      <c r="G1326" s="100">
        <v>160.30000000000001</v>
      </c>
      <c r="H1326" s="100">
        <v>132.9</v>
      </c>
      <c r="I1326" s="100">
        <f t="shared" si="20"/>
        <v>82.907049282595139</v>
      </c>
    </row>
    <row r="1327" spans="1:9" ht="15" x14ac:dyDescent="0.2">
      <c r="A1327" s="41" t="s">
        <v>15</v>
      </c>
      <c r="B1327" s="6" t="s">
        <v>1674</v>
      </c>
      <c r="C1327" s="6" t="s">
        <v>8</v>
      </c>
      <c r="D1327" s="6" t="s">
        <v>16</v>
      </c>
      <c r="E1327" s="6" t="s">
        <v>0</v>
      </c>
      <c r="F1327" s="6" t="s">
        <v>0</v>
      </c>
      <c r="G1327" s="100">
        <v>160.30000000000001</v>
      </c>
      <c r="H1327" s="100">
        <v>132.9</v>
      </c>
      <c r="I1327" s="100">
        <f t="shared" si="20"/>
        <v>82.907049282595139</v>
      </c>
    </row>
    <row r="1328" spans="1:9" ht="60" x14ac:dyDescent="0.2">
      <c r="A1328" s="41" t="s">
        <v>665</v>
      </c>
      <c r="B1328" s="6" t="s">
        <v>1674</v>
      </c>
      <c r="C1328" s="6" t="s">
        <v>8</v>
      </c>
      <c r="D1328" s="6" t="s">
        <v>16</v>
      </c>
      <c r="E1328" s="6" t="s">
        <v>666</v>
      </c>
      <c r="F1328" s="101" t="s">
        <v>0</v>
      </c>
      <c r="G1328" s="100">
        <v>160.30000000000001</v>
      </c>
      <c r="H1328" s="100">
        <v>132.9</v>
      </c>
      <c r="I1328" s="100">
        <f t="shared" si="20"/>
        <v>82.907049282595139</v>
      </c>
    </row>
    <row r="1329" spans="1:9" ht="45" x14ac:dyDescent="0.2">
      <c r="A1329" s="41" t="s">
        <v>667</v>
      </c>
      <c r="B1329" s="6" t="s">
        <v>1674</v>
      </c>
      <c r="C1329" s="6" t="s">
        <v>8</v>
      </c>
      <c r="D1329" s="6" t="s">
        <v>16</v>
      </c>
      <c r="E1329" s="6" t="s">
        <v>668</v>
      </c>
      <c r="F1329" s="6" t="s">
        <v>0</v>
      </c>
      <c r="G1329" s="100">
        <v>67.3</v>
      </c>
      <c r="H1329" s="100">
        <v>67.3</v>
      </c>
      <c r="I1329" s="100">
        <f t="shared" si="20"/>
        <v>100</v>
      </c>
    </row>
    <row r="1330" spans="1:9" ht="45" x14ac:dyDescent="0.2">
      <c r="A1330" s="41" t="s">
        <v>655</v>
      </c>
      <c r="B1330" s="6" t="s">
        <v>1674</v>
      </c>
      <c r="C1330" s="6" t="s">
        <v>8</v>
      </c>
      <c r="D1330" s="6" t="s">
        <v>16</v>
      </c>
      <c r="E1330" s="6" t="s">
        <v>669</v>
      </c>
      <c r="F1330" s="6" t="s">
        <v>0</v>
      </c>
      <c r="G1330" s="100">
        <v>67.3</v>
      </c>
      <c r="H1330" s="100">
        <v>67.3</v>
      </c>
      <c r="I1330" s="100">
        <f t="shared" si="20"/>
        <v>100</v>
      </c>
    </row>
    <row r="1331" spans="1:9" ht="30" x14ac:dyDescent="0.2">
      <c r="A1331" s="41" t="s">
        <v>601</v>
      </c>
      <c r="B1331" s="6" t="s">
        <v>1674</v>
      </c>
      <c r="C1331" s="6" t="s">
        <v>8</v>
      </c>
      <c r="D1331" s="6" t="s">
        <v>16</v>
      </c>
      <c r="E1331" s="6" t="s">
        <v>669</v>
      </c>
      <c r="F1331" s="6" t="s">
        <v>602</v>
      </c>
      <c r="G1331" s="100">
        <v>67.3</v>
      </c>
      <c r="H1331" s="100">
        <v>67.3</v>
      </c>
      <c r="I1331" s="100">
        <f t="shared" si="20"/>
        <v>100</v>
      </c>
    </row>
    <row r="1332" spans="1:9" ht="45" x14ac:dyDescent="0.2">
      <c r="A1332" s="41" t="s">
        <v>677</v>
      </c>
      <c r="B1332" s="6" t="s">
        <v>1674</v>
      </c>
      <c r="C1332" s="6" t="s">
        <v>8</v>
      </c>
      <c r="D1332" s="6" t="s">
        <v>16</v>
      </c>
      <c r="E1332" s="6" t="s">
        <v>678</v>
      </c>
      <c r="F1332" s="6" t="s">
        <v>0</v>
      </c>
      <c r="G1332" s="100">
        <v>93</v>
      </c>
      <c r="H1332" s="100">
        <v>65.599999999999994</v>
      </c>
      <c r="I1332" s="100">
        <f t="shared" si="20"/>
        <v>70.537634408602145</v>
      </c>
    </row>
    <row r="1333" spans="1:9" ht="45" x14ac:dyDescent="0.2">
      <c r="A1333" s="41" t="s">
        <v>655</v>
      </c>
      <c r="B1333" s="6" t="s">
        <v>1674</v>
      </c>
      <c r="C1333" s="6" t="s">
        <v>8</v>
      </c>
      <c r="D1333" s="6" t="s">
        <v>16</v>
      </c>
      <c r="E1333" s="6" t="s">
        <v>679</v>
      </c>
      <c r="F1333" s="6" t="s">
        <v>0</v>
      </c>
      <c r="G1333" s="100">
        <v>93</v>
      </c>
      <c r="H1333" s="100">
        <v>65.599999999999994</v>
      </c>
      <c r="I1333" s="100">
        <f t="shared" si="20"/>
        <v>70.537634408602145</v>
      </c>
    </row>
    <row r="1334" spans="1:9" ht="30" x14ac:dyDescent="0.2">
      <c r="A1334" s="41" t="s">
        <v>601</v>
      </c>
      <c r="B1334" s="6" t="s">
        <v>1674</v>
      </c>
      <c r="C1334" s="6" t="s">
        <v>8</v>
      </c>
      <c r="D1334" s="6" t="s">
        <v>16</v>
      </c>
      <c r="E1334" s="6" t="s">
        <v>679</v>
      </c>
      <c r="F1334" s="6" t="s">
        <v>602</v>
      </c>
      <c r="G1334" s="100">
        <v>93</v>
      </c>
      <c r="H1334" s="100">
        <v>65.599999999999994</v>
      </c>
      <c r="I1334" s="100">
        <f t="shared" si="20"/>
        <v>70.537634408602145</v>
      </c>
    </row>
    <row r="1335" spans="1:9" ht="15" x14ac:dyDescent="0.2">
      <c r="A1335" s="41" t="s">
        <v>17</v>
      </c>
      <c r="B1335" s="6" t="s">
        <v>1674</v>
      </c>
      <c r="C1335" s="6" t="s">
        <v>13</v>
      </c>
      <c r="D1335" s="6" t="s">
        <v>0</v>
      </c>
      <c r="E1335" s="6" t="s">
        <v>0</v>
      </c>
      <c r="F1335" s="6" t="s">
        <v>0</v>
      </c>
      <c r="G1335" s="100">
        <v>7674.2</v>
      </c>
      <c r="H1335" s="100">
        <v>3706.8</v>
      </c>
      <c r="I1335" s="100">
        <f t="shared" si="20"/>
        <v>48.302103150817025</v>
      </c>
    </row>
    <row r="1336" spans="1:9" ht="15" x14ac:dyDescent="0.2">
      <c r="A1336" s="41" t="s">
        <v>36</v>
      </c>
      <c r="B1336" s="6" t="s">
        <v>1674</v>
      </c>
      <c r="C1336" s="6" t="s">
        <v>13</v>
      </c>
      <c r="D1336" s="6" t="s">
        <v>8</v>
      </c>
      <c r="E1336" s="6" t="s">
        <v>0</v>
      </c>
      <c r="F1336" s="6" t="s">
        <v>0</v>
      </c>
      <c r="G1336" s="100">
        <v>579.20000000000005</v>
      </c>
      <c r="H1336" s="100">
        <v>183</v>
      </c>
      <c r="I1336" s="100">
        <f t="shared" si="20"/>
        <v>31.595303867403313</v>
      </c>
    </row>
    <row r="1337" spans="1:9" ht="15" x14ac:dyDescent="0.2">
      <c r="A1337" s="41" t="s">
        <v>620</v>
      </c>
      <c r="B1337" s="6" t="s">
        <v>1674</v>
      </c>
      <c r="C1337" s="6" t="s">
        <v>13</v>
      </c>
      <c r="D1337" s="6" t="s">
        <v>8</v>
      </c>
      <c r="E1337" s="6" t="s">
        <v>621</v>
      </c>
      <c r="F1337" s="101" t="s">
        <v>0</v>
      </c>
      <c r="G1337" s="100">
        <v>579.20000000000005</v>
      </c>
      <c r="H1337" s="100">
        <v>183</v>
      </c>
      <c r="I1337" s="100">
        <f t="shared" si="20"/>
        <v>31.595303867403313</v>
      </c>
    </row>
    <row r="1338" spans="1:9" ht="30" x14ac:dyDescent="0.2">
      <c r="A1338" s="41" t="s">
        <v>727</v>
      </c>
      <c r="B1338" s="6" t="s">
        <v>1674</v>
      </c>
      <c r="C1338" s="6" t="s">
        <v>13</v>
      </c>
      <c r="D1338" s="6" t="s">
        <v>8</v>
      </c>
      <c r="E1338" s="6" t="s">
        <v>728</v>
      </c>
      <c r="F1338" s="6" t="s">
        <v>0</v>
      </c>
      <c r="G1338" s="100">
        <v>579.20000000000005</v>
      </c>
      <c r="H1338" s="100">
        <v>183</v>
      </c>
      <c r="I1338" s="100">
        <f t="shared" si="20"/>
        <v>31.595303867403313</v>
      </c>
    </row>
    <row r="1339" spans="1:9" ht="75" x14ac:dyDescent="0.2">
      <c r="A1339" s="41" t="s">
        <v>791</v>
      </c>
      <c r="B1339" s="6" t="s">
        <v>1674</v>
      </c>
      <c r="C1339" s="6" t="s">
        <v>13</v>
      </c>
      <c r="D1339" s="6" t="s">
        <v>8</v>
      </c>
      <c r="E1339" s="6" t="s">
        <v>792</v>
      </c>
      <c r="F1339" s="6" t="s">
        <v>0</v>
      </c>
      <c r="G1339" s="100">
        <v>579.20000000000005</v>
      </c>
      <c r="H1339" s="100">
        <v>183</v>
      </c>
      <c r="I1339" s="100">
        <f t="shared" si="20"/>
        <v>31.595303867403313</v>
      </c>
    </row>
    <row r="1340" spans="1:9" ht="45" x14ac:dyDescent="0.2">
      <c r="A1340" s="41" t="s">
        <v>680</v>
      </c>
      <c r="B1340" s="6" t="s">
        <v>1674</v>
      </c>
      <c r="C1340" s="6" t="s">
        <v>13</v>
      </c>
      <c r="D1340" s="6" t="s">
        <v>8</v>
      </c>
      <c r="E1340" s="6" t="s">
        <v>792</v>
      </c>
      <c r="F1340" s="6" t="s">
        <v>681</v>
      </c>
      <c r="G1340" s="100">
        <v>579.20000000000005</v>
      </c>
      <c r="H1340" s="100">
        <v>183</v>
      </c>
      <c r="I1340" s="100">
        <f t="shared" si="20"/>
        <v>31.595303867403313</v>
      </c>
    </row>
    <row r="1341" spans="1:9" ht="30" x14ac:dyDescent="0.2">
      <c r="A1341" s="41" t="s">
        <v>18</v>
      </c>
      <c r="B1341" s="6" t="s">
        <v>1674</v>
      </c>
      <c r="C1341" s="6" t="s">
        <v>13</v>
      </c>
      <c r="D1341" s="6" t="s">
        <v>19</v>
      </c>
      <c r="E1341" s="6" t="s">
        <v>0</v>
      </c>
      <c r="F1341" s="6" t="s">
        <v>0</v>
      </c>
      <c r="G1341" s="100">
        <v>7095</v>
      </c>
      <c r="H1341" s="100">
        <v>3523.8</v>
      </c>
      <c r="I1341" s="100">
        <f t="shared" si="20"/>
        <v>49.665961945031718</v>
      </c>
    </row>
    <row r="1342" spans="1:9" ht="60" x14ac:dyDescent="0.2">
      <c r="A1342" s="41" t="s">
        <v>696</v>
      </c>
      <c r="B1342" s="6" t="s">
        <v>1674</v>
      </c>
      <c r="C1342" s="6" t="s">
        <v>13</v>
      </c>
      <c r="D1342" s="6" t="s">
        <v>19</v>
      </c>
      <c r="E1342" s="6" t="s">
        <v>697</v>
      </c>
      <c r="F1342" s="101" t="s">
        <v>0</v>
      </c>
      <c r="G1342" s="100">
        <v>7095</v>
      </c>
      <c r="H1342" s="100">
        <v>3523.8</v>
      </c>
      <c r="I1342" s="100">
        <f t="shared" si="20"/>
        <v>49.665961945031718</v>
      </c>
    </row>
    <row r="1343" spans="1:9" ht="45" x14ac:dyDescent="0.2">
      <c r="A1343" s="41" t="s">
        <v>983</v>
      </c>
      <c r="B1343" s="6" t="s">
        <v>1674</v>
      </c>
      <c r="C1343" s="6" t="s">
        <v>13</v>
      </c>
      <c r="D1343" s="6" t="s">
        <v>19</v>
      </c>
      <c r="E1343" s="6" t="s">
        <v>984</v>
      </c>
      <c r="F1343" s="6" t="s">
        <v>0</v>
      </c>
      <c r="G1343" s="100">
        <v>7095</v>
      </c>
      <c r="H1343" s="100">
        <v>3523.8</v>
      </c>
      <c r="I1343" s="100">
        <f t="shared" si="20"/>
        <v>49.665961945031718</v>
      </c>
    </row>
    <row r="1344" spans="1:9" ht="45" x14ac:dyDescent="0.2">
      <c r="A1344" s="41" t="s">
        <v>700</v>
      </c>
      <c r="B1344" s="6" t="s">
        <v>1674</v>
      </c>
      <c r="C1344" s="6" t="s">
        <v>13</v>
      </c>
      <c r="D1344" s="6" t="s">
        <v>19</v>
      </c>
      <c r="E1344" s="6" t="s">
        <v>985</v>
      </c>
      <c r="F1344" s="6" t="s">
        <v>0</v>
      </c>
      <c r="G1344" s="100">
        <v>1935</v>
      </c>
      <c r="H1344" s="100">
        <v>0</v>
      </c>
      <c r="I1344" s="100">
        <f t="shared" si="20"/>
        <v>0</v>
      </c>
    </row>
    <row r="1345" spans="1:9" ht="30" x14ac:dyDescent="0.2">
      <c r="A1345" s="41" t="s">
        <v>601</v>
      </c>
      <c r="B1345" s="6" t="s">
        <v>1674</v>
      </c>
      <c r="C1345" s="6" t="s">
        <v>13</v>
      </c>
      <c r="D1345" s="6" t="s">
        <v>19</v>
      </c>
      <c r="E1345" s="6" t="s">
        <v>985</v>
      </c>
      <c r="F1345" s="6" t="s">
        <v>602</v>
      </c>
      <c r="G1345" s="100">
        <v>1185</v>
      </c>
      <c r="H1345" s="100">
        <v>0</v>
      </c>
      <c r="I1345" s="100">
        <f t="shared" si="20"/>
        <v>0</v>
      </c>
    </row>
    <row r="1346" spans="1:9" ht="15" x14ac:dyDescent="0.2">
      <c r="A1346" s="41" t="s">
        <v>603</v>
      </c>
      <c r="B1346" s="6" t="s">
        <v>1674</v>
      </c>
      <c r="C1346" s="6" t="s">
        <v>13</v>
      </c>
      <c r="D1346" s="6" t="s">
        <v>19</v>
      </c>
      <c r="E1346" s="6" t="s">
        <v>985</v>
      </c>
      <c r="F1346" s="6" t="s">
        <v>604</v>
      </c>
      <c r="G1346" s="100">
        <v>750</v>
      </c>
      <c r="H1346" s="100">
        <v>0</v>
      </c>
      <c r="I1346" s="100">
        <f t="shared" si="20"/>
        <v>0</v>
      </c>
    </row>
    <row r="1347" spans="1:9" ht="45" x14ac:dyDescent="0.2">
      <c r="A1347" s="41" t="s">
        <v>71</v>
      </c>
      <c r="B1347" s="6" t="s">
        <v>1674</v>
      </c>
      <c r="C1347" s="6" t="s">
        <v>13</v>
      </c>
      <c r="D1347" s="6" t="s">
        <v>19</v>
      </c>
      <c r="E1347" s="6" t="s">
        <v>986</v>
      </c>
      <c r="F1347" s="6" t="s">
        <v>0</v>
      </c>
      <c r="G1347" s="100">
        <v>5160</v>
      </c>
      <c r="H1347" s="100">
        <v>3523.8</v>
      </c>
      <c r="I1347" s="100">
        <f t="shared" si="20"/>
        <v>68.29069767441861</v>
      </c>
    </row>
    <row r="1348" spans="1:9" ht="30" x14ac:dyDescent="0.2">
      <c r="A1348" s="41" t="s">
        <v>601</v>
      </c>
      <c r="B1348" s="6" t="s">
        <v>1674</v>
      </c>
      <c r="C1348" s="6" t="s">
        <v>13</v>
      </c>
      <c r="D1348" s="6" t="s">
        <v>19</v>
      </c>
      <c r="E1348" s="6" t="s">
        <v>986</v>
      </c>
      <c r="F1348" s="6" t="s">
        <v>602</v>
      </c>
      <c r="G1348" s="100">
        <v>4128</v>
      </c>
      <c r="H1348" s="100">
        <v>3523.8</v>
      </c>
      <c r="I1348" s="100">
        <f t="shared" si="20"/>
        <v>85.363372093023258</v>
      </c>
    </row>
    <row r="1349" spans="1:9" ht="15" x14ac:dyDescent="0.2">
      <c r="A1349" s="41" t="s">
        <v>603</v>
      </c>
      <c r="B1349" s="6" t="s">
        <v>1674</v>
      </c>
      <c r="C1349" s="6" t="s">
        <v>13</v>
      </c>
      <c r="D1349" s="6" t="s">
        <v>19</v>
      </c>
      <c r="E1349" s="6" t="s">
        <v>986</v>
      </c>
      <c r="F1349" s="6" t="s">
        <v>604</v>
      </c>
      <c r="G1349" s="100">
        <v>1032</v>
      </c>
      <c r="H1349" s="100">
        <v>0</v>
      </c>
      <c r="I1349" s="100">
        <f t="shared" si="20"/>
        <v>0</v>
      </c>
    </row>
    <row r="1350" spans="1:9" ht="15" x14ac:dyDescent="0.2">
      <c r="A1350" s="41" t="s">
        <v>20</v>
      </c>
      <c r="B1350" s="6" t="s">
        <v>1674</v>
      </c>
      <c r="C1350" s="6" t="s">
        <v>21</v>
      </c>
      <c r="D1350" s="6" t="s">
        <v>0</v>
      </c>
      <c r="E1350" s="6" t="s">
        <v>0</v>
      </c>
      <c r="F1350" s="6" t="s">
        <v>0</v>
      </c>
      <c r="G1350" s="100">
        <v>4708905.3</v>
      </c>
      <c r="H1350" s="100">
        <v>4588937.7</v>
      </c>
      <c r="I1350" s="100">
        <f t="shared" si="20"/>
        <v>97.452325065870411</v>
      </c>
    </row>
    <row r="1351" spans="1:9" ht="15" x14ac:dyDescent="0.2">
      <c r="A1351" s="41" t="s">
        <v>85</v>
      </c>
      <c r="B1351" s="6" t="s">
        <v>1674</v>
      </c>
      <c r="C1351" s="6" t="s">
        <v>21</v>
      </c>
      <c r="D1351" s="6" t="s">
        <v>8</v>
      </c>
      <c r="E1351" s="6" t="s">
        <v>0</v>
      </c>
      <c r="F1351" s="6" t="s">
        <v>0</v>
      </c>
      <c r="G1351" s="100">
        <v>1192343.5</v>
      </c>
      <c r="H1351" s="100">
        <v>1188842.1000000001</v>
      </c>
      <c r="I1351" s="100">
        <f t="shared" ref="I1351:I1414" si="21">H1351/G1351*100</f>
        <v>99.706343012730812</v>
      </c>
    </row>
    <row r="1352" spans="1:9" ht="45" x14ac:dyDescent="0.2">
      <c r="A1352" s="41" t="s">
        <v>953</v>
      </c>
      <c r="B1352" s="6" t="s">
        <v>1674</v>
      </c>
      <c r="C1352" s="6" t="s">
        <v>21</v>
      </c>
      <c r="D1352" s="6" t="s">
        <v>8</v>
      </c>
      <c r="E1352" s="6" t="s">
        <v>954</v>
      </c>
      <c r="F1352" s="101" t="s">
        <v>0</v>
      </c>
      <c r="G1352" s="100">
        <v>62371.6</v>
      </c>
      <c r="H1352" s="100">
        <v>59400.6</v>
      </c>
      <c r="I1352" s="100">
        <f t="shared" si="21"/>
        <v>95.23661410000706</v>
      </c>
    </row>
    <row r="1353" spans="1:9" ht="45" x14ac:dyDescent="0.2">
      <c r="A1353" s="41" t="s">
        <v>1134</v>
      </c>
      <c r="B1353" s="6" t="s">
        <v>1674</v>
      </c>
      <c r="C1353" s="6" t="s">
        <v>21</v>
      </c>
      <c r="D1353" s="6" t="s">
        <v>8</v>
      </c>
      <c r="E1353" s="6" t="s">
        <v>1135</v>
      </c>
      <c r="F1353" s="6" t="s">
        <v>0</v>
      </c>
      <c r="G1353" s="100">
        <v>62371.6</v>
      </c>
      <c r="H1353" s="100">
        <v>59400.6</v>
      </c>
      <c r="I1353" s="100">
        <f t="shared" si="21"/>
        <v>95.23661410000706</v>
      </c>
    </row>
    <row r="1354" spans="1:9" ht="45" x14ac:dyDescent="0.2">
      <c r="A1354" s="41" t="s">
        <v>655</v>
      </c>
      <c r="B1354" s="6" t="s">
        <v>1674</v>
      </c>
      <c r="C1354" s="6" t="s">
        <v>21</v>
      </c>
      <c r="D1354" s="6" t="s">
        <v>8</v>
      </c>
      <c r="E1354" s="6" t="s">
        <v>1136</v>
      </c>
      <c r="F1354" s="6" t="s">
        <v>0</v>
      </c>
      <c r="G1354" s="100">
        <v>536.9</v>
      </c>
      <c r="H1354" s="100">
        <v>282.10000000000002</v>
      </c>
      <c r="I1354" s="100">
        <f t="shared" si="21"/>
        <v>52.542372881355938</v>
      </c>
    </row>
    <row r="1355" spans="1:9" ht="30" x14ac:dyDescent="0.2">
      <c r="A1355" s="41" t="s">
        <v>601</v>
      </c>
      <c r="B1355" s="6" t="s">
        <v>1674</v>
      </c>
      <c r="C1355" s="6" t="s">
        <v>21</v>
      </c>
      <c r="D1355" s="6" t="s">
        <v>8</v>
      </c>
      <c r="E1355" s="6" t="s">
        <v>1136</v>
      </c>
      <c r="F1355" s="6" t="s">
        <v>602</v>
      </c>
      <c r="G1355" s="100">
        <v>536.9</v>
      </c>
      <c r="H1355" s="100">
        <v>282.10000000000002</v>
      </c>
      <c r="I1355" s="100">
        <f t="shared" si="21"/>
        <v>52.542372881355938</v>
      </c>
    </row>
    <row r="1356" spans="1:9" ht="30" x14ac:dyDescent="0.2">
      <c r="A1356" s="41" t="s">
        <v>1137</v>
      </c>
      <c r="B1356" s="6" t="s">
        <v>1674</v>
      </c>
      <c r="C1356" s="6" t="s">
        <v>21</v>
      </c>
      <c r="D1356" s="6" t="s">
        <v>8</v>
      </c>
      <c r="E1356" s="6" t="s">
        <v>1138</v>
      </c>
      <c r="F1356" s="6" t="s">
        <v>0</v>
      </c>
      <c r="G1356" s="100">
        <v>27627.3</v>
      </c>
      <c r="H1356" s="100">
        <v>27627.3</v>
      </c>
      <c r="I1356" s="100">
        <f t="shared" si="21"/>
        <v>100</v>
      </c>
    </row>
    <row r="1357" spans="1:9" ht="15" x14ac:dyDescent="0.2">
      <c r="A1357" s="41" t="s">
        <v>58</v>
      </c>
      <c r="B1357" s="6" t="s">
        <v>1674</v>
      </c>
      <c r="C1357" s="6" t="s">
        <v>21</v>
      </c>
      <c r="D1357" s="6" t="s">
        <v>8</v>
      </c>
      <c r="E1357" s="6" t="s">
        <v>1138</v>
      </c>
      <c r="F1357" s="6" t="s">
        <v>672</v>
      </c>
      <c r="G1357" s="100">
        <v>27627.3</v>
      </c>
      <c r="H1357" s="100">
        <v>27627.3</v>
      </c>
      <c r="I1357" s="100">
        <f t="shared" si="21"/>
        <v>100</v>
      </c>
    </row>
    <row r="1358" spans="1:9" ht="75" x14ac:dyDescent="0.2">
      <c r="A1358" s="41" t="s">
        <v>1139</v>
      </c>
      <c r="B1358" s="6" t="s">
        <v>1674</v>
      </c>
      <c r="C1358" s="6" t="s">
        <v>21</v>
      </c>
      <c r="D1358" s="6" t="s">
        <v>8</v>
      </c>
      <c r="E1358" s="6" t="s">
        <v>1140</v>
      </c>
      <c r="F1358" s="6" t="s">
        <v>0</v>
      </c>
      <c r="G1358" s="100">
        <v>24055.1</v>
      </c>
      <c r="H1358" s="100">
        <v>22869.4</v>
      </c>
      <c r="I1358" s="100">
        <f t="shared" si="21"/>
        <v>95.070899726045639</v>
      </c>
    </row>
    <row r="1359" spans="1:9" ht="15" x14ac:dyDescent="0.2">
      <c r="A1359" s="41" t="s">
        <v>58</v>
      </c>
      <c r="B1359" s="6" t="s">
        <v>1674</v>
      </c>
      <c r="C1359" s="6" t="s">
        <v>21</v>
      </c>
      <c r="D1359" s="6" t="s">
        <v>8</v>
      </c>
      <c r="E1359" s="6" t="s">
        <v>1140</v>
      </c>
      <c r="F1359" s="6" t="s">
        <v>672</v>
      </c>
      <c r="G1359" s="100">
        <v>24055.1</v>
      </c>
      <c r="H1359" s="100">
        <v>22869.4</v>
      </c>
      <c r="I1359" s="100">
        <f t="shared" si="21"/>
        <v>95.070899726045639</v>
      </c>
    </row>
    <row r="1360" spans="1:9" ht="60" x14ac:dyDescent="0.2">
      <c r="A1360" s="41" t="s">
        <v>1141</v>
      </c>
      <c r="B1360" s="6" t="s">
        <v>1674</v>
      </c>
      <c r="C1360" s="6" t="s">
        <v>21</v>
      </c>
      <c r="D1360" s="6" t="s">
        <v>8</v>
      </c>
      <c r="E1360" s="6" t="s">
        <v>1142</v>
      </c>
      <c r="F1360" s="6" t="s">
        <v>0</v>
      </c>
      <c r="G1360" s="100">
        <v>3225.1</v>
      </c>
      <c r="H1360" s="100">
        <v>2776.1</v>
      </c>
      <c r="I1360" s="100">
        <f t="shared" si="21"/>
        <v>86.077951071284602</v>
      </c>
    </row>
    <row r="1361" spans="1:9" ht="15" x14ac:dyDescent="0.2">
      <c r="A1361" s="41" t="s">
        <v>58</v>
      </c>
      <c r="B1361" s="6" t="s">
        <v>1674</v>
      </c>
      <c r="C1361" s="6" t="s">
        <v>21</v>
      </c>
      <c r="D1361" s="6" t="s">
        <v>8</v>
      </c>
      <c r="E1361" s="6" t="s">
        <v>1142</v>
      </c>
      <c r="F1361" s="6" t="s">
        <v>672</v>
      </c>
      <c r="G1361" s="100">
        <v>3225.1</v>
      </c>
      <c r="H1361" s="100">
        <v>2776.1</v>
      </c>
      <c r="I1361" s="100">
        <f t="shared" si="21"/>
        <v>86.077951071284602</v>
      </c>
    </row>
    <row r="1362" spans="1:9" ht="90" x14ac:dyDescent="0.2">
      <c r="A1362" s="41" t="s">
        <v>1143</v>
      </c>
      <c r="B1362" s="6" t="s">
        <v>1674</v>
      </c>
      <c r="C1362" s="6" t="s">
        <v>21</v>
      </c>
      <c r="D1362" s="6" t="s">
        <v>8</v>
      </c>
      <c r="E1362" s="6" t="s">
        <v>1144</v>
      </c>
      <c r="F1362" s="6" t="s">
        <v>0</v>
      </c>
      <c r="G1362" s="100">
        <v>6927.2</v>
      </c>
      <c r="H1362" s="100">
        <v>5845.7</v>
      </c>
      <c r="I1362" s="100">
        <f t="shared" si="21"/>
        <v>84.387631366208566</v>
      </c>
    </row>
    <row r="1363" spans="1:9" ht="15" x14ac:dyDescent="0.2">
      <c r="A1363" s="41" t="s">
        <v>58</v>
      </c>
      <c r="B1363" s="6" t="s">
        <v>1674</v>
      </c>
      <c r="C1363" s="6" t="s">
        <v>21</v>
      </c>
      <c r="D1363" s="6" t="s">
        <v>8</v>
      </c>
      <c r="E1363" s="6" t="s">
        <v>1144</v>
      </c>
      <c r="F1363" s="6" t="s">
        <v>672</v>
      </c>
      <c r="G1363" s="100">
        <v>6927.2</v>
      </c>
      <c r="H1363" s="100">
        <v>5845.7</v>
      </c>
      <c r="I1363" s="100">
        <f t="shared" si="21"/>
        <v>84.387631366208566</v>
      </c>
    </row>
    <row r="1364" spans="1:9" ht="15" x14ac:dyDescent="0.2">
      <c r="A1364" s="41" t="s">
        <v>620</v>
      </c>
      <c r="B1364" s="6" t="s">
        <v>1674</v>
      </c>
      <c r="C1364" s="6" t="s">
        <v>21</v>
      </c>
      <c r="D1364" s="6" t="s">
        <v>8</v>
      </c>
      <c r="E1364" s="6" t="s">
        <v>621</v>
      </c>
      <c r="F1364" s="101" t="s">
        <v>0</v>
      </c>
      <c r="G1364" s="100">
        <v>1129971.8999999999</v>
      </c>
      <c r="H1364" s="100">
        <v>1129441.5</v>
      </c>
      <c r="I1364" s="100">
        <f t="shared" si="21"/>
        <v>99.953060779653029</v>
      </c>
    </row>
    <row r="1365" spans="1:9" ht="15" x14ac:dyDescent="0.2">
      <c r="A1365" s="41" t="s">
        <v>58</v>
      </c>
      <c r="B1365" s="6" t="s">
        <v>1674</v>
      </c>
      <c r="C1365" s="6" t="s">
        <v>21</v>
      </c>
      <c r="D1365" s="6" t="s">
        <v>8</v>
      </c>
      <c r="E1365" s="6" t="s">
        <v>739</v>
      </c>
      <c r="F1365" s="6" t="s">
        <v>0</v>
      </c>
      <c r="G1365" s="100">
        <v>1129971.8999999999</v>
      </c>
      <c r="H1365" s="100">
        <v>1129441.5</v>
      </c>
      <c r="I1365" s="100">
        <f t="shared" si="21"/>
        <v>99.953060779653029</v>
      </c>
    </row>
    <row r="1366" spans="1:9" s="36" customFormat="1" ht="135" x14ac:dyDescent="0.2">
      <c r="A1366" s="41" t="s">
        <v>62</v>
      </c>
      <c r="B1366" s="6" t="s">
        <v>1674</v>
      </c>
      <c r="C1366" s="6" t="s">
        <v>21</v>
      </c>
      <c r="D1366" s="6" t="s">
        <v>8</v>
      </c>
      <c r="E1366" s="6" t="s">
        <v>1002</v>
      </c>
      <c r="F1366" s="6" t="s">
        <v>0</v>
      </c>
      <c r="G1366" s="100">
        <v>1129971.8999999999</v>
      </c>
      <c r="H1366" s="100">
        <v>1129441.5</v>
      </c>
      <c r="I1366" s="100">
        <f t="shared" si="21"/>
        <v>99.953060779653029</v>
      </c>
    </row>
    <row r="1367" spans="1:9" ht="45" x14ac:dyDescent="0.2">
      <c r="A1367" s="41" t="s">
        <v>1147</v>
      </c>
      <c r="B1367" s="6" t="s">
        <v>1674</v>
      </c>
      <c r="C1367" s="6" t="s">
        <v>21</v>
      </c>
      <c r="D1367" s="6" t="s">
        <v>8</v>
      </c>
      <c r="E1367" s="6" t="s">
        <v>1148</v>
      </c>
      <c r="F1367" s="6" t="s">
        <v>0</v>
      </c>
      <c r="G1367" s="100">
        <v>1129971.8999999999</v>
      </c>
      <c r="H1367" s="100">
        <v>1129441.5</v>
      </c>
      <c r="I1367" s="100">
        <f t="shared" si="21"/>
        <v>99.953060779653029</v>
      </c>
    </row>
    <row r="1368" spans="1:9" ht="15" x14ac:dyDescent="0.2">
      <c r="A1368" s="41" t="s">
        <v>58</v>
      </c>
      <c r="B1368" s="6" t="s">
        <v>1674</v>
      </c>
      <c r="C1368" s="6" t="s">
        <v>21</v>
      </c>
      <c r="D1368" s="6" t="s">
        <v>8</v>
      </c>
      <c r="E1368" s="6" t="s">
        <v>1148</v>
      </c>
      <c r="F1368" s="6" t="s">
        <v>672</v>
      </c>
      <c r="G1368" s="100">
        <v>1129971.8999999999</v>
      </c>
      <c r="H1368" s="100">
        <v>1129441.5</v>
      </c>
      <c r="I1368" s="100">
        <f t="shared" si="21"/>
        <v>99.953060779653029</v>
      </c>
    </row>
    <row r="1369" spans="1:9" ht="15" x14ac:dyDescent="0.2">
      <c r="A1369" s="41" t="s">
        <v>86</v>
      </c>
      <c r="B1369" s="6" t="s">
        <v>1674</v>
      </c>
      <c r="C1369" s="6" t="s">
        <v>21</v>
      </c>
      <c r="D1369" s="6" t="s">
        <v>9</v>
      </c>
      <c r="E1369" s="6" t="s">
        <v>0</v>
      </c>
      <c r="F1369" s="6" t="s">
        <v>0</v>
      </c>
      <c r="G1369" s="100">
        <v>2254814.2000000002</v>
      </c>
      <c r="H1369" s="100">
        <v>2206068</v>
      </c>
      <c r="I1369" s="100">
        <f t="shared" si="21"/>
        <v>97.838127859936293</v>
      </c>
    </row>
    <row r="1370" spans="1:9" ht="45" x14ac:dyDescent="0.2">
      <c r="A1370" s="41" t="s">
        <v>953</v>
      </c>
      <c r="B1370" s="6" t="s">
        <v>1674</v>
      </c>
      <c r="C1370" s="6" t="s">
        <v>21</v>
      </c>
      <c r="D1370" s="6" t="s">
        <v>9</v>
      </c>
      <c r="E1370" s="6" t="s">
        <v>954</v>
      </c>
      <c r="F1370" s="101" t="s">
        <v>0</v>
      </c>
      <c r="G1370" s="100">
        <v>488502</v>
      </c>
      <c r="H1370" s="100">
        <v>442464.1</v>
      </c>
      <c r="I1370" s="100">
        <f t="shared" si="21"/>
        <v>90.575698768889382</v>
      </c>
    </row>
    <row r="1371" spans="1:9" ht="30" x14ac:dyDescent="0.2">
      <c r="A1371" s="41" t="s">
        <v>1149</v>
      </c>
      <c r="B1371" s="6" t="s">
        <v>1674</v>
      </c>
      <c r="C1371" s="6" t="s">
        <v>21</v>
      </c>
      <c r="D1371" s="6" t="s">
        <v>9</v>
      </c>
      <c r="E1371" s="6" t="s">
        <v>1150</v>
      </c>
      <c r="F1371" s="6" t="s">
        <v>0</v>
      </c>
      <c r="G1371" s="100">
        <v>22711.5</v>
      </c>
      <c r="H1371" s="100">
        <v>15982.5</v>
      </c>
      <c r="I1371" s="100">
        <f t="shared" si="21"/>
        <v>70.371838055610596</v>
      </c>
    </row>
    <row r="1372" spans="1:9" ht="45" x14ac:dyDescent="0.2">
      <c r="A1372" s="41" t="s">
        <v>655</v>
      </c>
      <c r="B1372" s="6" t="s">
        <v>1674</v>
      </c>
      <c r="C1372" s="6" t="s">
        <v>21</v>
      </c>
      <c r="D1372" s="6" t="s">
        <v>9</v>
      </c>
      <c r="E1372" s="6" t="s">
        <v>1151</v>
      </c>
      <c r="F1372" s="6" t="s">
        <v>0</v>
      </c>
      <c r="G1372" s="100">
        <v>13159.8</v>
      </c>
      <c r="H1372" s="100">
        <v>7691.7</v>
      </c>
      <c r="I1372" s="100">
        <f t="shared" si="21"/>
        <v>58.448456663475135</v>
      </c>
    </row>
    <row r="1373" spans="1:9" ht="30" x14ac:dyDescent="0.2">
      <c r="A1373" s="41" t="s">
        <v>601</v>
      </c>
      <c r="B1373" s="6" t="s">
        <v>1674</v>
      </c>
      <c r="C1373" s="6" t="s">
        <v>21</v>
      </c>
      <c r="D1373" s="6" t="s">
        <v>9</v>
      </c>
      <c r="E1373" s="6" t="s">
        <v>1151</v>
      </c>
      <c r="F1373" s="6" t="s">
        <v>602</v>
      </c>
      <c r="G1373" s="100">
        <v>13159.8</v>
      </c>
      <c r="H1373" s="100">
        <v>7691.7</v>
      </c>
      <c r="I1373" s="100">
        <f t="shared" si="21"/>
        <v>58.448456663475135</v>
      </c>
    </row>
    <row r="1374" spans="1:9" ht="15" x14ac:dyDescent="0.2">
      <c r="A1374" s="41" t="s">
        <v>1152</v>
      </c>
      <c r="B1374" s="6" t="s">
        <v>1674</v>
      </c>
      <c r="C1374" s="6" t="s">
        <v>21</v>
      </c>
      <c r="D1374" s="6" t="s">
        <v>9</v>
      </c>
      <c r="E1374" s="6" t="s">
        <v>1153</v>
      </c>
      <c r="F1374" s="6" t="s">
        <v>0</v>
      </c>
      <c r="G1374" s="100">
        <v>200</v>
      </c>
      <c r="H1374" s="100">
        <v>200</v>
      </c>
      <c r="I1374" s="100">
        <f t="shared" si="21"/>
        <v>100</v>
      </c>
    </row>
    <row r="1375" spans="1:9" ht="30" x14ac:dyDescent="0.2">
      <c r="A1375" s="41" t="s">
        <v>601</v>
      </c>
      <c r="B1375" s="6" t="s">
        <v>1674</v>
      </c>
      <c r="C1375" s="6" t="s">
        <v>21</v>
      </c>
      <c r="D1375" s="6" t="s">
        <v>9</v>
      </c>
      <c r="E1375" s="6" t="s">
        <v>1153</v>
      </c>
      <c r="F1375" s="6" t="s">
        <v>602</v>
      </c>
      <c r="G1375" s="100">
        <v>200</v>
      </c>
      <c r="H1375" s="100">
        <v>200</v>
      </c>
      <c r="I1375" s="100">
        <f t="shared" si="21"/>
        <v>100</v>
      </c>
    </row>
    <row r="1376" spans="1:9" ht="30" x14ac:dyDescent="0.2">
      <c r="A1376" s="41" t="s">
        <v>907</v>
      </c>
      <c r="B1376" s="6" t="s">
        <v>1674</v>
      </c>
      <c r="C1376" s="6" t="s">
        <v>21</v>
      </c>
      <c r="D1376" s="6" t="s">
        <v>9</v>
      </c>
      <c r="E1376" s="6" t="s">
        <v>1156</v>
      </c>
      <c r="F1376" s="6" t="s">
        <v>0</v>
      </c>
      <c r="G1376" s="100">
        <v>9351.7000000000007</v>
      </c>
      <c r="H1376" s="100">
        <v>8090.8</v>
      </c>
      <c r="I1376" s="100">
        <f t="shared" si="21"/>
        <v>86.516889977223386</v>
      </c>
    </row>
    <row r="1377" spans="1:9" ht="45" x14ac:dyDescent="0.2">
      <c r="A1377" s="41" t="s">
        <v>680</v>
      </c>
      <c r="B1377" s="6" t="s">
        <v>1674</v>
      </c>
      <c r="C1377" s="6" t="s">
        <v>21</v>
      </c>
      <c r="D1377" s="6" t="s">
        <v>9</v>
      </c>
      <c r="E1377" s="6" t="s">
        <v>1156</v>
      </c>
      <c r="F1377" s="6" t="s">
        <v>681</v>
      </c>
      <c r="G1377" s="100">
        <v>9351.7000000000007</v>
      </c>
      <c r="H1377" s="100">
        <v>8090.8</v>
      </c>
      <c r="I1377" s="100">
        <f t="shared" si="21"/>
        <v>86.516889977223386</v>
      </c>
    </row>
    <row r="1378" spans="1:9" ht="45" x14ac:dyDescent="0.2">
      <c r="A1378" s="41" t="s">
        <v>1157</v>
      </c>
      <c r="B1378" s="6" t="s">
        <v>1674</v>
      </c>
      <c r="C1378" s="6" t="s">
        <v>21</v>
      </c>
      <c r="D1378" s="6" t="s">
        <v>9</v>
      </c>
      <c r="E1378" s="6" t="s">
        <v>1158</v>
      </c>
      <c r="F1378" s="6" t="s">
        <v>0</v>
      </c>
      <c r="G1378" s="100">
        <v>4469.1000000000004</v>
      </c>
      <c r="H1378" s="100">
        <v>3380.6</v>
      </c>
      <c r="I1378" s="100">
        <f t="shared" si="21"/>
        <v>75.643865655277338</v>
      </c>
    </row>
    <row r="1379" spans="1:9" ht="45" x14ac:dyDescent="0.2">
      <c r="A1379" s="41" t="s">
        <v>655</v>
      </c>
      <c r="B1379" s="6" t="s">
        <v>1674</v>
      </c>
      <c r="C1379" s="6" t="s">
        <v>21</v>
      </c>
      <c r="D1379" s="6" t="s">
        <v>9</v>
      </c>
      <c r="E1379" s="6" t="s">
        <v>1159</v>
      </c>
      <c r="F1379" s="6" t="s">
        <v>0</v>
      </c>
      <c r="G1379" s="100">
        <v>1994.8</v>
      </c>
      <c r="H1379" s="100">
        <v>1049.3</v>
      </c>
      <c r="I1379" s="100">
        <f t="shared" si="21"/>
        <v>52.601764587928614</v>
      </c>
    </row>
    <row r="1380" spans="1:9" ht="30" x14ac:dyDescent="0.2">
      <c r="A1380" s="41" t="s">
        <v>601</v>
      </c>
      <c r="B1380" s="6" t="s">
        <v>1674</v>
      </c>
      <c r="C1380" s="6" t="s">
        <v>21</v>
      </c>
      <c r="D1380" s="6" t="s">
        <v>9</v>
      </c>
      <c r="E1380" s="6" t="s">
        <v>1159</v>
      </c>
      <c r="F1380" s="6" t="s">
        <v>602</v>
      </c>
      <c r="G1380" s="100">
        <v>1994.8</v>
      </c>
      <c r="H1380" s="100">
        <v>1049.3</v>
      </c>
      <c r="I1380" s="100">
        <f t="shared" si="21"/>
        <v>52.601764587928614</v>
      </c>
    </row>
    <row r="1381" spans="1:9" ht="60" x14ac:dyDescent="0.2">
      <c r="A1381" s="41" t="s">
        <v>1160</v>
      </c>
      <c r="B1381" s="6" t="s">
        <v>1674</v>
      </c>
      <c r="C1381" s="6" t="s">
        <v>21</v>
      </c>
      <c r="D1381" s="6" t="s">
        <v>9</v>
      </c>
      <c r="E1381" s="6" t="s">
        <v>1161</v>
      </c>
      <c r="F1381" s="6" t="s">
        <v>0</v>
      </c>
      <c r="G1381" s="100">
        <v>1000</v>
      </c>
      <c r="H1381" s="100">
        <v>857</v>
      </c>
      <c r="I1381" s="100">
        <f t="shared" si="21"/>
        <v>85.7</v>
      </c>
    </row>
    <row r="1382" spans="1:9" ht="15" x14ac:dyDescent="0.2">
      <c r="A1382" s="41" t="s">
        <v>58</v>
      </c>
      <c r="B1382" s="6" t="s">
        <v>1674</v>
      </c>
      <c r="C1382" s="6" t="s">
        <v>21</v>
      </c>
      <c r="D1382" s="6" t="s">
        <v>9</v>
      </c>
      <c r="E1382" s="6" t="s">
        <v>1161</v>
      </c>
      <c r="F1382" s="6" t="s">
        <v>672</v>
      </c>
      <c r="G1382" s="100">
        <v>1000</v>
      </c>
      <c r="H1382" s="100">
        <v>857</v>
      </c>
      <c r="I1382" s="100">
        <f t="shared" si="21"/>
        <v>85.7</v>
      </c>
    </row>
    <row r="1383" spans="1:9" ht="30" x14ac:dyDescent="0.2">
      <c r="A1383" s="41" t="s">
        <v>907</v>
      </c>
      <c r="B1383" s="6" t="s">
        <v>1674</v>
      </c>
      <c r="C1383" s="6" t="s">
        <v>21</v>
      </c>
      <c r="D1383" s="6" t="s">
        <v>9</v>
      </c>
      <c r="E1383" s="6" t="s">
        <v>1162</v>
      </c>
      <c r="F1383" s="6" t="s">
        <v>0</v>
      </c>
      <c r="G1383" s="100">
        <v>1474.3</v>
      </c>
      <c r="H1383" s="100">
        <v>1474.3</v>
      </c>
      <c r="I1383" s="100">
        <f t="shared" si="21"/>
        <v>100</v>
      </c>
    </row>
    <row r="1384" spans="1:9" ht="45" x14ac:dyDescent="0.2">
      <c r="A1384" s="41" t="s">
        <v>680</v>
      </c>
      <c r="B1384" s="6" t="s">
        <v>1674</v>
      </c>
      <c r="C1384" s="6" t="s">
        <v>21</v>
      </c>
      <c r="D1384" s="6" t="s">
        <v>9</v>
      </c>
      <c r="E1384" s="6" t="s">
        <v>1162</v>
      </c>
      <c r="F1384" s="6" t="s">
        <v>681</v>
      </c>
      <c r="G1384" s="100">
        <v>1474.3</v>
      </c>
      <c r="H1384" s="100">
        <v>1474.3</v>
      </c>
      <c r="I1384" s="100">
        <f t="shared" si="21"/>
        <v>100</v>
      </c>
    </row>
    <row r="1385" spans="1:9" ht="45" x14ac:dyDescent="0.2">
      <c r="A1385" s="41" t="s">
        <v>1163</v>
      </c>
      <c r="B1385" s="6" t="s">
        <v>1674</v>
      </c>
      <c r="C1385" s="6" t="s">
        <v>21</v>
      </c>
      <c r="D1385" s="6" t="s">
        <v>9</v>
      </c>
      <c r="E1385" s="6" t="s">
        <v>1164</v>
      </c>
      <c r="F1385" s="6" t="s">
        <v>0</v>
      </c>
      <c r="G1385" s="100">
        <v>461321.4</v>
      </c>
      <c r="H1385" s="100">
        <v>423101</v>
      </c>
      <c r="I1385" s="100">
        <f t="shared" si="21"/>
        <v>91.715016905784125</v>
      </c>
    </row>
    <row r="1386" spans="1:9" ht="45" x14ac:dyDescent="0.2">
      <c r="A1386" s="41" t="s">
        <v>1165</v>
      </c>
      <c r="B1386" s="6" t="s">
        <v>1674</v>
      </c>
      <c r="C1386" s="6" t="s">
        <v>21</v>
      </c>
      <c r="D1386" s="6" t="s">
        <v>9</v>
      </c>
      <c r="E1386" s="6" t="s">
        <v>1166</v>
      </c>
      <c r="F1386" s="6" t="s">
        <v>0</v>
      </c>
      <c r="G1386" s="100">
        <v>210739.5</v>
      </c>
      <c r="H1386" s="100">
        <v>199972</v>
      </c>
      <c r="I1386" s="100">
        <f t="shared" si="21"/>
        <v>94.890611394636508</v>
      </c>
    </row>
    <row r="1387" spans="1:9" ht="90" x14ac:dyDescent="0.2">
      <c r="A1387" s="41" t="s">
        <v>590</v>
      </c>
      <c r="B1387" s="6" t="s">
        <v>1674</v>
      </c>
      <c r="C1387" s="6" t="s">
        <v>21</v>
      </c>
      <c r="D1387" s="6" t="s">
        <v>9</v>
      </c>
      <c r="E1387" s="6" t="s">
        <v>1166</v>
      </c>
      <c r="F1387" s="6" t="s">
        <v>585</v>
      </c>
      <c r="G1387" s="100">
        <v>130311.2</v>
      </c>
      <c r="H1387" s="100">
        <v>128422.7</v>
      </c>
      <c r="I1387" s="100">
        <f t="shared" si="21"/>
        <v>98.550776909429118</v>
      </c>
    </row>
    <row r="1388" spans="1:9" ht="30" x14ac:dyDescent="0.2">
      <c r="A1388" s="41" t="s">
        <v>601</v>
      </c>
      <c r="B1388" s="6" t="s">
        <v>1674</v>
      </c>
      <c r="C1388" s="6" t="s">
        <v>21</v>
      </c>
      <c r="D1388" s="6" t="s">
        <v>9</v>
      </c>
      <c r="E1388" s="6" t="s">
        <v>1166</v>
      </c>
      <c r="F1388" s="6" t="s">
        <v>602</v>
      </c>
      <c r="G1388" s="100">
        <v>77326.399999999994</v>
      </c>
      <c r="H1388" s="100">
        <v>69316.5</v>
      </c>
      <c r="I1388" s="100">
        <f t="shared" si="21"/>
        <v>89.641441991350959</v>
      </c>
    </row>
    <row r="1389" spans="1:9" ht="30" x14ac:dyDescent="0.2">
      <c r="A1389" s="41" t="s">
        <v>646</v>
      </c>
      <c r="B1389" s="6" t="s">
        <v>1674</v>
      </c>
      <c r="C1389" s="6" t="s">
        <v>21</v>
      </c>
      <c r="D1389" s="6" t="s">
        <v>9</v>
      </c>
      <c r="E1389" s="6" t="s">
        <v>1166</v>
      </c>
      <c r="F1389" s="6" t="s">
        <v>647</v>
      </c>
      <c r="G1389" s="100">
        <v>1050.2</v>
      </c>
      <c r="H1389" s="100">
        <v>600.29999999999995</v>
      </c>
      <c r="I1389" s="100">
        <f t="shared" si="21"/>
        <v>57.160540849362022</v>
      </c>
    </row>
    <row r="1390" spans="1:9" ht="15" x14ac:dyDescent="0.2">
      <c r="A1390" s="41" t="s">
        <v>603</v>
      </c>
      <c r="B1390" s="6" t="s">
        <v>1674</v>
      </c>
      <c r="C1390" s="6" t="s">
        <v>21</v>
      </c>
      <c r="D1390" s="6" t="s">
        <v>9</v>
      </c>
      <c r="E1390" s="6" t="s">
        <v>1166</v>
      </c>
      <c r="F1390" s="6" t="s">
        <v>604</v>
      </c>
      <c r="G1390" s="100">
        <v>2051.6999999999998</v>
      </c>
      <c r="H1390" s="100">
        <v>1632.5</v>
      </c>
      <c r="I1390" s="100">
        <f t="shared" si="21"/>
        <v>79.568162986791449</v>
      </c>
    </row>
    <row r="1391" spans="1:9" ht="60" x14ac:dyDescent="0.2">
      <c r="A1391" s="41" t="s">
        <v>1167</v>
      </c>
      <c r="B1391" s="6" t="s">
        <v>1674</v>
      </c>
      <c r="C1391" s="6" t="s">
        <v>21</v>
      </c>
      <c r="D1391" s="6" t="s">
        <v>9</v>
      </c>
      <c r="E1391" s="6" t="s">
        <v>1168</v>
      </c>
      <c r="F1391" s="6" t="s">
        <v>0</v>
      </c>
      <c r="G1391" s="100">
        <v>250581.9</v>
      </c>
      <c r="H1391" s="100">
        <v>223129</v>
      </c>
      <c r="I1391" s="100">
        <f t="shared" si="21"/>
        <v>89.044340393300558</v>
      </c>
    </row>
    <row r="1392" spans="1:9" ht="90" x14ac:dyDescent="0.2">
      <c r="A1392" s="41" t="s">
        <v>590</v>
      </c>
      <c r="B1392" s="6" t="s">
        <v>1674</v>
      </c>
      <c r="C1392" s="6" t="s">
        <v>21</v>
      </c>
      <c r="D1392" s="6" t="s">
        <v>9</v>
      </c>
      <c r="E1392" s="6" t="s">
        <v>1168</v>
      </c>
      <c r="F1392" s="6" t="s">
        <v>585</v>
      </c>
      <c r="G1392" s="100">
        <v>186591</v>
      </c>
      <c r="H1392" s="100">
        <v>181922.5</v>
      </c>
      <c r="I1392" s="100">
        <f t="shared" si="21"/>
        <v>97.49800365505304</v>
      </c>
    </row>
    <row r="1393" spans="1:9" ht="30" x14ac:dyDescent="0.2">
      <c r="A1393" s="41" t="s">
        <v>601</v>
      </c>
      <c r="B1393" s="6" t="s">
        <v>1674</v>
      </c>
      <c r="C1393" s="6" t="s">
        <v>21</v>
      </c>
      <c r="D1393" s="6" t="s">
        <v>9</v>
      </c>
      <c r="E1393" s="6" t="s">
        <v>1168</v>
      </c>
      <c r="F1393" s="6" t="s">
        <v>602</v>
      </c>
      <c r="G1393" s="100">
        <v>62421.599999999999</v>
      </c>
      <c r="H1393" s="100">
        <v>40411.699999999997</v>
      </c>
      <c r="I1393" s="100">
        <f t="shared" si="21"/>
        <v>64.739929767900847</v>
      </c>
    </row>
    <row r="1394" spans="1:9" ht="30" x14ac:dyDescent="0.2">
      <c r="A1394" s="41" t="s">
        <v>646</v>
      </c>
      <c r="B1394" s="6" t="s">
        <v>1674</v>
      </c>
      <c r="C1394" s="6" t="s">
        <v>21</v>
      </c>
      <c r="D1394" s="6" t="s">
        <v>9</v>
      </c>
      <c r="E1394" s="6" t="s">
        <v>1168</v>
      </c>
      <c r="F1394" s="6" t="s">
        <v>647</v>
      </c>
      <c r="G1394" s="100">
        <v>259.3</v>
      </c>
      <c r="H1394" s="100">
        <v>177.6</v>
      </c>
      <c r="I1394" s="100">
        <f t="shared" si="21"/>
        <v>68.492094099498644</v>
      </c>
    </row>
    <row r="1395" spans="1:9" ht="15" x14ac:dyDescent="0.2">
      <c r="A1395" s="41" t="s">
        <v>603</v>
      </c>
      <c r="B1395" s="6" t="s">
        <v>1674</v>
      </c>
      <c r="C1395" s="6" t="s">
        <v>21</v>
      </c>
      <c r="D1395" s="6" t="s">
        <v>9</v>
      </c>
      <c r="E1395" s="6" t="s">
        <v>1168</v>
      </c>
      <c r="F1395" s="6" t="s">
        <v>604</v>
      </c>
      <c r="G1395" s="100">
        <v>1310</v>
      </c>
      <c r="H1395" s="100">
        <v>617.20000000000005</v>
      </c>
      <c r="I1395" s="100">
        <f t="shared" si="21"/>
        <v>47.114503816793899</v>
      </c>
    </row>
    <row r="1396" spans="1:9" ht="45" x14ac:dyDescent="0.2">
      <c r="A1396" s="41" t="s">
        <v>793</v>
      </c>
      <c r="B1396" s="6" t="s">
        <v>1674</v>
      </c>
      <c r="C1396" s="6" t="s">
        <v>21</v>
      </c>
      <c r="D1396" s="6" t="s">
        <v>9</v>
      </c>
      <c r="E1396" s="6" t="s">
        <v>794</v>
      </c>
      <c r="F1396" s="101" t="s">
        <v>0</v>
      </c>
      <c r="G1396" s="100">
        <v>750</v>
      </c>
      <c r="H1396" s="100">
        <v>750</v>
      </c>
      <c r="I1396" s="100">
        <f t="shared" si="21"/>
        <v>100</v>
      </c>
    </row>
    <row r="1397" spans="1:9" ht="45" x14ac:dyDescent="0.2">
      <c r="A1397" s="41" t="s">
        <v>1169</v>
      </c>
      <c r="B1397" s="6" t="s">
        <v>1674</v>
      </c>
      <c r="C1397" s="6" t="s">
        <v>21</v>
      </c>
      <c r="D1397" s="6" t="s">
        <v>9</v>
      </c>
      <c r="E1397" s="6" t="s">
        <v>1170</v>
      </c>
      <c r="F1397" s="6" t="s">
        <v>0</v>
      </c>
      <c r="G1397" s="100">
        <v>750</v>
      </c>
      <c r="H1397" s="100">
        <v>750</v>
      </c>
      <c r="I1397" s="100">
        <f t="shared" si="21"/>
        <v>100</v>
      </c>
    </row>
    <row r="1398" spans="1:9" ht="30" x14ac:dyDescent="0.2">
      <c r="A1398" s="41" t="s">
        <v>1171</v>
      </c>
      <c r="B1398" s="6" t="s">
        <v>1674</v>
      </c>
      <c r="C1398" s="6" t="s">
        <v>21</v>
      </c>
      <c r="D1398" s="6" t="s">
        <v>9</v>
      </c>
      <c r="E1398" s="6" t="s">
        <v>1172</v>
      </c>
      <c r="F1398" s="6" t="s">
        <v>0</v>
      </c>
      <c r="G1398" s="100">
        <v>750</v>
      </c>
      <c r="H1398" s="100">
        <v>750</v>
      </c>
      <c r="I1398" s="100">
        <f t="shared" si="21"/>
        <v>100</v>
      </c>
    </row>
    <row r="1399" spans="1:9" ht="15" x14ac:dyDescent="0.2">
      <c r="A1399" s="41" t="s">
        <v>58</v>
      </c>
      <c r="B1399" s="6" t="s">
        <v>1674</v>
      </c>
      <c r="C1399" s="6" t="s">
        <v>21</v>
      </c>
      <c r="D1399" s="6" t="s">
        <v>9</v>
      </c>
      <c r="E1399" s="6" t="s">
        <v>1172</v>
      </c>
      <c r="F1399" s="6" t="s">
        <v>672</v>
      </c>
      <c r="G1399" s="100">
        <v>750</v>
      </c>
      <c r="H1399" s="100">
        <v>750</v>
      </c>
      <c r="I1399" s="100">
        <f t="shared" si="21"/>
        <v>100</v>
      </c>
    </row>
    <row r="1400" spans="1:9" ht="15" x14ac:dyDescent="0.2">
      <c r="A1400" s="41" t="s">
        <v>620</v>
      </c>
      <c r="B1400" s="6" t="s">
        <v>1674</v>
      </c>
      <c r="C1400" s="6" t="s">
        <v>21</v>
      </c>
      <c r="D1400" s="6" t="s">
        <v>9</v>
      </c>
      <c r="E1400" s="6" t="s">
        <v>621</v>
      </c>
      <c r="F1400" s="101" t="s">
        <v>0</v>
      </c>
      <c r="G1400" s="100">
        <v>1765562.2</v>
      </c>
      <c r="H1400" s="100">
        <v>1762853.9</v>
      </c>
      <c r="I1400" s="100">
        <f t="shared" si="21"/>
        <v>99.846604101515084</v>
      </c>
    </row>
    <row r="1401" spans="1:9" ht="45" x14ac:dyDescent="0.2">
      <c r="A1401" s="41" t="s">
        <v>1176</v>
      </c>
      <c r="B1401" s="6" t="s">
        <v>1674</v>
      </c>
      <c r="C1401" s="6" t="s">
        <v>21</v>
      </c>
      <c r="D1401" s="6" t="s">
        <v>9</v>
      </c>
      <c r="E1401" s="6" t="s">
        <v>1177</v>
      </c>
      <c r="F1401" s="6" t="s">
        <v>0</v>
      </c>
      <c r="G1401" s="100">
        <v>0</v>
      </c>
      <c r="H1401" s="100">
        <v>417.8</v>
      </c>
      <c r="I1401" s="100"/>
    </row>
    <row r="1402" spans="1:9" ht="60" x14ac:dyDescent="0.2">
      <c r="A1402" s="41" t="s">
        <v>897</v>
      </c>
      <c r="B1402" s="6" t="s">
        <v>1674</v>
      </c>
      <c r="C1402" s="6" t="s">
        <v>21</v>
      </c>
      <c r="D1402" s="6" t="s">
        <v>9</v>
      </c>
      <c r="E1402" s="6" t="s">
        <v>1178</v>
      </c>
      <c r="F1402" s="6" t="s">
        <v>0</v>
      </c>
      <c r="G1402" s="100">
        <v>0</v>
      </c>
      <c r="H1402" s="100">
        <v>417.8</v>
      </c>
      <c r="I1402" s="100"/>
    </row>
    <row r="1403" spans="1:9" ht="30" x14ac:dyDescent="0.2">
      <c r="A1403" s="41" t="s">
        <v>601</v>
      </c>
      <c r="B1403" s="6" t="s">
        <v>1674</v>
      </c>
      <c r="C1403" s="6" t="s">
        <v>21</v>
      </c>
      <c r="D1403" s="6" t="s">
        <v>9</v>
      </c>
      <c r="E1403" s="6" t="s">
        <v>1178</v>
      </c>
      <c r="F1403" s="6" t="s">
        <v>602</v>
      </c>
      <c r="G1403" s="100">
        <v>0</v>
      </c>
      <c r="H1403" s="100">
        <v>417.8</v>
      </c>
      <c r="I1403" s="100"/>
    </row>
    <row r="1404" spans="1:9" ht="15" x14ac:dyDescent="0.2">
      <c r="A1404" s="41" t="s">
        <v>58</v>
      </c>
      <c r="B1404" s="6" t="s">
        <v>1674</v>
      </c>
      <c r="C1404" s="6" t="s">
        <v>21</v>
      </c>
      <c r="D1404" s="6" t="s">
        <v>9</v>
      </c>
      <c r="E1404" s="6" t="s">
        <v>739</v>
      </c>
      <c r="F1404" s="6" t="s">
        <v>0</v>
      </c>
      <c r="G1404" s="100">
        <v>1765562.2</v>
      </c>
      <c r="H1404" s="100">
        <v>1762436.1</v>
      </c>
      <c r="I1404" s="100">
        <f t="shared" si="21"/>
        <v>99.822940250986349</v>
      </c>
    </row>
    <row r="1405" spans="1:9" ht="135" x14ac:dyDescent="0.2">
      <c r="A1405" s="41" t="s">
        <v>62</v>
      </c>
      <c r="B1405" s="6" t="s">
        <v>1674</v>
      </c>
      <c r="C1405" s="6" t="s">
        <v>21</v>
      </c>
      <c r="D1405" s="6" t="s">
        <v>9</v>
      </c>
      <c r="E1405" s="6" t="s">
        <v>1002</v>
      </c>
      <c r="F1405" s="6" t="s">
        <v>0</v>
      </c>
      <c r="G1405" s="100">
        <v>1729713.3</v>
      </c>
      <c r="H1405" s="100">
        <v>1729154.7</v>
      </c>
      <c r="I1405" s="100">
        <f t="shared" si="21"/>
        <v>99.96770563075394</v>
      </c>
    </row>
    <row r="1406" spans="1:9" ht="75" x14ac:dyDescent="0.2">
      <c r="A1406" s="41" t="s">
        <v>101</v>
      </c>
      <c r="B1406" s="6" t="s">
        <v>1674</v>
      </c>
      <c r="C1406" s="6" t="s">
        <v>21</v>
      </c>
      <c r="D1406" s="6" t="s">
        <v>9</v>
      </c>
      <c r="E1406" s="6" t="s">
        <v>1179</v>
      </c>
      <c r="F1406" s="6" t="s">
        <v>0</v>
      </c>
      <c r="G1406" s="100">
        <v>1729713.3</v>
      </c>
      <c r="H1406" s="100">
        <v>1729154.7</v>
      </c>
      <c r="I1406" s="100">
        <f t="shared" si="21"/>
        <v>99.96770563075394</v>
      </c>
    </row>
    <row r="1407" spans="1:9" ht="15" x14ac:dyDescent="0.2">
      <c r="A1407" s="41" t="s">
        <v>58</v>
      </c>
      <c r="B1407" s="6" t="s">
        <v>1674</v>
      </c>
      <c r="C1407" s="6" t="s">
        <v>21</v>
      </c>
      <c r="D1407" s="6" t="s">
        <v>9</v>
      </c>
      <c r="E1407" s="6" t="s">
        <v>1179</v>
      </c>
      <c r="F1407" s="6" t="s">
        <v>672</v>
      </c>
      <c r="G1407" s="100">
        <v>1729713.3</v>
      </c>
      <c r="H1407" s="100">
        <v>1729154.7</v>
      </c>
      <c r="I1407" s="100">
        <f t="shared" si="21"/>
        <v>99.96770563075394</v>
      </c>
    </row>
    <row r="1408" spans="1:9" ht="30" x14ac:dyDescent="0.2">
      <c r="A1408" s="41" t="s">
        <v>66</v>
      </c>
      <c r="B1408" s="6" t="s">
        <v>1674</v>
      </c>
      <c r="C1408" s="6" t="s">
        <v>21</v>
      </c>
      <c r="D1408" s="6" t="s">
        <v>9</v>
      </c>
      <c r="E1408" s="6" t="s">
        <v>1180</v>
      </c>
      <c r="F1408" s="6" t="s">
        <v>0</v>
      </c>
      <c r="G1408" s="100">
        <v>35848.9</v>
      </c>
      <c r="H1408" s="100">
        <v>33281.4</v>
      </c>
      <c r="I1408" s="100">
        <f t="shared" si="21"/>
        <v>92.837995029136181</v>
      </c>
    </row>
    <row r="1409" spans="1:9" ht="60" x14ac:dyDescent="0.2">
      <c r="A1409" s="41" t="s">
        <v>1181</v>
      </c>
      <c r="B1409" s="6" t="s">
        <v>1674</v>
      </c>
      <c r="C1409" s="6" t="s">
        <v>21</v>
      </c>
      <c r="D1409" s="6" t="s">
        <v>9</v>
      </c>
      <c r="E1409" s="6" t="s">
        <v>1182</v>
      </c>
      <c r="F1409" s="6" t="s">
        <v>0</v>
      </c>
      <c r="G1409" s="100">
        <v>35848.9</v>
      </c>
      <c r="H1409" s="100">
        <v>33281.4</v>
      </c>
      <c r="I1409" s="100">
        <f t="shared" si="21"/>
        <v>92.837995029136181</v>
      </c>
    </row>
    <row r="1410" spans="1:9" ht="15" x14ac:dyDescent="0.2">
      <c r="A1410" s="41" t="s">
        <v>58</v>
      </c>
      <c r="B1410" s="6" t="s">
        <v>1674</v>
      </c>
      <c r="C1410" s="6" t="s">
        <v>21</v>
      </c>
      <c r="D1410" s="6" t="s">
        <v>9</v>
      </c>
      <c r="E1410" s="6" t="s">
        <v>1182</v>
      </c>
      <c r="F1410" s="6" t="s">
        <v>672</v>
      </c>
      <c r="G1410" s="100">
        <v>35848.9</v>
      </c>
      <c r="H1410" s="100">
        <v>33281.4</v>
      </c>
      <c r="I1410" s="100">
        <f t="shared" si="21"/>
        <v>92.837995029136181</v>
      </c>
    </row>
    <row r="1411" spans="1:9" ht="15" x14ac:dyDescent="0.2">
      <c r="A1411" s="41" t="s">
        <v>103</v>
      </c>
      <c r="B1411" s="6" t="s">
        <v>1674</v>
      </c>
      <c r="C1411" s="6" t="s">
        <v>21</v>
      </c>
      <c r="D1411" s="6" t="s">
        <v>13</v>
      </c>
      <c r="E1411" s="6" t="s">
        <v>0</v>
      </c>
      <c r="F1411" s="6" t="s">
        <v>0</v>
      </c>
      <c r="G1411" s="100">
        <v>638306.6</v>
      </c>
      <c r="H1411" s="100">
        <v>609562.6</v>
      </c>
      <c r="I1411" s="100">
        <f t="shared" si="21"/>
        <v>95.496834906610701</v>
      </c>
    </row>
    <row r="1412" spans="1:9" ht="45" x14ac:dyDescent="0.2">
      <c r="A1412" s="41" t="s">
        <v>953</v>
      </c>
      <c r="B1412" s="6" t="s">
        <v>1674</v>
      </c>
      <c r="C1412" s="6" t="s">
        <v>21</v>
      </c>
      <c r="D1412" s="6" t="s">
        <v>13</v>
      </c>
      <c r="E1412" s="6" t="s">
        <v>954</v>
      </c>
      <c r="F1412" s="101" t="s">
        <v>0</v>
      </c>
      <c r="G1412" s="100">
        <v>620794.1</v>
      </c>
      <c r="H1412" s="100">
        <v>593462.6</v>
      </c>
      <c r="I1412" s="100">
        <f t="shared" si="21"/>
        <v>95.597332513308359</v>
      </c>
    </row>
    <row r="1413" spans="1:9" ht="45" x14ac:dyDescent="0.2">
      <c r="A1413" s="41" t="s">
        <v>1190</v>
      </c>
      <c r="B1413" s="6" t="s">
        <v>1674</v>
      </c>
      <c r="C1413" s="6" t="s">
        <v>21</v>
      </c>
      <c r="D1413" s="6" t="s">
        <v>13</v>
      </c>
      <c r="E1413" s="6" t="s">
        <v>1191</v>
      </c>
      <c r="F1413" s="6" t="s">
        <v>0</v>
      </c>
      <c r="G1413" s="100">
        <v>10603.7</v>
      </c>
      <c r="H1413" s="100">
        <v>8437.7000000000007</v>
      </c>
      <c r="I1413" s="100">
        <f t="shared" si="21"/>
        <v>79.57316785650292</v>
      </c>
    </row>
    <row r="1414" spans="1:9" ht="45" x14ac:dyDescent="0.2">
      <c r="A1414" s="41" t="s">
        <v>655</v>
      </c>
      <c r="B1414" s="6" t="s">
        <v>1674</v>
      </c>
      <c r="C1414" s="6" t="s">
        <v>21</v>
      </c>
      <c r="D1414" s="6" t="s">
        <v>13</v>
      </c>
      <c r="E1414" s="6" t="s">
        <v>1192</v>
      </c>
      <c r="F1414" s="6" t="s">
        <v>0</v>
      </c>
      <c r="G1414" s="100">
        <v>5103.3</v>
      </c>
      <c r="H1414" s="100">
        <v>3568.2</v>
      </c>
      <c r="I1414" s="100">
        <f t="shared" si="21"/>
        <v>69.919463876315319</v>
      </c>
    </row>
    <row r="1415" spans="1:9" ht="30" x14ac:dyDescent="0.2">
      <c r="A1415" s="41" t="s">
        <v>601</v>
      </c>
      <c r="B1415" s="6" t="s">
        <v>1674</v>
      </c>
      <c r="C1415" s="6" t="s">
        <v>21</v>
      </c>
      <c r="D1415" s="6" t="s">
        <v>13</v>
      </c>
      <c r="E1415" s="6" t="s">
        <v>1192</v>
      </c>
      <c r="F1415" s="6" t="s">
        <v>602</v>
      </c>
      <c r="G1415" s="100">
        <v>5041.8</v>
      </c>
      <c r="H1415" s="100">
        <v>3568.2</v>
      </c>
      <c r="I1415" s="100">
        <f t="shared" ref="I1415:I1478" si="22">H1415/G1415*100</f>
        <v>70.772343210758066</v>
      </c>
    </row>
    <row r="1416" spans="1:9" ht="30" x14ac:dyDescent="0.2">
      <c r="A1416" s="41" t="s">
        <v>646</v>
      </c>
      <c r="B1416" s="6" t="s">
        <v>1674</v>
      </c>
      <c r="C1416" s="6" t="s">
        <v>21</v>
      </c>
      <c r="D1416" s="6" t="s">
        <v>13</v>
      </c>
      <c r="E1416" s="6" t="s">
        <v>1192</v>
      </c>
      <c r="F1416" s="6" t="s">
        <v>647</v>
      </c>
      <c r="G1416" s="100">
        <v>61.5</v>
      </c>
      <c r="H1416" s="100">
        <v>0</v>
      </c>
      <c r="I1416" s="100">
        <f t="shared" si="22"/>
        <v>0</v>
      </c>
    </row>
    <row r="1417" spans="1:9" ht="105" x14ac:dyDescent="0.2">
      <c r="A1417" s="41" t="s">
        <v>1193</v>
      </c>
      <c r="B1417" s="6" t="s">
        <v>1674</v>
      </c>
      <c r="C1417" s="6" t="s">
        <v>21</v>
      </c>
      <c r="D1417" s="6" t="s">
        <v>13</v>
      </c>
      <c r="E1417" s="6" t="s">
        <v>1194</v>
      </c>
      <c r="F1417" s="6" t="s">
        <v>0</v>
      </c>
      <c r="G1417" s="100">
        <v>312.8</v>
      </c>
      <c r="H1417" s="100">
        <v>312.8</v>
      </c>
      <c r="I1417" s="100">
        <f t="shared" si="22"/>
        <v>100</v>
      </c>
    </row>
    <row r="1418" spans="1:9" ht="30" x14ac:dyDescent="0.2">
      <c r="A1418" s="41" t="s">
        <v>601</v>
      </c>
      <c r="B1418" s="6" t="s">
        <v>1674</v>
      </c>
      <c r="C1418" s="6" t="s">
        <v>21</v>
      </c>
      <c r="D1418" s="6" t="s">
        <v>13</v>
      </c>
      <c r="E1418" s="6" t="s">
        <v>1194</v>
      </c>
      <c r="F1418" s="6" t="s">
        <v>602</v>
      </c>
      <c r="G1418" s="100">
        <v>312.8</v>
      </c>
      <c r="H1418" s="100">
        <v>312.8</v>
      </c>
      <c r="I1418" s="100">
        <f t="shared" si="22"/>
        <v>100</v>
      </c>
    </row>
    <row r="1419" spans="1:9" ht="30" x14ac:dyDescent="0.2">
      <c r="A1419" s="41" t="s">
        <v>907</v>
      </c>
      <c r="B1419" s="6" t="s">
        <v>1674</v>
      </c>
      <c r="C1419" s="6" t="s">
        <v>21</v>
      </c>
      <c r="D1419" s="6" t="s">
        <v>13</v>
      </c>
      <c r="E1419" s="6" t="s">
        <v>1195</v>
      </c>
      <c r="F1419" s="6" t="s">
        <v>0</v>
      </c>
      <c r="G1419" s="100">
        <v>5187.6000000000004</v>
      </c>
      <c r="H1419" s="100">
        <v>4556.7</v>
      </c>
      <c r="I1419" s="100">
        <f t="shared" si="22"/>
        <v>87.838306731436489</v>
      </c>
    </row>
    <row r="1420" spans="1:9" ht="45" x14ac:dyDescent="0.2">
      <c r="A1420" s="41" t="s">
        <v>680</v>
      </c>
      <c r="B1420" s="6" t="s">
        <v>1674</v>
      </c>
      <c r="C1420" s="6" t="s">
        <v>21</v>
      </c>
      <c r="D1420" s="6" t="s">
        <v>13</v>
      </c>
      <c r="E1420" s="6" t="s">
        <v>1195</v>
      </c>
      <c r="F1420" s="6" t="s">
        <v>681</v>
      </c>
      <c r="G1420" s="100">
        <v>5187.6000000000004</v>
      </c>
      <c r="H1420" s="100">
        <v>4556.7</v>
      </c>
      <c r="I1420" s="100">
        <f t="shared" si="22"/>
        <v>87.838306731436489</v>
      </c>
    </row>
    <row r="1421" spans="1:9" ht="45" x14ac:dyDescent="0.2">
      <c r="A1421" s="41" t="s">
        <v>1163</v>
      </c>
      <c r="B1421" s="6" t="s">
        <v>1674</v>
      </c>
      <c r="C1421" s="6" t="s">
        <v>21</v>
      </c>
      <c r="D1421" s="6" t="s">
        <v>13</v>
      </c>
      <c r="E1421" s="6" t="s">
        <v>1164</v>
      </c>
      <c r="F1421" s="6" t="s">
        <v>0</v>
      </c>
      <c r="G1421" s="100">
        <v>610190.4</v>
      </c>
      <c r="H1421" s="100">
        <v>585024.9</v>
      </c>
      <c r="I1421" s="100">
        <f t="shared" si="22"/>
        <v>95.875795489407906</v>
      </c>
    </row>
    <row r="1422" spans="1:9" ht="45" x14ac:dyDescent="0.2">
      <c r="A1422" s="41" t="s">
        <v>754</v>
      </c>
      <c r="B1422" s="6" t="s">
        <v>1674</v>
      </c>
      <c r="C1422" s="6" t="s">
        <v>21</v>
      </c>
      <c r="D1422" s="6" t="s">
        <v>13</v>
      </c>
      <c r="E1422" s="6" t="s">
        <v>1197</v>
      </c>
      <c r="F1422" s="6" t="s">
        <v>0</v>
      </c>
      <c r="G1422" s="100">
        <v>526644.4</v>
      </c>
      <c r="H1422" s="100">
        <v>511822.1</v>
      </c>
      <c r="I1422" s="100">
        <f t="shared" si="22"/>
        <v>97.185520248577589</v>
      </c>
    </row>
    <row r="1423" spans="1:9" ht="45" x14ac:dyDescent="0.2">
      <c r="A1423" s="41" t="s">
        <v>680</v>
      </c>
      <c r="B1423" s="6" t="s">
        <v>1674</v>
      </c>
      <c r="C1423" s="6" t="s">
        <v>21</v>
      </c>
      <c r="D1423" s="6" t="s">
        <v>13</v>
      </c>
      <c r="E1423" s="6" t="s">
        <v>1197</v>
      </c>
      <c r="F1423" s="6" t="s">
        <v>681</v>
      </c>
      <c r="G1423" s="100">
        <v>526644.4</v>
      </c>
      <c r="H1423" s="100">
        <v>511822.1</v>
      </c>
      <c r="I1423" s="100">
        <f t="shared" si="22"/>
        <v>97.185520248577589</v>
      </c>
    </row>
    <row r="1424" spans="1:9" ht="15" x14ac:dyDescent="0.2">
      <c r="A1424" s="41" t="s">
        <v>1198</v>
      </c>
      <c r="B1424" s="6" t="s">
        <v>1674</v>
      </c>
      <c r="C1424" s="6" t="s">
        <v>21</v>
      </c>
      <c r="D1424" s="6" t="s">
        <v>13</v>
      </c>
      <c r="E1424" s="6" t="s">
        <v>1199</v>
      </c>
      <c r="F1424" s="6" t="s">
        <v>0</v>
      </c>
      <c r="G1424" s="100">
        <v>50292.5</v>
      </c>
      <c r="H1424" s="100">
        <v>40873.199999999997</v>
      </c>
      <c r="I1424" s="100">
        <f t="shared" si="22"/>
        <v>81.270964855594769</v>
      </c>
    </row>
    <row r="1425" spans="1:9" ht="45" x14ac:dyDescent="0.2">
      <c r="A1425" s="41" t="s">
        <v>680</v>
      </c>
      <c r="B1425" s="6" t="s">
        <v>1674</v>
      </c>
      <c r="C1425" s="6" t="s">
        <v>21</v>
      </c>
      <c r="D1425" s="6" t="s">
        <v>13</v>
      </c>
      <c r="E1425" s="6" t="s">
        <v>1199</v>
      </c>
      <c r="F1425" s="6" t="s">
        <v>681</v>
      </c>
      <c r="G1425" s="100">
        <v>50292.5</v>
      </c>
      <c r="H1425" s="100">
        <v>40873.199999999997</v>
      </c>
      <c r="I1425" s="100">
        <f t="shared" si="22"/>
        <v>81.270964855594769</v>
      </c>
    </row>
    <row r="1426" spans="1:9" ht="90" x14ac:dyDescent="0.2">
      <c r="A1426" s="41" t="s">
        <v>756</v>
      </c>
      <c r="B1426" s="6" t="s">
        <v>1674</v>
      </c>
      <c r="C1426" s="6" t="s">
        <v>21</v>
      </c>
      <c r="D1426" s="6" t="s">
        <v>13</v>
      </c>
      <c r="E1426" s="6" t="s">
        <v>1200</v>
      </c>
      <c r="F1426" s="6" t="s">
        <v>0</v>
      </c>
      <c r="G1426" s="100">
        <v>75.8</v>
      </c>
      <c r="H1426" s="100">
        <v>79.8</v>
      </c>
      <c r="I1426" s="100">
        <f t="shared" si="22"/>
        <v>105.27704485488127</v>
      </c>
    </row>
    <row r="1427" spans="1:9" ht="45" x14ac:dyDescent="0.2">
      <c r="A1427" s="41" t="s">
        <v>680</v>
      </c>
      <c r="B1427" s="6" t="s">
        <v>1674</v>
      </c>
      <c r="C1427" s="6" t="s">
        <v>21</v>
      </c>
      <c r="D1427" s="6" t="s">
        <v>13</v>
      </c>
      <c r="E1427" s="6" t="s">
        <v>1200</v>
      </c>
      <c r="F1427" s="6" t="s">
        <v>681</v>
      </c>
      <c r="G1427" s="100">
        <v>75.8</v>
      </c>
      <c r="H1427" s="100">
        <v>79.8</v>
      </c>
      <c r="I1427" s="100">
        <f t="shared" si="22"/>
        <v>105.27704485488127</v>
      </c>
    </row>
    <row r="1428" spans="1:9" ht="60" x14ac:dyDescent="0.2">
      <c r="A1428" s="41" t="s">
        <v>102</v>
      </c>
      <c r="B1428" s="6" t="s">
        <v>1674</v>
      </c>
      <c r="C1428" s="6" t="s">
        <v>21</v>
      </c>
      <c r="D1428" s="6" t="s">
        <v>13</v>
      </c>
      <c r="E1428" s="6" t="s">
        <v>1201</v>
      </c>
      <c r="F1428" s="6" t="s">
        <v>0</v>
      </c>
      <c r="G1428" s="100">
        <v>33177.699999999997</v>
      </c>
      <c r="H1428" s="100">
        <v>32249.8</v>
      </c>
      <c r="I1428" s="100">
        <f t="shared" si="22"/>
        <v>97.203241936601998</v>
      </c>
    </row>
    <row r="1429" spans="1:9" ht="45" x14ac:dyDescent="0.2">
      <c r="A1429" s="41" t="s">
        <v>680</v>
      </c>
      <c r="B1429" s="6" t="s">
        <v>1674</v>
      </c>
      <c r="C1429" s="6" t="s">
        <v>21</v>
      </c>
      <c r="D1429" s="6" t="s">
        <v>13</v>
      </c>
      <c r="E1429" s="6" t="s">
        <v>1201</v>
      </c>
      <c r="F1429" s="6" t="s">
        <v>681</v>
      </c>
      <c r="G1429" s="100">
        <v>33177.699999999997</v>
      </c>
      <c r="H1429" s="100">
        <v>32249.8</v>
      </c>
      <c r="I1429" s="100">
        <f t="shared" si="22"/>
        <v>97.203241936601998</v>
      </c>
    </row>
    <row r="1430" spans="1:9" ht="15" x14ac:dyDescent="0.2">
      <c r="A1430" s="41" t="s">
        <v>620</v>
      </c>
      <c r="B1430" s="6" t="s">
        <v>1674</v>
      </c>
      <c r="C1430" s="6" t="s">
        <v>21</v>
      </c>
      <c r="D1430" s="6" t="s">
        <v>13</v>
      </c>
      <c r="E1430" s="6" t="s">
        <v>621</v>
      </c>
      <c r="F1430" s="101" t="s">
        <v>0</v>
      </c>
      <c r="G1430" s="100">
        <v>17512.5</v>
      </c>
      <c r="H1430" s="100">
        <v>16100</v>
      </c>
      <c r="I1430" s="100">
        <f t="shared" si="22"/>
        <v>91.934332619557452</v>
      </c>
    </row>
    <row r="1431" spans="1:9" ht="30" x14ac:dyDescent="0.2">
      <c r="A1431" s="41" t="s">
        <v>727</v>
      </c>
      <c r="B1431" s="6" t="s">
        <v>1674</v>
      </c>
      <c r="C1431" s="6" t="s">
        <v>21</v>
      </c>
      <c r="D1431" s="6" t="s">
        <v>13</v>
      </c>
      <c r="E1431" s="6" t="s">
        <v>728</v>
      </c>
      <c r="F1431" s="6" t="s">
        <v>0</v>
      </c>
      <c r="G1431" s="100">
        <v>14074.6</v>
      </c>
      <c r="H1431" s="100">
        <v>12890.3</v>
      </c>
      <c r="I1431" s="100">
        <f t="shared" si="22"/>
        <v>91.585551276768072</v>
      </c>
    </row>
    <row r="1432" spans="1:9" ht="45" x14ac:dyDescent="0.2">
      <c r="A1432" s="41" t="s">
        <v>729</v>
      </c>
      <c r="B1432" s="6" t="s">
        <v>1674</v>
      </c>
      <c r="C1432" s="6" t="s">
        <v>21</v>
      </c>
      <c r="D1432" s="6" t="s">
        <v>13</v>
      </c>
      <c r="E1432" s="6" t="s">
        <v>730</v>
      </c>
      <c r="F1432" s="6" t="s">
        <v>0</v>
      </c>
      <c r="G1432" s="100">
        <v>14074.6</v>
      </c>
      <c r="H1432" s="100">
        <v>12890.3</v>
      </c>
      <c r="I1432" s="100">
        <f t="shared" si="22"/>
        <v>91.585551276768072</v>
      </c>
    </row>
    <row r="1433" spans="1:9" ht="120" x14ac:dyDescent="0.2">
      <c r="A1433" s="41" t="s">
        <v>731</v>
      </c>
      <c r="B1433" s="6" t="s">
        <v>1674</v>
      </c>
      <c r="C1433" s="6" t="s">
        <v>21</v>
      </c>
      <c r="D1433" s="6" t="s">
        <v>13</v>
      </c>
      <c r="E1433" s="6" t="s">
        <v>732</v>
      </c>
      <c r="F1433" s="6" t="s">
        <v>0</v>
      </c>
      <c r="G1433" s="100">
        <v>11826.5</v>
      </c>
      <c r="H1433" s="100">
        <v>11127.5</v>
      </c>
      <c r="I1433" s="100">
        <f t="shared" si="22"/>
        <v>94.089544666638474</v>
      </c>
    </row>
    <row r="1434" spans="1:9" ht="45" x14ac:dyDescent="0.2">
      <c r="A1434" s="41" t="s">
        <v>680</v>
      </c>
      <c r="B1434" s="6" t="s">
        <v>1674</v>
      </c>
      <c r="C1434" s="6" t="s">
        <v>21</v>
      </c>
      <c r="D1434" s="6" t="s">
        <v>13</v>
      </c>
      <c r="E1434" s="6" t="s">
        <v>732</v>
      </c>
      <c r="F1434" s="6" t="s">
        <v>681</v>
      </c>
      <c r="G1434" s="100">
        <v>11826.5</v>
      </c>
      <c r="H1434" s="100">
        <v>11127.5</v>
      </c>
      <c r="I1434" s="100">
        <f t="shared" si="22"/>
        <v>94.089544666638474</v>
      </c>
    </row>
    <row r="1435" spans="1:9" ht="90" x14ac:dyDescent="0.2">
      <c r="A1435" s="41" t="s">
        <v>865</v>
      </c>
      <c r="B1435" s="6" t="s">
        <v>1674</v>
      </c>
      <c r="C1435" s="6" t="s">
        <v>21</v>
      </c>
      <c r="D1435" s="6" t="s">
        <v>13</v>
      </c>
      <c r="E1435" s="6" t="s">
        <v>866</v>
      </c>
      <c r="F1435" s="6" t="s">
        <v>0</v>
      </c>
      <c r="G1435" s="100">
        <v>2248.1</v>
      </c>
      <c r="H1435" s="100">
        <v>1762.8</v>
      </c>
      <c r="I1435" s="100">
        <f t="shared" si="22"/>
        <v>78.412881989235345</v>
      </c>
    </row>
    <row r="1436" spans="1:9" ht="45" x14ac:dyDescent="0.2">
      <c r="A1436" s="41" t="s">
        <v>680</v>
      </c>
      <c r="B1436" s="6" t="s">
        <v>1674</v>
      </c>
      <c r="C1436" s="6" t="s">
        <v>21</v>
      </c>
      <c r="D1436" s="6" t="s">
        <v>13</v>
      </c>
      <c r="E1436" s="6" t="s">
        <v>866</v>
      </c>
      <c r="F1436" s="6" t="s">
        <v>681</v>
      </c>
      <c r="G1436" s="100">
        <v>2248.1</v>
      </c>
      <c r="H1436" s="100">
        <v>1762.8</v>
      </c>
      <c r="I1436" s="100">
        <f t="shared" si="22"/>
        <v>78.412881989235345</v>
      </c>
    </row>
    <row r="1437" spans="1:9" ht="30" x14ac:dyDescent="0.2">
      <c r="A1437" s="41" t="s">
        <v>1220</v>
      </c>
      <c r="B1437" s="6" t="s">
        <v>1674</v>
      </c>
      <c r="C1437" s="6" t="s">
        <v>21</v>
      </c>
      <c r="D1437" s="6" t="s">
        <v>13</v>
      </c>
      <c r="E1437" s="6" t="s">
        <v>1221</v>
      </c>
      <c r="F1437" s="6" t="s">
        <v>0</v>
      </c>
      <c r="G1437" s="100">
        <v>3437.9</v>
      </c>
      <c r="H1437" s="100">
        <v>3209.7</v>
      </c>
      <c r="I1437" s="100">
        <f t="shared" si="22"/>
        <v>93.362226940865057</v>
      </c>
    </row>
    <row r="1438" spans="1:9" ht="45" x14ac:dyDescent="0.2">
      <c r="A1438" s="41" t="s">
        <v>1222</v>
      </c>
      <c r="B1438" s="6" t="s">
        <v>1674</v>
      </c>
      <c r="C1438" s="6" t="s">
        <v>21</v>
      </c>
      <c r="D1438" s="6" t="s">
        <v>13</v>
      </c>
      <c r="E1438" s="6" t="s">
        <v>1223</v>
      </c>
      <c r="F1438" s="6" t="s">
        <v>0</v>
      </c>
      <c r="G1438" s="100">
        <v>3437.9</v>
      </c>
      <c r="H1438" s="100">
        <v>3209.7</v>
      </c>
      <c r="I1438" s="100">
        <f t="shared" si="22"/>
        <v>93.362226940865057</v>
      </c>
    </row>
    <row r="1439" spans="1:9" ht="105" x14ac:dyDescent="0.2">
      <c r="A1439" s="41" t="s">
        <v>1224</v>
      </c>
      <c r="B1439" s="6" t="s">
        <v>1674</v>
      </c>
      <c r="C1439" s="6" t="s">
        <v>21</v>
      </c>
      <c r="D1439" s="6" t="s">
        <v>13</v>
      </c>
      <c r="E1439" s="6" t="s">
        <v>1225</v>
      </c>
      <c r="F1439" s="6" t="s">
        <v>0</v>
      </c>
      <c r="G1439" s="100">
        <v>3437.9</v>
      </c>
      <c r="H1439" s="100">
        <v>3209.7</v>
      </c>
      <c r="I1439" s="100">
        <f t="shared" si="22"/>
        <v>93.362226940865057</v>
      </c>
    </row>
    <row r="1440" spans="1:9" ht="45" x14ac:dyDescent="0.2">
      <c r="A1440" s="41" t="s">
        <v>680</v>
      </c>
      <c r="B1440" s="6" t="s">
        <v>1674</v>
      </c>
      <c r="C1440" s="6" t="s">
        <v>21</v>
      </c>
      <c r="D1440" s="6" t="s">
        <v>13</v>
      </c>
      <c r="E1440" s="6" t="s">
        <v>1225</v>
      </c>
      <c r="F1440" s="6" t="s">
        <v>681</v>
      </c>
      <c r="G1440" s="100">
        <v>3437.9</v>
      </c>
      <c r="H1440" s="100">
        <v>3209.7</v>
      </c>
      <c r="I1440" s="100">
        <f t="shared" si="22"/>
        <v>93.362226940865057</v>
      </c>
    </row>
    <row r="1441" spans="1:9" ht="30" x14ac:dyDescent="0.2">
      <c r="A1441" s="41" t="s">
        <v>104</v>
      </c>
      <c r="B1441" s="6" t="s">
        <v>1674</v>
      </c>
      <c r="C1441" s="6" t="s">
        <v>21</v>
      </c>
      <c r="D1441" s="6" t="s">
        <v>29</v>
      </c>
      <c r="E1441" s="6" t="s">
        <v>0</v>
      </c>
      <c r="F1441" s="6" t="s">
        <v>0</v>
      </c>
      <c r="G1441" s="100">
        <v>39217.9</v>
      </c>
      <c r="H1441" s="100">
        <v>35392.199999999997</v>
      </c>
      <c r="I1441" s="100">
        <f t="shared" si="22"/>
        <v>90.245015668865477</v>
      </c>
    </row>
    <row r="1442" spans="1:9" ht="45" x14ac:dyDescent="0.2">
      <c r="A1442" s="41" t="s">
        <v>953</v>
      </c>
      <c r="B1442" s="6" t="s">
        <v>1674</v>
      </c>
      <c r="C1442" s="6" t="s">
        <v>21</v>
      </c>
      <c r="D1442" s="6" t="s">
        <v>29</v>
      </c>
      <c r="E1442" s="6" t="s">
        <v>954</v>
      </c>
      <c r="F1442" s="101" t="s">
        <v>0</v>
      </c>
      <c r="G1442" s="100">
        <v>36907.9</v>
      </c>
      <c r="H1442" s="100">
        <v>33449.1</v>
      </c>
      <c r="I1442" s="100">
        <f t="shared" si="22"/>
        <v>90.628564616247459</v>
      </c>
    </row>
    <row r="1443" spans="1:9" ht="45" x14ac:dyDescent="0.2">
      <c r="A1443" s="41" t="s">
        <v>1134</v>
      </c>
      <c r="B1443" s="6" t="s">
        <v>1674</v>
      </c>
      <c r="C1443" s="6" t="s">
        <v>21</v>
      </c>
      <c r="D1443" s="6" t="s">
        <v>29</v>
      </c>
      <c r="E1443" s="6" t="s">
        <v>1135</v>
      </c>
      <c r="F1443" s="6" t="s">
        <v>0</v>
      </c>
      <c r="G1443" s="100">
        <v>131.80000000000001</v>
      </c>
      <c r="H1443" s="100">
        <v>131.80000000000001</v>
      </c>
      <c r="I1443" s="100">
        <f t="shared" si="22"/>
        <v>100</v>
      </c>
    </row>
    <row r="1444" spans="1:9" ht="30" x14ac:dyDescent="0.2">
      <c r="A1444" s="41" t="s">
        <v>907</v>
      </c>
      <c r="B1444" s="6" t="s">
        <v>1674</v>
      </c>
      <c r="C1444" s="6" t="s">
        <v>21</v>
      </c>
      <c r="D1444" s="6" t="s">
        <v>29</v>
      </c>
      <c r="E1444" s="6" t="s">
        <v>1226</v>
      </c>
      <c r="F1444" s="6" t="s">
        <v>0</v>
      </c>
      <c r="G1444" s="100">
        <v>131.80000000000001</v>
      </c>
      <c r="H1444" s="100">
        <v>131.80000000000001</v>
      </c>
      <c r="I1444" s="100">
        <f t="shared" si="22"/>
        <v>100</v>
      </c>
    </row>
    <row r="1445" spans="1:9" ht="45" x14ac:dyDescent="0.2">
      <c r="A1445" s="41" t="s">
        <v>680</v>
      </c>
      <c r="B1445" s="6" t="s">
        <v>1674</v>
      </c>
      <c r="C1445" s="6" t="s">
        <v>21</v>
      </c>
      <c r="D1445" s="6" t="s">
        <v>29</v>
      </c>
      <c r="E1445" s="6" t="s">
        <v>1226</v>
      </c>
      <c r="F1445" s="6" t="s">
        <v>681</v>
      </c>
      <c r="G1445" s="100">
        <v>131.80000000000001</v>
      </c>
      <c r="H1445" s="100">
        <v>131.80000000000001</v>
      </c>
      <c r="I1445" s="100">
        <f t="shared" si="22"/>
        <v>100</v>
      </c>
    </row>
    <row r="1446" spans="1:9" ht="45" x14ac:dyDescent="0.2">
      <c r="A1446" s="41" t="s">
        <v>1157</v>
      </c>
      <c r="B1446" s="6" t="s">
        <v>1674</v>
      </c>
      <c r="C1446" s="6" t="s">
        <v>21</v>
      </c>
      <c r="D1446" s="6" t="s">
        <v>29</v>
      </c>
      <c r="E1446" s="6" t="s">
        <v>1158</v>
      </c>
      <c r="F1446" s="6" t="s">
        <v>0</v>
      </c>
      <c r="G1446" s="100">
        <v>140</v>
      </c>
      <c r="H1446" s="100">
        <v>140</v>
      </c>
      <c r="I1446" s="100">
        <f t="shared" si="22"/>
        <v>100</v>
      </c>
    </row>
    <row r="1447" spans="1:9" ht="30" x14ac:dyDescent="0.2">
      <c r="A1447" s="41" t="s">
        <v>907</v>
      </c>
      <c r="B1447" s="6" t="s">
        <v>1674</v>
      </c>
      <c r="C1447" s="6" t="s">
        <v>21</v>
      </c>
      <c r="D1447" s="6" t="s">
        <v>29</v>
      </c>
      <c r="E1447" s="6" t="s">
        <v>1162</v>
      </c>
      <c r="F1447" s="6" t="s">
        <v>0</v>
      </c>
      <c r="G1447" s="100">
        <v>140</v>
      </c>
      <c r="H1447" s="100">
        <v>140</v>
      </c>
      <c r="I1447" s="100">
        <f t="shared" si="22"/>
        <v>100</v>
      </c>
    </row>
    <row r="1448" spans="1:9" ht="45" x14ac:dyDescent="0.2">
      <c r="A1448" s="41" t="s">
        <v>680</v>
      </c>
      <c r="B1448" s="6" t="s">
        <v>1674</v>
      </c>
      <c r="C1448" s="6" t="s">
        <v>21</v>
      </c>
      <c r="D1448" s="6" t="s">
        <v>29</v>
      </c>
      <c r="E1448" s="6" t="s">
        <v>1162</v>
      </c>
      <c r="F1448" s="6" t="s">
        <v>681</v>
      </c>
      <c r="G1448" s="100">
        <v>140</v>
      </c>
      <c r="H1448" s="100">
        <v>140</v>
      </c>
      <c r="I1448" s="100">
        <f t="shared" si="22"/>
        <v>100</v>
      </c>
    </row>
    <row r="1449" spans="1:9" ht="45" x14ac:dyDescent="0.2">
      <c r="A1449" s="41" t="s">
        <v>1163</v>
      </c>
      <c r="B1449" s="6" t="s">
        <v>1674</v>
      </c>
      <c r="C1449" s="6" t="s">
        <v>21</v>
      </c>
      <c r="D1449" s="6" t="s">
        <v>29</v>
      </c>
      <c r="E1449" s="6" t="s">
        <v>1164</v>
      </c>
      <c r="F1449" s="6" t="s">
        <v>0</v>
      </c>
      <c r="G1449" s="100">
        <v>36636.1</v>
      </c>
      <c r="H1449" s="100">
        <v>33177.300000000003</v>
      </c>
      <c r="I1449" s="100">
        <f t="shared" si="22"/>
        <v>90.559038762313676</v>
      </c>
    </row>
    <row r="1450" spans="1:9" ht="45" x14ac:dyDescent="0.2">
      <c r="A1450" s="41" t="s">
        <v>754</v>
      </c>
      <c r="B1450" s="6" t="s">
        <v>1674</v>
      </c>
      <c r="C1450" s="6" t="s">
        <v>21</v>
      </c>
      <c r="D1450" s="6" t="s">
        <v>29</v>
      </c>
      <c r="E1450" s="6" t="s">
        <v>1197</v>
      </c>
      <c r="F1450" s="6" t="s">
        <v>0</v>
      </c>
      <c r="G1450" s="100">
        <v>32397.200000000001</v>
      </c>
      <c r="H1450" s="100">
        <v>29306.9</v>
      </c>
      <c r="I1450" s="100">
        <f t="shared" si="22"/>
        <v>90.461212697393606</v>
      </c>
    </row>
    <row r="1451" spans="1:9" ht="45" x14ac:dyDescent="0.2">
      <c r="A1451" s="41" t="s">
        <v>680</v>
      </c>
      <c r="B1451" s="6" t="s">
        <v>1674</v>
      </c>
      <c r="C1451" s="6" t="s">
        <v>21</v>
      </c>
      <c r="D1451" s="6" t="s">
        <v>29</v>
      </c>
      <c r="E1451" s="6" t="s">
        <v>1197</v>
      </c>
      <c r="F1451" s="6" t="s">
        <v>681</v>
      </c>
      <c r="G1451" s="100">
        <v>32397.200000000001</v>
      </c>
      <c r="H1451" s="100">
        <v>29306.9</v>
      </c>
      <c r="I1451" s="100">
        <f t="shared" si="22"/>
        <v>90.461212697393606</v>
      </c>
    </row>
    <row r="1452" spans="1:9" ht="15" x14ac:dyDescent="0.2">
      <c r="A1452" s="41" t="s">
        <v>1198</v>
      </c>
      <c r="B1452" s="6" t="s">
        <v>1674</v>
      </c>
      <c r="C1452" s="6" t="s">
        <v>21</v>
      </c>
      <c r="D1452" s="6" t="s">
        <v>29</v>
      </c>
      <c r="E1452" s="6" t="s">
        <v>1199</v>
      </c>
      <c r="F1452" s="6" t="s">
        <v>0</v>
      </c>
      <c r="G1452" s="100">
        <v>4223.8999999999996</v>
      </c>
      <c r="H1452" s="100">
        <v>3855.4</v>
      </c>
      <c r="I1452" s="100">
        <f t="shared" si="22"/>
        <v>91.275835128672568</v>
      </c>
    </row>
    <row r="1453" spans="1:9" ht="45" x14ac:dyDescent="0.2">
      <c r="A1453" s="41" t="s">
        <v>680</v>
      </c>
      <c r="B1453" s="6" t="s">
        <v>1674</v>
      </c>
      <c r="C1453" s="6" t="s">
        <v>21</v>
      </c>
      <c r="D1453" s="6" t="s">
        <v>29</v>
      </c>
      <c r="E1453" s="6" t="s">
        <v>1199</v>
      </c>
      <c r="F1453" s="6" t="s">
        <v>681</v>
      </c>
      <c r="G1453" s="100">
        <v>4223.8999999999996</v>
      </c>
      <c r="H1453" s="100">
        <v>3855.4</v>
      </c>
      <c r="I1453" s="100">
        <f t="shared" si="22"/>
        <v>91.275835128672568</v>
      </c>
    </row>
    <row r="1454" spans="1:9" ht="90" x14ac:dyDescent="0.2">
      <c r="A1454" s="41" t="s">
        <v>756</v>
      </c>
      <c r="B1454" s="6" t="s">
        <v>1674</v>
      </c>
      <c r="C1454" s="6" t="s">
        <v>21</v>
      </c>
      <c r="D1454" s="6" t="s">
        <v>29</v>
      </c>
      <c r="E1454" s="6" t="s">
        <v>1200</v>
      </c>
      <c r="F1454" s="6" t="s">
        <v>0</v>
      </c>
      <c r="G1454" s="100">
        <v>15</v>
      </c>
      <c r="H1454" s="100">
        <v>15</v>
      </c>
      <c r="I1454" s="100">
        <f t="shared" si="22"/>
        <v>100</v>
      </c>
    </row>
    <row r="1455" spans="1:9" ht="45" x14ac:dyDescent="0.2">
      <c r="A1455" s="41" t="s">
        <v>680</v>
      </c>
      <c r="B1455" s="6" t="s">
        <v>1674</v>
      </c>
      <c r="C1455" s="6" t="s">
        <v>21</v>
      </c>
      <c r="D1455" s="6" t="s">
        <v>29</v>
      </c>
      <c r="E1455" s="6" t="s">
        <v>1200</v>
      </c>
      <c r="F1455" s="6" t="s">
        <v>681</v>
      </c>
      <c r="G1455" s="100">
        <v>15</v>
      </c>
      <c r="H1455" s="100">
        <v>15</v>
      </c>
      <c r="I1455" s="100">
        <f t="shared" si="22"/>
        <v>100</v>
      </c>
    </row>
    <row r="1456" spans="1:9" ht="60" x14ac:dyDescent="0.2">
      <c r="A1456" s="41" t="s">
        <v>1004</v>
      </c>
      <c r="B1456" s="6" t="s">
        <v>1674</v>
      </c>
      <c r="C1456" s="6" t="s">
        <v>21</v>
      </c>
      <c r="D1456" s="6" t="s">
        <v>29</v>
      </c>
      <c r="E1456" s="6" t="s">
        <v>1005</v>
      </c>
      <c r="F1456" s="101" t="s">
        <v>0</v>
      </c>
      <c r="G1456" s="100">
        <v>1660</v>
      </c>
      <c r="H1456" s="100">
        <v>1660</v>
      </c>
      <c r="I1456" s="100">
        <f t="shared" si="22"/>
        <v>100</v>
      </c>
    </row>
    <row r="1457" spans="1:9" ht="30" x14ac:dyDescent="0.2">
      <c r="A1457" s="41" t="s">
        <v>1231</v>
      </c>
      <c r="B1457" s="6" t="s">
        <v>1674</v>
      </c>
      <c r="C1457" s="6" t="s">
        <v>21</v>
      </c>
      <c r="D1457" s="6" t="s">
        <v>29</v>
      </c>
      <c r="E1457" s="6" t="s">
        <v>1232</v>
      </c>
      <c r="F1457" s="6" t="s">
        <v>0</v>
      </c>
      <c r="G1457" s="100">
        <v>1660</v>
      </c>
      <c r="H1457" s="100">
        <v>1660</v>
      </c>
      <c r="I1457" s="100">
        <f t="shared" si="22"/>
        <v>100</v>
      </c>
    </row>
    <row r="1458" spans="1:9" ht="30" x14ac:dyDescent="0.2">
      <c r="A1458" s="41" t="s">
        <v>833</v>
      </c>
      <c r="B1458" s="6" t="s">
        <v>1674</v>
      </c>
      <c r="C1458" s="6" t="s">
        <v>21</v>
      </c>
      <c r="D1458" s="6" t="s">
        <v>29</v>
      </c>
      <c r="E1458" s="6" t="s">
        <v>1233</v>
      </c>
      <c r="F1458" s="6" t="s">
        <v>0</v>
      </c>
      <c r="G1458" s="100">
        <v>1660</v>
      </c>
      <c r="H1458" s="100">
        <v>1660</v>
      </c>
      <c r="I1458" s="100">
        <f t="shared" si="22"/>
        <v>100</v>
      </c>
    </row>
    <row r="1459" spans="1:9" ht="45" x14ac:dyDescent="0.2">
      <c r="A1459" s="41" t="s">
        <v>680</v>
      </c>
      <c r="B1459" s="6" t="s">
        <v>1674</v>
      </c>
      <c r="C1459" s="6" t="s">
        <v>21</v>
      </c>
      <c r="D1459" s="6" t="s">
        <v>29</v>
      </c>
      <c r="E1459" s="6" t="s">
        <v>1233</v>
      </c>
      <c r="F1459" s="6" t="s">
        <v>681</v>
      </c>
      <c r="G1459" s="100">
        <v>1660</v>
      </c>
      <c r="H1459" s="100">
        <v>1660</v>
      </c>
      <c r="I1459" s="100">
        <f t="shared" si="22"/>
        <v>100</v>
      </c>
    </row>
    <row r="1460" spans="1:9" ht="15" x14ac:dyDescent="0.2">
      <c r="A1460" s="41" t="s">
        <v>620</v>
      </c>
      <c r="B1460" s="6" t="s">
        <v>1674</v>
      </c>
      <c r="C1460" s="6" t="s">
        <v>21</v>
      </c>
      <c r="D1460" s="6" t="s">
        <v>29</v>
      </c>
      <c r="E1460" s="6" t="s">
        <v>621</v>
      </c>
      <c r="F1460" s="101" t="s">
        <v>0</v>
      </c>
      <c r="G1460" s="100">
        <v>650</v>
      </c>
      <c r="H1460" s="100">
        <v>283.10000000000002</v>
      </c>
      <c r="I1460" s="100">
        <f t="shared" si="22"/>
        <v>43.553846153846159</v>
      </c>
    </row>
    <row r="1461" spans="1:9" ht="30" x14ac:dyDescent="0.2">
      <c r="A1461" s="41" t="s">
        <v>727</v>
      </c>
      <c r="B1461" s="6" t="s">
        <v>1674</v>
      </c>
      <c r="C1461" s="6" t="s">
        <v>21</v>
      </c>
      <c r="D1461" s="6" t="s">
        <v>29</v>
      </c>
      <c r="E1461" s="6" t="s">
        <v>728</v>
      </c>
      <c r="F1461" s="6" t="s">
        <v>0</v>
      </c>
      <c r="G1461" s="100">
        <v>650</v>
      </c>
      <c r="H1461" s="100">
        <v>283.10000000000002</v>
      </c>
      <c r="I1461" s="100">
        <f t="shared" si="22"/>
        <v>43.553846153846159</v>
      </c>
    </row>
    <row r="1462" spans="1:9" ht="45" x14ac:dyDescent="0.2">
      <c r="A1462" s="41" t="s">
        <v>729</v>
      </c>
      <c r="B1462" s="6" t="s">
        <v>1674</v>
      </c>
      <c r="C1462" s="6" t="s">
        <v>21</v>
      </c>
      <c r="D1462" s="6" t="s">
        <v>29</v>
      </c>
      <c r="E1462" s="6" t="s">
        <v>730</v>
      </c>
      <c r="F1462" s="6" t="s">
        <v>0</v>
      </c>
      <c r="G1462" s="100">
        <v>650</v>
      </c>
      <c r="H1462" s="100">
        <v>283.10000000000002</v>
      </c>
      <c r="I1462" s="100">
        <f t="shared" si="22"/>
        <v>43.553846153846159</v>
      </c>
    </row>
    <row r="1463" spans="1:9" ht="120" x14ac:dyDescent="0.2">
      <c r="A1463" s="41" t="s">
        <v>731</v>
      </c>
      <c r="B1463" s="6" t="s">
        <v>1674</v>
      </c>
      <c r="C1463" s="6" t="s">
        <v>21</v>
      </c>
      <c r="D1463" s="6" t="s">
        <v>29</v>
      </c>
      <c r="E1463" s="6" t="s">
        <v>732</v>
      </c>
      <c r="F1463" s="6" t="s">
        <v>0</v>
      </c>
      <c r="G1463" s="100">
        <v>650</v>
      </c>
      <c r="H1463" s="100">
        <v>283.10000000000002</v>
      </c>
      <c r="I1463" s="100">
        <f t="shared" si="22"/>
        <v>43.553846153846159</v>
      </c>
    </row>
    <row r="1464" spans="1:9" ht="45" x14ac:dyDescent="0.2">
      <c r="A1464" s="41" t="s">
        <v>680</v>
      </c>
      <c r="B1464" s="6" t="s">
        <v>1674</v>
      </c>
      <c r="C1464" s="6" t="s">
        <v>21</v>
      </c>
      <c r="D1464" s="6" t="s">
        <v>29</v>
      </c>
      <c r="E1464" s="6" t="s">
        <v>732</v>
      </c>
      <c r="F1464" s="6" t="s">
        <v>681</v>
      </c>
      <c r="G1464" s="100">
        <v>650</v>
      </c>
      <c r="H1464" s="100">
        <v>283.10000000000002</v>
      </c>
      <c r="I1464" s="100">
        <f t="shared" si="22"/>
        <v>43.553846153846159</v>
      </c>
    </row>
    <row r="1465" spans="1:9" ht="15" x14ac:dyDescent="0.2">
      <c r="A1465" s="41" t="s">
        <v>22</v>
      </c>
      <c r="B1465" s="6" t="s">
        <v>1674</v>
      </c>
      <c r="C1465" s="6" t="s">
        <v>21</v>
      </c>
      <c r="D1465" s="6" t="s">
        <v>21</v>
      </c>
      <c r="E1465" s="6" t="s">
        <v>0</v>
      </c>
      <c r="F1465" s="6" t="s">
        <v>0</v>
      </c>
      <c r="G1465" s="100">
        <v>279515.5</v>
      </c>
      <c r="H1465" s="100">
        <v>265611.90000000002</v>
      </c>
      <c r="I1465" s="100">
        <f t="shared" si="22"/>
        <v>95.025821466072543</v>
      </c>
    </row>
    <row r="1466" spans="1:9" ht="45" x14ac:dyDescent="0.2">
      <c r="A1466" s="41" t="s">
        <v>953</v>
      </c>
      <c r="B1466" s="6" t="s">
        <v>1674</v>
      </c>
      <c r="C1466" s="6" t="s">
        <v>21</v>
      </c>
      <c r="D1466" s="6" t="s">
        <v>21</v>
      </c>
      <c r="E1466" s="6" t="s">
        <v>954</v>
      </c>
      <c r="F1466" s="101" t="s">
        <v>0</v>
      </c>
      <c r="G1466" s="100">
        <v>204037.2</v>
      </c>
      <c r="H1466" s="100">
        <v>200436.2</v>
      </c>
      <c r="I1466" s="100">
        <f t="shared" si="22"/>
        <v>98.235125751578636</v>
      </c>
    </row>
    <row r="1467" spans="1:9" ht="45" x14ac:dyDescent="0.2">
      <c r="A1467" s="41" t="s">
        <v>1227</v>
      </c>
      <c r="B1467" s="6" t="s">
        <v>1674</v>
      </c>
      <c r="C1467" s="6" t="s">
        <v>21</v>
      </c>
      <c r="D1467" s="6" t="s">
        <v>21</v>
      </c>
      <c r="E1467" s="6" t="s">
        <v>1228</v>
      </c>
      <c r="F1467" s="6" t="s">
        <v>0</v>
      </c>
      <c r="G1467" s="100">
        <v>99027.199999999997</v>
      </c>
      <c r="H1467" s="100">
        <v>95902.3</v>
      </c>
      <c r="I1467" s="100">
        <f t="shared" si="22"/>
        <v>96.844402346022108</v>
      </c>
    </row>
    <row r="1468" spans="1:9" ht="45" x14ac:dyDescent="0.2">
      <c r="A1468" s="41" t="s">
        <v>655</v>
      </c>
      <c r="B1468" s="6" t="s">
        <v>1674</v>
      </c>
      <c r="C1468" s="6" t="s">
        <v>21</v>
      </c>
      <c r="D1468" s="6" t="s">
        <v>21</v>
      </c>
      <c r="E1468" s="6" t="s">
        <v>1235</v>
      </c>
      <c r="F1468" s="6" t="s">
        <v>0</v>
      </c>
      <c r="G1468" s="100">
        <v>16283.6</v>
      </c>
      <c r="H1468" s="100">
        <v>13327.5</v>
      </c>
      <c r="I1468" s="100">
        <f t="shared" si="22"/>
        <v>81.846151956569798</v>
      </c>
    </row>
    <row r="1469" spans="1:9" ht="30" x14ac:dyDescent="0.2">
      <c r="A1469" s="41" t="s">
        <v>601</v>
      </c>
      <c r="B1469" s="6" t="s">
        <v>1674</v>
      </c>
      <c r="C1469" s="6" t="s">
        <v>21</v>
      </c>
      <c r="D1469" s="6" t="s">
        <v>21</v>
      </c>
      <c r="E1469" s="6" t="s">
        <v>1235</v>
      </c>
      <c r="F1469" s="6" t="s">
        <v>602</v>
      </c>
      <c r="G1469" s="100">
        <v>16283.6</v>
      </c>
      <c r="H1469" s="100">
        <v>13327.5</v>
      </c>
      <c r="I1469" s="100">
        <f t="shared" si="22"/>
        <v>81.846151956569798</v>
      </c>
    </row>
    <row r="1470" spans="1:9" ht="75" x14ac:dyDescent="0.2">
      <c r="A1470" s="41" t="s">
        <v>1238</v>
      </c>
      <c r="B1470" s="6" t="s">
        <v>1674</v>
      </c>
      <c r="C1470" s="6" t="s">
        <v>21</v>
      </c>
      <c r="D1470" s="6" t="s">
        <v>21</v>
      </c>
      <c r="E1470" s="6" t="s">
        <v>1239</v>
      </c>
      <c r="F1470" s="6" t="s">
        <v>0</v>
      </c>
      <c r="G1470" s="100">
        <v>529.29999999999995</v>
      </c>
      <c r="H1470" s="100">
        <v>529.29999999999995</v>
      </c>
      <c r="I1470" s="100">
        <f t="shared" si="22"/>
        <v>100</v>
      </c>
    </row>
    <row r="1471" spans="1:9" ht="30" x14ac:dyDescent="0.2">
      <c r="A1471" s="41" t="s">
        <v>646</v>
      </c>
      <c r="B1471" s="6" t="s">
        <v>1674</v>
      </c>
      <c r="C1471" s="6" t="s">
        <v>21</v>
      </c>
      <c r="D1471" s="6" t="s">
        <v>21</v>
      </c>
      <c r="E1471" s="6" t="s">
        <v>1239</v>
      </c>
      <c r="F1471" s="6" t="s">
        <v>647</v>
      </c>
      <c r="G1471" s="100">
        <v>529.29999999999995</v>
      </c>
      <c r="H1471" s="100">
        <v>529.29999999999995</v>
      </c>
      <c r="I1471" s="100">
        <f t="shared" si="22"/>
        <v>100</v>
      </c>
    </row>
    <row r="1472" spans="1:9" ht="105" x14ac:dyDescent="0.2">
      <c r="A1472" s="41" t="s">
        <v>1240</v>
      </c>
      <c r="B1472" s="6" t="s">
        <v>1674</v>
      </c>
      <c r="C1472" s="6" t="s">
        <v>21</v>
      </c>
      <c r="D1472" s="6" t="s">
        <v>21</v>
      </c>
      <c r="E1472" s="6" t="s">
        <v>1241</v>
      </c>
      <c r="F1472" s="6" t="s">
        <v>0</v>
      </c>
      <c r="G1472" s="100">
        <v>352.9</v>
      </c>
      <c r="H1472" s="100">
        <v>352.9</v>
      </c>
      <c r="I1472" s="100">
        <f t="shared" si="22"/>
        <v>100</v>
      </c>
    </row>
    <row r="1473" spans="1:9" ht="30" x14ac:dyDescent="0.2">
      <c r="A1473" s="41" t="s">
        <v>601</v>
      </c>
      <c r="B1473" s="6" t="s">
        <v>1674</v>
      </c>
      <c r="C1473" s="6" t="s">
        <v>21</v>
      </c>
      <c r="D1473" s="6" t="s">
        <v>21</v>
      </c>
      <c r="E1473" s="6" t="s">
        <v>1241</v>
      </c>
      <c r="F1473" s="6" t="s">
        <v>602</v>
      </c>
      <c r="G1473" s="100">
        <v>352.9</v>
      </c>
      <c r="H1473" s="100">
        <v>352.9</v>
      </c>
      <c r="I1473" s="100">
        <f t="shared" si="22"/>
        <v>100</v>
      </c>
    </row>
    <row r="1474" spans="1:9" ht="60" x14ac:dyDescent="0.2">
      <c r="A1474" s="41" t="s">
        <v>1242</v>
      </c>
      <c r="B1474" s="6" t="s">
        <v>1674</v>
      </c>
      <c r="C1474" s="6" t="s">
        <v>21</v>
      </c>
      <c r="D1474" s="6" t="s">
        <v>21</v>
      </c>
      <c r="E1474" s="6" t="s">
        <v>1243</v>
      </c>
      <c r="F1474" s="6" t="s">
        <v>0</v>
      </c>
      <c r="G1474" s="100">
        <v>16848.900000000001</v>
      </c>
      <c r="H1474" s="100">
        <v>16803.099999999999</v>
      </c>
      <c r="I1474" s="100">
        <f t="shared" si="22"/>
        <v>99.728172165541949</v>
      </c>
    </row>
    <row r="1475" spans="1:9" ht="15" x14ac:dyDescent="0.2">
      <c r="A1475" s="41" t="s">
        <v>58</v>
      </c>
      <c r="B1475" s="6" t="s">
        <v>1674</v>
      </c>
      <c r="C1475" s="6" t="s">
        <v>21</v>
      </c>
      <c r="D1475" s="6" t="s">
        <v>21</v>
      </c>
      <c r="E1475" s="6" t="s">
        <v>1243</v>
      </c>
      <c r="F1475" s="6" t="s">
        <v>672</v>
      </c>
      <c r="G1475" s="100">
        <v>16848.900000000001</v>
      </c>
      <c r="H1475" s="100">
        <v>16803.099999999999</v>
      </c>
      <c r="I1475" s="100">
        <f t="shared" si="22"/>
        <v>99.728172165541949</v>
      </c>
    </row>
    <row r="1476" spans="1:9" ht="60" x14ac:dyDescent="0.2">
      <c r="A1476" s="41" t="s">
        <v>1244</v>
      </c>
      <c r="B1476" s="6" t="s">
        <v>1674</v>
      </c>
      <c r="C1476" s="6" t="s">
        <v>21</v>
      </c>
      <c r="D1476" s="6" t="s">
        <v>21</v>
      </c>
      <c r="E1476" s="6" t="s">
        <v>1245</v>
      </c>
      <c r="F1476" s="6" t="s">
        <v>0</v>
      </c>
      <c r="G1476" s="100">
        <v>2000</v>
      </c>
      <c r="H1476" s="100">
        <v>2000</v>
      </c>
      <c r="I1476" s="100">
        <f t="shared" si="22"/>
        <v>100</v>
      </c>
    </row>
    <row r="1477" spans="1:9" ht="15" x14ac:dyDescent="0.2">
      <c r="A1477" s="41" t="s">
        <v>58</v>
      </c>
      <c r="B1477" s="6" t="s">
        <v>1674</v>
      </c>
      <c r="C1477" s="6" t="s">
        <v>21</v>
      </c>
      <c r="D1477" s="6" t="s">
        <v>21</v>
      </c>
      <c r="E1477" s="6" t="s">
        <v>1245</v>
      </c>
      <c r="F1477" s="6" t="s">
        <v>672</v>
      </c>
      <c r="G1477" s="100">
        <v>2000</v>
      </c>
      <c r="H1477" s="100">
        <v>2000</v>
      </c>
      <c r="I1477" s="100">
        <f t="shared" si="22"/>
        <v>100</v>
      </c>
    </row>
    <row r="1478" spans="1:9" ht="30" x14ac:dyDescent="0.2">
      <c r="A1478" s="41" t="s">
        <v>907</v>
      </c>
      <c r="B1478" s="6" t="s">
        <v>1674</v>
      </c>
      <c r="C1478" s="6" t="s">
        <v>21</v>
      </c>
      <c r="D1478" s="6" t="s">
        <v>21</v>
      </c>
      <c r="E1478" s="6" t="s">
        <v>1229</v>
      </c>
      <c r="F1478" s="6" t="s">
        <v>0</v>
      </c>
      <c r="G1478" s="100">
        <v>63012.5</v>
      </c>
      <c r="H1478" s="100">
        <v>62889.5</v>
      </c>
      <c r="I1478" s="100">
        <f t="shared" si="22"/>
        <v>99.804800634794688</v>
      </c>
    </row>
    <row r="1479" spans="1:9" ht="45" x14ac:dyDescent="0.2">
      <c r="A1479" s="41" t="s">
        <v>680</v>
      </c>
      <c r="B1479" s="6" t="s">
        <v>1674</v>
      </c>
      <c r="C1479" s="6" t="s">
        <v>21</v>
      </c>
      <c r="D1479" s="6" t="s">
        <v>21</v>
      </c>
      <c r="E1479" s="6" t="s">
        <v>1229</v>
      </c>
      <c r="F1479" s="6" t="s">
        <v>681</v>
      </c>
      <c r="G1479" s="100">
        <v>63012.5</v>
      </c>
      <c r="H1479" s="100">
        <v>62889.5</v>
      </c>
      <c r="I1479" s="100">
        <f t="shared" ref="I1479:I1542" si="23">H1479/G1479*100</f>
        <v>99.804800634794688</v>
      </c>
    </row>
    <row r="1480" spans="1:9" ht="45" x14ac:dyDescent="0.2">
      <c r="A1480" s="41" t="s">
        <v>1163</v>
      </c>
      <c r="B1480" s="6" t="s">
        <v>1674</v>
      </c>
      <c r="C1480" s="6" t="s">
        <v>21</v>
      </c>
      <c r="D1480" s="6" t="s">
        <v>21</v>
      </c>
      <c r="E1480" s="6" t="s">
        <v>1164</v>
      </c>
      <c r="F1480" s="6" t="s">
        <v>0</v>
      </c>
      <c r="G1480" s="100">
        <v>105010</v>
      </c>
      <c r="H1480" s="100">
        <v>104533.9</v>
      </c>
      <c r="I1480" s="100">
        <f t="shared" si="23"/>
        <v>99.546614608132558</v>
      </c>
    </row>
    <row r="1481" spans="1:9" ht="45" x14ac:dyDescent="0.2">
      <c r="A1481" s="41" t="s">
        <v>754</v>
      </c>
      <c r="B1481" s="6" t="s">
        <v>1674</v>
      </c>
      <c r="C1481" s="6" t="s">
        <v>21</v>
      </c>
      <c r="D1481" s="6" t="s">
        <v>21</v>
      </c>
      <c r="E1481" s="6" t="s">
        <v>1197</v>
      </c>
      <c r="F1481" s="6" t="s">
        <v>0</v>
      </c>
      <c r="G1481" s="100">
        <v>60537.9</v>
      </c>
      <c r="H1481" s="100">
        <v>60062</v>
      </c>
      <c r="I1481" s="100">
        <f t="shared" si="23"/>
        <v>99.213880891144228</v>
      </c>
    </row>
    <row r="1482" spans="1:9" ht="45" x14ac:dyDescent="0.2">
      <c r="A1482" s="41" t="s">
        <v>680</v>
      </c>
      <c r="B1482" s="6" t="s">
        <v>1674</v>
      </c>
      <c r="C1482" s="6" t="s">
        <v>21</v>
      </c>
      <c r="D1482" s="6" t="s">
        <v>21</v>
      </c>
      <c r="E1482" s="6" t="s">
        <v>1197</v>
      </c>
      <c r="F1482" s="6" t="s">
        <v>681</v>
      </c>
      <c r="G1482" s="100">
        <v>60537.9</v>
      </c>
      <c r="H1482" s="100">
        <v>60062</v>
      </c>
      <c r="I1482" s="100">
        <f t="shared" si="23"/>
        <v>99.213880891144228</v>
      </c>
    </row>
    <row r="1483" spans="1:9" ht="15" x14ac:dyDescent="0.2">
      <c r="A1483" s="41" t="s">
        <v>1198</v>
      </c>
      <c r="B1483" s="6" t="s">
        <v>1674</v>
      </c>
      <c r="C1483" s="6" t="s">
        <v>21</v>
      </c>
      <c r="D1483" s="6" t="s">
        <v>21</v>
      </c>
      <c r="E1483" s="6" t="s">
        <v>1199</v>
      </c>
      <c r="F1483" s="6" t="s">
        <v>0</v>
      </c>
      <c r="G1483" s="100">
        <v>44472.1</v>
      </c>
      <c r="H1483" s="100">
        <v>44471.9</v>
      </c>
      <c r="I1483" s="100">
        <f t="shared" si="23"/>
        <v>99.999550279838374</v>
      </c>
    </row>
    <row r="1484" spans="1:9" ht="45" x14ac:dyDescent="0.2">
      <c r="A1484" s="41" t="s">
        <v>680</v>
      </c>
      <c r="B1484" s="6" t="s">
        <v>1674</v>
      </c>
      <c r="C1484" s="6" t="s">
        <v>21</v>
      </c>
      <c r="D1484" s="6" t="s">
        <v>21</v>
      </c>
      <c r="E1484" s="6" t="s">
        <v>1199</v>
      </c>
      <c r="F1484" s="6" t="s">
        <v>681</v>
      </c>
      <c r="G1484" s="100">
        <v>44472.1</v>
      </c>
      <c r="H1484" s="100">
        <v>44471.9</v>
      </c>
      <c r="I1484" s="100">
        <f t="shared" si="23"/>
        <v>99.999550279838374</v>
      </c>
    </row>
    <row r="1485" spans="1:9" ht="45" x14ac:dyDescent="0.2">
      <c r="A1485" s="41" t="s">
        <v>1246</v>
      </c>
      <c r="B1485" s="6" t="s">
        <v>1674</v>
      </c>
      <c r="C1485" s="6" t="s">
        <v>21</v>
      </c>
      <c r="D1485" s="6" t="s">
        <v>21</v>
      </c>
      <c r="E1485" s="6" t="s">
        <v>1247</v>
      </c>
      <c r="F1485" s="101" t="s">
        <v>0</v>
      </c>
      <c r="G1485" s="100">
        <v>35441.599999999999</v>
      </c>
      <c r="H1485" s="100">
        <v>26680.9</v>
      </c>
      <c r="I1485" s="100">
        <f t="shared" si="23"/>
        <v>75.28130784163244</v>
      </c>
    </row>
    <row r="1486" spans="1:9" ht="30" x14ac:dyDescent="0.2">
      <c r="A1486" s="41" t="s">
        <v>1248</v>
      </c>
      <c r="B1486" s="6" t="s">
        <v>1674</v>
      </c>
      <c r="C1486" s="6" t="s">
        <v>21</v>
      </c>
      <c r="D1486" s="6" t="s">
        <v>21</v>
      </c>
      <c r="E1486" s="6" t="s">
        <v>1249</v>
      </c>
      <c r="F1486" s="6" t="s">
        <v>0</v>
      </c>
      <c r="G1486" s="100">
        <v>4795</v>
      </c>
      <c r="H1486" s="100">
        <v>2858.4</v>
      </c>
      <c r="I1486" s="100">
        <f t="shared" si="23"/>
        <v>59.612095933263817</v>
      </c>
    </row>
    <row r="1487" spans="1:9" ht="45" x14ac:dyDescent="0.2">
      <c r="A1487" s="41" t="s">
        <v>655</v>
      </c>
      <c r="B1487" s="6" t="s">
        <v>1674</v>
      </c>
      <c r="C1487" s="6" t="s">
        <v>21</v>
      </c>
      <c r="D1487" s="6" t="s">
        <v>21</v>
      </c>
      <c r="E1487" s="6" t="s">
        <v>1250</v>
      </c>
      <c r="F1487" s="6" t="s">
        <v>0</v>
      </c>
      <c r="G1487" s="100">
        <v>1895</v>
      </c>
      <c r="H1487" s="100">
        <v>0</v>
      </c>
      <c r="I1487" s="100">
        <f t="shared" si="23"/>
        <v>0</v>
      </c>
    </row>
    <row r="1488" spans="1:9" ht="30" x14ac:dyDescent="0.2">
      <c r="A1488" s="41" t="s">
        <v>601</v>
      </c>
      <c r="B1488" s="6" t="s">
        <v>1674</v>
      </c>
      <c r="C1488" s="6" t="s">
        <v>21</v>
      </c>
      <c r="D1488" s="6" t="s">
        <v>21</v>
      </c>
      <c r="E1488" s="6" t="s">
        <v>1250</v>
      </c>
      <c r="F1488" s="6" t="s">
        <v>602</v>
      </c>
      <c r="G1488" s="100">
        <v>1895</v>
      </c>
      <c r="H1488" s="100">
        <v>0</v>
      </c>
      <c r="I1488" s="100">
        <f t="shared" si="23"/>
        <v>0</v>
      </c>
    </row>
    <row r="1489" spans="1:9" ht="30" x14ac:dyDescent="0.2">
      <c r="A1489" s="41" t="s">
        <v>907</v>
      </c>
      <c r="B1489" s="6" t="s">
        <v>1674</v>
      </c>
      <c r="C1489" s="6" t="s">
        <v>21</v>
      </c>
      <c r="D1489" s="6" t="s">
        <v>21</v>
      </c>
      <c r="E1489" s="6" t="s">
        <v>1251</v>
      </c>
      <c r="F1489" s="6" t="s">
        <v>0</v>
      </c>
      <c r="G1489" s="100">
        <v>2900</v>
      </c>
      <c r="H1489" s="100">
        <v>2858.4</v>
      </c>
      <c r="I1489" s="100">
        <f t="shared" si="23"/>
        <v>98.565517241379325</v>
      </c>
    </row>
    <row r="1490" spans="1:9" ht="45" x14ac:dyDescent="0.2">
      <c r="A1490" s="41" t="s">
        <v>680</v>
      </c>
      <c r="B1490" s="6" t="s">
        <v>1674</v>
      </c>
      <c r="C1490" s="6" t="s">
        <v>21</v>
      </c>
      <c r="D1490" s="6" t="s">
        <v>21</v>
      </c>
      <c r="E1490" s="6" t="s">
        <v>1251</v>
      </c>
      <c r="F1490" s="6" t="s">
        <v>681</v>
      </c>
      <c r="G1490" s="100">
        <v>2900</v>
      </c>
      <c r="H1490" s="100">
        <v>2858.4</v>
      </c>
      <c r="I1490" s="100">
        <f t="shared" si="23"/>
        <v>98.565517241379325</v>
      </c>
    </row>
    <row r="1491" spans="1:9" ht="45" x14ac:dyDescent="0.2">
      <c r="A1491" s="41" t="s">
        <v>1252</v>
      </c>
      <c r="B1491" s="6" t="s">
        <v>1674</v>
      </c>
      <c r="C1491" s="6" t="s">
        <v>21</v>
      </c>
      <c r="D1491" s="6" t="s">
        <v>21</v>
      </c>
      <c r="E1491" s="6" t="s">
        <v>1253</v>
      </c>
      <c r="F1491" s="6" t="s">
        <v>0</v>
      </c>
      <c r="G1491" s="100">
        <v>11800</v>
      </c>
      <c r="H1491" s="100">
        <v>8421.1</v>
      </c>
      <c r="I1491" s="100">
        <f t="shared" si="23"/>
        <v>71.365254237288127</v>
      </c>
    </row>
    <row r="1492" spans="1:9" ht="45" x14ac:dyDescent="0.2">
      <c r="A1492" s="41" t="s">
        <v>655</v>
      </c>
      <c r="B1492" s="6" t="s">
        <v>1674</v>
      </c>
      <c r="C1492" s="6" t="s">
        <v>21</v>
      </c>
      <c r="D1492" s="6" t="s">
        <v>21</v>
      </c>
      <c r="E1492" s="6" t="s">
        <v>1254</v>
      </c>
      <c r="F1492" s="6" t="s">
        <v>0</v>
      </c>
      <c r="G1492" s="100">
        <v>2195</v>
      </c>
      <c r="H1492" s="100">
        <v>180</v>
      </c>
      <c r="I1492" s="100">
        <f t="shared" si="23"/>
        <v>8.2004555808656043</v>
      </c>
    </row>
    <row r="1493" spans="1:9" ht="30" x14ac:dyDescent="0.2">
      <c r="A1493" s="41" t="s">
        <v>601</v>
      </c>
      <c r="B1493" s="6" t="s">
        <v>1674</v>
      </c>
      <c r="C1493" s="6" t="s">
        <v>21</v>
      </c>
      <c r="D1493" s="6" t="s">
        <v>21</v>
      </c>
      <c r="E1493" s="6" t="s">
        <v>1254</v>
      </c>
      <c r="F1493" s="6" t="s">
        <v>602</v>
      </c>
      <c r="G1493" s="100">
        <v>2195</v>
      </c>
      <c r="H1493" s="100">
        <v>180</v>
      </c>
      <c r="I1493" s="100">
        <f t="shared" si="23"/>
        <v>8.2004555808656043</v>
      </c>
    </row>
    <row r="1494" spans="1:9" ht="30" x14ac:dyDescent="0.2">
      <c r="A1494" s="41" t="s">
        <v>907</v>
      </c>
      <c r="B1494" s="6" t="s">
        <v>1674</v>
      </c>
      <c r="C1494" s="6" t="s">
        <v>21</v>
      </c>
      <c r="D1494" s="6" t="s">
        <v>21</v>
      </c>
      <c r="E1494" s="6" t="s">
        <v>1255</v>
      </c>
      <c r="F1494" s="6" t="s">
        <v>0</v>
      </c>
      <c r="G1494" s="100">
        <v>9605</v>
      </c>
      <c r="H1494" s="100">
        <v>8241.1</v>
      </c>
      <c r="I1494" s="100">
        <f t="shared" si="23"/>
        <v>85.800104112441446</v>
      </c>
    </row>
    <row r="1495" spans="1:9" ht="45" x14ac:dyDescent="0.2">
      <c r="A1495" s="41" t="s">
        <v>680</v>
      </c>
      <c r="B1495" s="6" t="s">
        <v>1674</v>
      </c>
      <c r="C1495" s="6" t="s">
        <v>21</v>
      </c>
      <c r="D1495" s="6" t="s">
        <v>21</v>
      </c>
      <c r="E1495" s="6" t="s">
        <v>1255</v>
      </c>
      <c r="F1495" s="6" t="s">
        <v>681</v>
      </c>
      <c r="G1495" s="100">
        <v>9605</v>
      </c>
      <c r="H1495" s="100">
        <v>8241.1</v>
      </c>
      <c r="I1495" s="100">
        <f t="shared" si="23"/>
        <v>85.800104112441446</v>
      </c>
    </row>
    <row r="1496" spans="1:9" ht="45" x14ac:dyDescent="0.2">
      <c r="A1496" s="41" t="s">
        <v>1256</v>
      </c>
      <c r="B1496" s="6" t="s">
        <v>1674</v>
      </c>
      <c r="C1496" s="6" t="s">
        <v>21</v>
      </c>
      <c r="D1496" s="6" t="s">
        <v>21</v>
      </c>
      <c r="E1496" s="6" t="s">
        <v>1257</v>
      </c>
      <c r="F1496" s="6" t="s">
        <v>0</v>
      </c>
      <c r="G1496" s="100">
        <v>3415</v>
      </c>
      <c r="H1496" s="100">
        <v>1410</v>
      </c>
      <c r="I1496" s="100">
        <f t="shared" si="23"/>
        <v>41.288433382137626</v>
      </c>
    </row>
    <row r="1497" spans="1:9" ht="45" x14ac:dyDescent="0.2">
      <c r="A1497" s="41" t="s">
        <v>655</v>
      </c>
      <c r="B1497" s="6" t="s">
        <v>1674</v>
      </c>
      <c r="C1497" s="6" t="s">
        <v>21</v>
      </c>
      <c r="D1497" s="6" t="s">
        <v>21</v>
      </c>
      <c r="E1497" s="6" t="s">
        <v>1258</v>
      </c>
      <c r="F1497" s="6" t="s">
        <v>0</v>
      </c>
      <c r="G1497" s="100">
        <v>1855</v>
      </c>
      <c r="H1497" s="100">
        <v>0</v>
      </c>
      <c r="I1497" s="100">
        <f t="shared" si="23"/>
        <v>0</v>
      </c>
    </row>
    <row r="1498" spans="1:9" ht="30" x14ac:dyDescent="0.2">
      <c r="A1498" s="41" t="s">
        <v>601</v>
      </c>
      <c r="B1498" s="6" t="s">
        <v>1674</v>
      </c>
      <c r="C1498" s="6" t="s">
        <v>21</v>
      </c>
      <c r="D1498" s="6" t="s">
        <v>21</v>
      </c>
      <c r="E1498" s="6" t="s">
        <v>1258</v>
      </c>
      <c r="F1498" s="6" t="s">
        <v>602</v>
      </c>
      <c r="G1498" s="100">
        <v>1855</v>
      </c>
      <c r="H1498" s="100">
        <v>0</v>
      </c>
      <c r="I1498" s="100">
        <f t="shared" si="23"/>
        <v>0</v>
      </c>
    </row>
    <row r="1499" spans="1:9" ht="45" x14ac:dyDescent="0.2">
      <c r="A1499" s="41" t="s">
        <v>1259</v>
      </c>
      <c r="B1499" s="6" t="s">
        <v>1674</v>
      </c>
      <c r="C1499" s="6" t="s">
        <v>21</v>
      </c>
      <c r="D1499" s="6" t="s">
        <v>21</v>
      </c>
      <c r="E1499" s="6" t="s">
        <v>1260</v>
      </c>
      <c r="F1499" s="6" t="s">
        <v>0</v>
      </c>
      <c r="G1499" s="100">
        <v>1200</v>
      </c>
      <c r="H1499" s="100">
        <v>1200</v>
      </c>
      <c r="I1499" s="100">
        <f t="shared" si="23"/>
        <v>100</v>
      </c>
    </row>
    <row r="1500" spans="1:9" ht="15" x14ac:dyDescent="0.2">
      <c r="A1500" s="41" t="s">
        <v>58</v>
      </c>
      <c r="B1500" s="6" t="s">
        <v>1674</v>
      </c>
      <c r="C1500" s="6" t="s">
        <v>21</v>
      </c>
      <c r="D1500" s="6" t="s">
        <v>21</v>
      </c>
      <c r="E1500" s="6" t="s">
        <v>1260</v>
      </c>
      <c r="F1500" s="6" t="s">
        <v>672</v>
      </c>
      <c r="G1500" s="100">
        <v>1200</v>
      </c>
      <c r="H1500" s="100">
        <v>1200</v>
      </c>
      <c r="I1500" s="100">
        <f t="shared" si="23"/>
        <v>100</v>
      </c>
    </row>
    <row r="1501" spans="1:9" ht="30" x14ac:dyDescent="0.2">
      <c r="A1501" s="41" t="s">
        <v>907</v>
      </c>
      <c r="B1501" s="6" t="s">
        <v>1674</v>
      </c>
      <c r="C1501" s="6" t="s">
        <v>21</v>
      </c>
      <c r="D1501" s="6" t="s">
        <v>21</v>
      </c>
      <c r="E1501" s="6" t="s">
        <v>1261</v>
      </c>
      <c r="F1501" s="6" t="s">
        <v>0</v>
      </c>
      <c r="G1501" s="100">
        <v>360</v>
      </c>
      <c r="H1501" s="100">
        <v>210</v>
      </c>
      <c r="I1501" s="100">
        <f t="shared" si="23"/>
        <v>58.333333333333336</v>
      </c>
    </row>
    <row r="1502" spans="1:9" ht="45" x14ac:dyDescent="0.2">
      <c r="A1502" s="41" t="s">
        <v>680</v>
      </c>
      <c r="B1502" s="6" t="s">
        <v>1674</v>
      </c>
      <c r="C1502" s="6" t="s">
        <v>21</v>
      </c>
      <c r="D1502" s="6" t="s">
        <v>21</v>
      </c>
      <c r="E1502" s="6" t="s">
        <v>1261</v>
      </c>
      <c r="F1502" s="6" t="s">
        <v>681</v>
      </c>
      <c r="G1502" s="100">
        <v>360</v>
      </c>
      <c r="H1502" s="100">
        <v>210</v>
      </c>
      <c r="I1502" s="100">
        <f t="shared" si="23"/>
        <v>58.333333333333336</v>
      </c>
    </row>
    <row r="1503" spans="1:9" ht="45" x14ac:dyDescent="0.2">
      <c r="A1503" s="41" t="s">
        <v>1262</v>
      </c>
      <c r="B1503" s="6" t="s">
        <v>1674</v>
      </c>
      <c r="C1503" s="6" t="s">
        <v>21</v>
      </c>
      <c r="D1503" s="6" t="s">
        <v>21</v>
      </c>
      <c r="E1503" s="6" t="s">
        <v>1263</v>
      </c>
      <c r="F1503" s="6" t="s">
        <v>0</v>
      </c>
      <c r="G1503" s="100">
        <v>15431.6</v>
      </c>
      <c r="H1503" s="100">
        <v>13991.4</v>
      </c>
      <c r="I1503" s="100">
        <f t="shared" si="23"/>
        <v>90.667202363980408</v>
      </c>
    </row>
    <row r="1504" spans="1:9" ht="45" x14ac:dyDescent="0.2">
      <c r="A1504" s="41" t="s">
        <v>754</v>
      </c>
      <c r="B1504" s="6" t="s">
        <v>1674</v>
      </c>
      <c r="C1504" s="6" t="s">
        <v>21</v>
      </c>
      <c r="D1504" s="6" t="s">
        <v>21</v>
      </c>
      <c r="E1504" s="6" t="s">
        <v>1264</v>
      </c>
      <c r="F1504" s="6" t="s">
        <v>0</v>
      </c>
      <c r="G1504" s="100">
        <v>13384.4</v>
      </c>
      <c r="H1504" s="100">
        <v>13132.8</v>
      </c>
      <c r="I1504" s="100">
        <f t="shared" si="23"/>
        <v>98.120199635396432</v>
      </c>
    </row>
    <row r="1505" spans="1:9" ht="45" x14ac:dyDescent="0.2">
      <c r="A1505" s="41" t="s">
        <v>680</v>
      </c>
      <c r="B1505" s="6" t="s">
        <v>1674</v>
      </c>
      <c r="C1505" s="6" t="s">
        <v>21</v>
      </c>
      <c r="D1505" s="6" t="s">
        <v>21</v>
      </c>
      <c r="E1505" s="6" t="s">
        <v>1264</v>
      </c>
      <c r="F1505" s="6" t="s">
        <v>681</v>
      </c>
      <c r="G1505" s="100">
        <v>13384.4</v>
      </c>
      <c r="H1505" s="100">
        <v>13132.8</v>
      </c>
      <c r="I1505" s="100">
        <f t="shared" si="23"/>
        <v>98.120199635396432</v>
      </c>
    </row>
    <row r="1506" spans="1:9" ht="15" x14ac:dyDescent="0.2">
      <c r="A1506" s="41" t="s">
        <v>1198</v>
      </c>
      <c r="B1506" s="6" t="s">
        <v>1674</v>
      </c>
      <c r="C1506" s="6" t="s">
        <v>21</v>
      </c>
      <c r="D1506" s="6" t="s">
        <v>21</v>
      </c>
      <c r="E1506" s="6" t="s">
        <v>1265</v>
      </c>
      <c r="F1506" s="6" t="s">
        <v>0</v>
      </c>
      <c r="G1506" s="100">
        <v>2047.2</v>
      </c>
      <c r="H1506" s="100">
        <v>858.6</v>
      </c>
      <c r="I1506" s="100">
        <f t="shared" si="23"/>
        <v>41.940211019929663</v>
      </c>
    </row>
    <row r="1507" spans="1:9" ht="45" x14ac:dyDescent="0.2">
      <c r="A1507" s="41" t="s">
        <v>680</v>
      </c>
      <c r="B1507" s="6" t="s">
        <v>1674</v>
      </c>
      <c r="C1507" s="6" t="s">
        <v>21</v>
      </c>
      <c r="D1507" s="6" t="s">
        <v>21</v>
      </c>
      <c r="E1507" s="6" t="s">
        <v>1265</v>
      </c>
      <c r="F1507" s="6" t="s">
        <v>681</v>
      </c>
      <c r="G1507" s="100">
        <v>2047.2</v>
      </c>
      <c r="H1507" s="100">
        <v>858.6</v>
      </c>
      <c r="I1507" s="100">
        <f t="shared" si="23"/>
        <v>41.940211019929663</v>
      </c>
    </row>
    <row r="1508" spans="1:9" ht="90" x14ac:dyDescent="0.2">
      <c r="A1508" s="41" t="s">
        <v>657</v>
      </c>
      <c r="B1508" s="6" t="s">
        <v>1674</v>
      </c>
      <c r="C1508" s="6" t="s">
        <v>21</v>
      </c>
      <c r="D1508" s="6" t="s">
        <v>21</v>
      </c>
      <c r="E1508" s="6" t="s">
        <v>658</v>
      </c>
      <c r="F1508" s="101" t="s">
        <v>0</v>
      </c>
      <c r="G1508" s="100">
        <v>186.4</v>
      </c>
      <c r="H1508" s="100">
        <v>17.8</v>
      </c>
      <c r="I1508" s="100">
        <f t="shared" si="23"/>
        <v>9.5493562231759661</v>
      </c>
    </row>
    <row r="1509" spans="1:9" ht="45" x14ac:dyDescent="0.2">
      <c r="A1509" s="41" t="s">
        <v>659</v>
      </c>
      <c r="B1509" s="6" t="s">
        <v>1674</v>
      </c>
      <c r="C1509" s="6" t="s">
        <v>21</v>
      </c>
      <c r="D1509" s="6" t="s">
        <v>21</v>
      </c>
      <c r="E1509" s="6" t="s">
        <v>660</v>
      </c>
      <c r="F1509" s="6" t="s">
        <v>0</v>
      </c>
      <c r="G1509" s="100">
        <v>114.4</v>
      </c>
      <c r="H1509" s="100">
        <v>0</v>
      </c>
      <c r="I1509" s="100">
        <f t="shared" si="23"/>
        <v>0</v>
      </c>
    </row>
    <row r="1510" spans="1:9" ht="45" x14ac:dyDescent="0.2">
      <c r="A1510" s="41" t="s">
        <v>655</v>
      </c>
      <c r="B1510" s="6" t="s">
        <v>1674</v>
      </c>
      <c r="C1510" s="6" t="s">
        <v>21</v>
      </c>
      <c r="D1510" s="6" t="s">
        <v>21</v>
      </c>
      <c r="E1510" s="6" t="s">
        <v>661</v>
      </c>
      <c r="F1510" s="6" t="s">
        <v>0</v>
      </c>
      <c r="G1510" s="100">
        <v>114.4</v>
      </c>
      <c r="H1510" s="100">
        <v>0</v>
      </c>
      <c r="I1510" s="100">
        <f t="shared" si="23"/>
        <v>0</v>
      </c>
    </row>
    <row r="1511" spans="1:9" ht="30" x14ac:dyDescent="0.2">
      <c r="A1511" s="41" t="s">
        <v>601</v>
      </c>
      <c r="B1511" s="6" t="s">
        <v>1674</v>
      </c>
      <c r="C1511" s="6" t="s">
        <v>21</v>
      </c>
      <c r="D1511" s="6" t="s">
        <v>21</v>
      </c>
      <c r="E1511" s="6" t="s">
        <v>661</v>
      </c>
      <c r="F1511" s="6" t="s">
        <v>602</v>
      </c>
      <c r="G1511" s="100">
        <v>114.4</v>
      </c>
      <c r="H1511" s="100">
        <v>0</v>
      </c>
      <c r="I1511" s="100">
        <f t="shared" si="23"/>
        <v>0</v>
      </c>
    </row>
    <row r="1512" spans="1:9" ht="75" x14ac:dyDescent="0.2">
      <c r="A1512" s="41" t="s">
        <v>1211</v>
      </c>
      <c r="B1512" s="6" t="s">
        <v>1674</v>
      </c>
      <c r="C1512" s="6" t="s">
        <v>21</v>
      </c>
      <c r="D1512" s="6" t="s">
        <v>21</v>
      </c>
      <c r="E1512" s="6" t="s">
        <v>1212</v>
      </c>
      <c r="F1512" s="6" t="s">
        <v>0</v>
      </c>
      <c r="G1512" s="100">
        <v>72</v>
      </c>
      <c r="H1512" s="100">
        <v>17.8</v>
      </c>
      <c r="I1512" s="100">
        <f t="shared" si="23"/>
        <v>24.722222222222221</v>
      </c>
    </row>
    <row r="1513" spans="1:9" ht="45" x14ac:dyDescent="0.2">
      <c r="A1513" s="41" t="s">
        <v>655</v>
      </c>
      <c r="B1513" s="6" t="s">
        <v>1674</v>
      </c>
      <c r="C1513" s="6" t="s">
        <v>21</v>
      </c>
      <c r="D1513" s="6" t="s">
        <v>21</v>
      </c>
      <c r="E1513" s="6" t="s">
        <v>1266</v>
      </c>
      <c r="F1513" s="6" t="s">
        <v>0</v>
      </c>
      <c r="G1513" s="100">
        <v>72</v>
      </c>
      <c r="H1513" s="100">
        <v>17.8</v>
      </c>
      <c r="I1513" s="100">
        <f t="shared" si="23"/>
        <v>24.722222222222221</v>
      </c>
    </row>
    <row r="1514" spans="1:9" ht="30" x14ac:dyDescent="0.2">
      <c r="A1514" s="41" t="s">
        <v>601</v>
      </c>
      <c r="B1514" s="6" t="s">
        <v>1674</v>
      </c>
      <c r="C1514" s="6" t="s">
        <v>21</v>
      </c>
      <c r="D1514" s="6" t="s">
        <v>21</v>
      </c>
      <c r="E1514" s="6" t="s">
        <v>1266</v>
      </c>
      <c r="F1514" s="6" t="s">
        <v>602</v>
      </c>
      <c r="G1514" s="100">
        <v>72</v>
      </c>
      <c r="H1514" s="100">
        <v>17.8</v>
      </c>
      <c r="I1514" s="100">
        <f t="shared" si="23"/>
        <v>24.722222222222221</v>
      </c>
    </row>
    <row r="1515" spans="1:9" ht="60" x14ac:dyDescent="0.2">
      <c r="A1515" s="41" t="s">
        <v>1004</v>
      </c>
      <c r="B1515" s="6" t="s">
        <v>1674</v>
      </c>
      <c r="C1515" s="6" t="s">
        <v>21</v>
      </c>
      <c r="D1515" s="6" t="s">
        <v>21</v>
      </c>
      <c r="E1515" s="6" t="s">
        <v>1005</v>
      </c>
      <c r="F1515" s="101" t="s">
        <v>0</v>
      </c>
      <c r="G1515" s="100">
        <v>36558.800000000003</v>
      </c>
      <c r="H1515" s="100">
        <v>36348.800000000003</v>
      </c>
      <c r="I1515" s="100">
        <f t="shared" si="23"/>
        <v>99.42558289659398</v>
      </c>
    </row>
    <row r="1516" spans="1:9" ht="45" x14ac:dyDescent="0.2">
      <c r="A1516" s="41" t="s">
        <v>1267</v>
      </c>
      <c r="B1516" s="6" t="s">
        <v>1674</v>
      </c>
      <c r="C1516" s="6" t="s">
        <v>21</v>
      </c>
      <c r="D1516" s="6" t="s">
        <v>21</v>
      </c>
      <c r="E1516" s="6" t="s">
        <v>1268</v>
      </c>
      <c r="F1516" s="6" t="s">
        <v>0</v>
      </c>
      <c r="G1516" s="100">
        <v>30000</v>
      </c>
      <c r="H1516" s="100">
        <v>29790</v>
      </c>
      <c r="I1516" s="100">
        <f t="shared" si="23"/>
        <v>99.3</v>
      </c>
    </row>
    <row r="1517" spans="1:9" ht="30" x14ac:dyDescent="0.2">
      <c r="A1517" s="41" t="s">
        <v>1269</v>
      </c>
      <c r="B1517" s="6" t="s">
        <v>1674</v>
      </c>
      <c r="C1517" s="6" t="s">
        <v>21</v>
      </c>
      <c r="D1517" s="6" t="s">
        <v>21</v>
      </c>
      <c r="E1517" s="6" t="s">
        <v>1270</v>
      </c>
      <c r="F1517" s="6" t="s">
        <v>0</v>
      </c>
      <c r="G1517" s="100">
        <v>30000</v>
      </c>
      <c r="H1517" s="100">
        <v>29790</v>
      </c>
      <c r="I1517" s="100">
        <f t="shared" si="23"/>
        <v>99.3</v>
      </c>
    </row>
    <row r="1518" spans="1:9" ht="15" x14ac:dyDescent="0.2">
      <c r="A1518" s="41" t="s">
        <v>58</v>
      </c>
      <c r="B1518" s="6" t="s">
        <v>1674</v>
      </c>
      <c r="C1518" s="6" t="s">
        <v>21</v>
      </c>
      <c r="D1518" s="6" t="s">
        <v>21</v>
      </c>
      <c r="E1518" s="6" t="s">
        <v>1270</v>
      </c>
      <c r="F1518" s="6" t="s">
        <v>672</v>
      </c>
      <c r="G1518" s="100">
        <v>30000</v>
      </c>
      <c r="H1518" s="100">
        <v>29790</v>
      </c>
      <c r="I1518" s="100">
        <f t="shared" si="23"/>
        <v>99.3</v>
      </c>
    </row>
    <row r="1519" spans="1:9" ht="45" x14ac:dyDescent="0.2">
      <c r="A1519" s="41" t="s">
        <v>1271</v>
      </c>
      <c r="B1519" s="6" t="s">
        <v>1674</v>
      </c>
      <c r="C1519" s="6" t="s">
        <v>21</v>
      </c>
      <c r="D1519" s="6" t="s">
        <v>21</v>
      </c>
      <c r="E1519" s="6" t="s">
        <v>1272</v>
      </c>
      <c r="F1519" s="6" t="s">
        <v>0</v>
      </c>
      <c r="G1519" s="100">
        <v>6558.8</v>
      </c>
      <c r="H1519" s="100">
        <v>6558.8</v>
      </c>
      <c r="I1519" s="100">
        <f t="shared" si="23"/>
        <v>100</v>
      </c>
    </row>
    <row r="1520" spans="1:9" ht="30" x14ac:dyDescent="0.2">
      <c r="A1520" s="41" t="s">
        <v>1273</v>
      </c>
      <c r="B1520" s="6" t="s">
        <v>1674</v>
      </c>
      <c r="C1520" s="6" t="s">
        <v>21</v>
      </c>
      <c r="D1520" s="6" t="s">
        <v>21</v>
      </c>
      <c r="E1520" s="6" t="s">
        <v>1274</v>
      </c>
      <c r="F1520" s="6" t="s">
        <v>0</v>
      </c>
      <c r="G1520" s="100">
        <v>6558.8</v>
      </c>
      <c r="H1520" s="100">
        <v>6558.8</v>
      </c>
      <c r="I1520" s="100">
        <f t="shared" si="23"/>
        <v>100</v>
      </c>
    </row>
    <row r="1521" spans="1:9" ht="30" x14ac:dyDescent="0.2">
      <c r="A1521" s="41" t="s">
        <v>646</v>
      </c>
      <c r="B1521" s="6" t="s">
        <v>1674</v>
      </c>
      <c r="C1521" s="6" t="s">
        <v>21</v>
      </c>
      <c r="D1521" s="6" t="s">
        <v>21</v>
      </c>
      <c r="E1521" s="6" t="s">
        <v>1274</v>
      </c>
      <c r="F1521" s="6" t="s">
        <v>647</v>
      </c>
      <c r="G1521" s="100">
        <v>6558.8</v>
      </c>
      <c r="H1521" s="100">
        <v>6558.8</v>
      </c>
      <c r="I1521" s="100">
        <f t="shared" si="23"/>
        <v>100</v>
      </c>
    </row>
    <row r="1522" spans="1:9" ht="75" x14ac:dyDescent="0.2">
      <c r="A1522" s="41" t="s">
        <v>684</v>
      </c>
      <c r="B1522" s="6" t="s">
        <v>1674</v>
      </c>
      <c r="C1522" s="6" t="s">
        <v>21</v>
      </c>
      <c r="D1522" s="6" t="s">
        <v>21</v>
      </c>
      <c r="E1522" s="6" t="s">
        <v>685</v>
      </c>
      <c r="F1522" s="101" t="s">
        <v>0</v>
      </c>
      <c r="G1522" s="100">
        <v>1221.5</v>
      </c>
      <c r="H1522" s="100">
        <v>558.4</v>
      </c>
      <c r="I1522" s="100">
        <f t="shared" si="23"/>
        <v>45.714285714285715</v>
      </c>
    </row>
    <row r="1523" spans="1:9" ht="45" x14ac:dyDescent="0.2">
      <c r="A1523" s="41" t="s">
        <v>691</v>
      </c>
      <c r="B1523" s="6" t="s">
        <v>1674</v>
      </c>
      <c r="C1523" s="6" t="s">
        <v>21</v>
      </c>
      <c r="D1523" s="6" t="s">
        <v>21</v>
      </c>
      <c r="E1523" s="6" t="s">
        <v>692</v>
      </c>
      <c r="F1523" s="6" t="s">
        <v>0</v>
      </c>
      <c r="G1523" s="100">
        <v>666.5</v>
      </c>
      <c r="H1523" s="100">
        <v>498.4</v>
      </c>
      <c r="I1523" s="100">
        <f t="shared" si="23"/>
        <v>74.778694673668411</v>
      </c>
    </row>
    <row r="1524" spans="1:9" ht="45" x14ac:dyDescent="0.2">
      <c r="A1524" s="41" t="s">
        <v>655</v>
      </c>
      <c r="B1524" s="6" t="s">
        <v>1674</v>
      </c>
      <c r="C1524" s="6" t="s">
        <v>21</v>
      </c>
      <c r="D1524" s="6" t="s">
        <v>21</v>
      </c>
      <c r="E1524" s="6" t="s">
        <v>693</v>
      </c>
      <c r="F1524" s="6" t="s">
        <v>0</v>
      </c>
      <c r="G1524" s="100">
        <v>166.5</v>
      </c>
      <c r="H1524" s="100">
        <v>0</v>
      </c>
      <c r="I1524" s="100">
        <f t="shared" si="23"/>
        <v>0</v>
      </c>
    </row>
    <row r="1525" spans="1:9" ht="30" x14ac:dyDescent="0.2">
      <c r="A1525" s="41" t="s">
        <v>601</v>
      </c>
      <c r="B1525" s="6" t="s">
        <v>1674</v>
      </c>
      <c r="C1525" s="6" t="s">
        <v>21</v>
      </c>
      <c r="D1525" s="6" t="s">
        <v>21</v>
      </c>
      <c r="E1525" s="6" t="s">
        <v>693</v>
      </c>
      <c r="F1525" s="6" t="s">
        <v>602</v>
      </c>
      <c r="G1525" s="100">
        <v>166.5</v>
      </c>
      <c r="H1525" s="100">
        <v>0</v>
      </c>
      <c r="I1525" s="100">
        <f t="shared" si="23"/>
        <v>0</v>
      </c>
    </row>
    <row r="1526" spans="1:9" ht="30" x14ac:dyDescent="0.2">
      <c r="A1526" s="41" t="s">
        <v>907</v>
      </c>
      <c r="B1526" s="6" t="s">
        <v>1674</v>
      </c>
      <c r="C1526" s="6" t="s">
        <v>21</v>
      </c>
      <c r="D1526" s="6" t="s">
        <v>21</v>
      </c>
      <c r="E1526" s="6" t="s">
        <v>1275</v>
      </c>
      <c r="F1526" s="6" t="s">
        <v>0</v>
      </c>
      <c r="G1526" s="100">
        <v>500</v>
      </c>
      <c r="H1526" s="100">
        <v>498.4</v>
      </c>
      <c r="I1526" s="100">
        <f t="shared" si="23"/>
        <v>99.679999999999993</v>
      </c>
    </row>
    <row r="1527" spans="1:9" ht="45" x14ac:dyDescent="0.2">
      <c r="A1527" s="41" t="s">
        <v>680</v>
      </c>
      <c r="B1527" s="6" t="s">
        <v>1674</v>
      </c>
      <c r="C1527" s="6" t="s">
        <v>21</v>
      </c>
      <c r="D1527" s="6" t="s">
        <v>21</v>
      </c>
      <c r="E1527" s="6" t="s">
        <v>1275</v>
      </c>
      <c r="F1527" s="6" t="s">
        <v>681</v>
      </c>
      <c r="G1527" s="100">
        <v>500</v>
      </c>
      <c r="H1527" s="100">
        <v>498.4</v>
      </c>
      <c r="I1527" s="100">
        <f t="shared" si="23"/>
        <v>99.679999999999993</v>
      </c>
    </row>
    <row r="1528" spans="1:9" ht="45" x14ac:dyDescent="0.2">
      <c r="A1528" s="41" t="s">
        <v>1276</v>
      </c>
      <c r="B1528" s="6" t="s">
        <v>1674</v>
      </c>
      <c r="C1528" s="6" t="s">
        <v>21</v>
      </c>
      <c r="D1528" s="6" t="s">
        <v>21</v>
      </c>
      <c r="E1528" s="6" t="s">
        <v>1277</v>
      </c>
      <c r="F1528" s="6" t="s">
        <v>0</v>
      </c>
      <c r="G1528" s="100">
        <v>555</v>
      </c>
      <c r="H1528" s="100">
        <v>60</v>
      </c>
      <c r="I1528" s="100">
        <f t="shared" si="23"/>
        <v>10.810810810810811</v>
      </c>
    </row>
    <row r="1529" spans="1:9" ht="45" x14ac:dyDescent="0.2">
      <c r="A1529" s="41" t="s">
        <v>655</v>
      </c>
      <c r="B1529" s="6" t="s">
        <v>1674</v>
      </c>
      <c r="C1529" s="6" t="s">
        <v>21</v>
      </c>
      <c r="D1529" s="6" t="s">
        <v>21</v>
      </c>
      <c r="E1529" s="6" t="s">
        <v>1278</v>
      </c>
      <c r="F1529" s="6" t="s">
        <v>0</v>
      </c>
      <c r="G1529" s="100">
        <v>495</v>
      </c>
      <c r="H1529" s="100">
        <v>0</v>
      </c>
      <c r="I1529" s="100">
        <f t="shared" si="23"/>
        <v>0</v>
      </c>
    </row>
    <row r="1530" spans="1:9" ht="30" x14ac:dyDescent="0.2">
      <c r="A1530" s="41" t="s">
        <v>601</v>
      </c>
      <c r="B1530" s="6" t="s">
        <v>1674</v>
      </c>
      <c r="C1530" s="6" t="s">
        <v>21</v>
      </c>
      <c r="D1530" s="6" t="s">
        <v>21</v>
      </c>
      <c r="E1530" s="6" t="s">
        <v>1278</v>
      </c>
      <c r="F1530" s="6" t="s">
        <v>602</v>
      </c>
      <c r="G1530" s="100">
        <v>495</v>
      </c>
      <c r="H1530" s="100">
        <v>0</v>
      </c>
      <c r="I1530" s="100">
        <f t="shared" si="23"/>
        <v>0</v>
      </c>
    </row>
    <row r="1531" spans="1:9" ht="30" x14ac:dyDescent="0.2">
      <c r="A1531" s="41" t="s">
        <v>907</v>
      </c>
      <c r="B1531" s="6" t="s">
        <v>1674</v>
      </c>
      <c r="C1531" s="6" t="s">
        <v>21</v>
      </c>
      <c r="D1531" s="6" t="s">
        <v>21</v>
      </c>
      <c r="E1531" s="6" t="s">
        <v>1279</v>
      </c>
      <c r="F1531" s="6" t="s">
        <v>0</v>
      </c>
      <c r="G1531" s="100">
        <v>60</v>
      </c>
      <c r="H1531" s="100">
        <v>60</v>
      </c>
      <c r="I1531" s="100">
        <f t="shared" si="23"/>
        <v>100</v>
      </c>
    </row>
    <row r="1532" spans="1:9" ht="45" x14ac:dyDescent="0.2">
      <c r="A1532" s="41" t="s">
        <v>680</v>
      </c>
      <c r="B1532" s="6" t="s">
        <v>1674</v>
      </c>
      <c r="C1532" s="6" t="s">
        <v>21</v>
      </c>
      <c r="D1532" s="6" t="s">
        <v>21</v>
      </c>
      <c r="E1532" s="6" t="s">
        <v>1279</v>
      </c>
      <c r="F1532" s="6" t="s">
        <v>681</v>
      </c>
      <c r="G1532" s="100">
        <v>60</v>
      </c>
      <c r="H1532" s="100">
        <v>60</v>
      </c>
      <c r="I1532" s="100">
        <f t="shared" si="23"/>
        <v>100</v>
      </c>
    </row>
    <row r="1533" spans="1:9" ht="60" x14ac:dyDescent="0.2">
      <c r="A1533" s="41" t="s">
        <v>696</v>
      </c>
      <c r="B1533" s="6" t="s">
        <v>1674</v>
      </c>
      <c r="C1533" s="6" t="s">
        <v>21</v>
      </c>
      <c r="D1533" s="6" t="s">
        <v>21</v>
      </c>
      <c r="E1533" s="6" t="s">
        <v>697</v>
      </c>
      <c r="F1533" s="101" t="s">
        <v>0</v>
      </c>
      <c r="G1533" s="100">
        <v>250</v>
      </c>
      <c r="H1533" s="100">
        <v>0</v>
      </c>
      <c r="I1533" s="100">
        <f t="shared" si="23"/>
        <v>0</v>
      </c>
    </row>
    <row r="1534" spans="1:9" ht="30" x14ac:dyDescent="0.2">
      <c r="A1534" s="41" t="s">
        <v>705</v>
      </c>
      <c r="B1534" s="6" t="s">
        <v>1674</v>
      </c>
      <c r="C1534" s="6" t="s">
        <v>21</v>
      </c>
      <c r="D1534" s="6" t="s">
        <v>21</v>
      </c>
      <c r="E1534" s="6" t="s">
        <v>706</v>
      </c>
      <c r="F1534" s="6" t="s">
        <v>0</v>
      </c>
      <c r="G1534" s="100">
        <v>250</v>
      </c>
      <c r="H1534" s="100">
        <v>0</v>
      </c>
      <c r="I1534" s="100">
        <f t="shared" si="23"/>
        <v>0</v>
      </c>
    </row>
    <row r="1535" spans="1:9" ht="45" x14ac:dyDescent="0.2">
      <c r="A1535" s="41" t="s">
        <v>655</v>
      </c>
      <c r="B1535" s="6" t="s">
        <v>1674</v>
      </c>
      <c r="C1535" s="6" t="s">
        <v>21</v>
      </c>
      <c r="D1535" s="6" t="s">
        <v>21</v>
      </c>
      <c r="E1535" s="6" t="s">
        <v>707</v>
      </c>
      <c r="F1535" s="6" t="s">
        <v>0</v>
      </c>
      <c r="G1535" s="100">
        <v>250</v>
      </c>
      <c r="H1535" s="100">
        <v>0</v>
      </c>
      <c r="I1535" s="100">
        <f t="shared" si="23"/>
        <v>0</v>
      </c>
    </row>
    <row r="1536" spans="1:9" ht="30" x14ac:dyDescent="0.2">
      <c r="A1536" s="41" t="s">
        <v>601</v>
      </c>
      <c r="B1536" s="6" t="s">
        <v>1674</v>
      </c>
      <c r="C1536" s="6" t="s">
        <v>21</v>
      </c>
      <c r="D1536" s="6" t="s">
        <v>21</v>
      </c>
      <c r="E1536" s="6" t="s">
        <v>707</v>
      </c>
      <c r="F1536" s="6" t="s">
        <v>602</v>
      </c>
      <c r="G1536" s="100">
        <v>250</v>
      </c>
      <c r="H1536" s="100">
        <v>0</v>
      </c>
      <c r="I1536" s="100">
        <f t="shared" si="23"/>
        <v>0</v>
      </c>
    </row>
    <row r="1537" spans="1:9" ht="15" x14ac:dyDescent="0.2">
      <c r="A1537" s="41" t="s">
        <v>620</v>
      </c>
      <c r="B1537" s="6" t="s">
        <v>1674</v>
      </c>
      <c r="C1537" s="6" t="s">
        <v>21</v>
      </c>
      <c r="D1537" s="6" t="s">
        <v>21</v>
      </c>
      <c r="E1537" s="6" t="s">
        <v>621</v>
      </c>
      <c r="F1537" s="101" t="s">
        <v>0</v>
      </c>
      <c r="G1537" s="100">
        <v>1820</v>
      </c>
      <c r="H1537" s="100">
        <v>1569.8</v>
      </c>
      <c r="I1537" s="100">
        <f t="shared" si="23"/>
        <v>86.252747252747255</v>
      </c>
    </row>
    <row r="1538" spans="1:9" ht="30" x14ac:dyDescent="0.2">
      <c r="A1538" s="41" t="s">
        <v>727</v>
      </c>
      <c r="B1538" s="6" t="s">
        <v>1674</v>
      </c>
      <c r="C1538" s="6" t="s">
        <v>21</v>
      </c>
      <c r="D1538" s="6" t="s">
        <v>21</v>
      </c>
      <c r="E1538" s="6" t="s">
        <v>728</v>
      </c>
      <c r="F1538" s="6" t="s">
        <v>0</v>
      </c>
      <c r="G1538" s="100">
        <v>1820</v>
      </c>
      <c r="H1538" s="100">
        <v>1569.8</v>
      </c>
      <c r="I1538" s="100">
        <f t="shared" si="23"/>
        <v>86.252747252747255</v>
      </c>
    </row>
    <row r="1539" spans="1:9" ht="45" x14ac:dyDescent="0.2">
      <c r="A1539" s="41" t="s">
        <v>729</v>
      </c>
      <c r="B1539" s="6" t="s">
        <v>1674</v>
      </c>
      <c r="C1539" s="6" t="s">
        <v>21</v>
      </c>
      <c r="D1539" s="6" t="s">
        <v>21</v>
      </c>
      <c r="E1539" s="6" t="s">
        <v>730</v>
      </c>
      <c r="F1539" s="6" t="s">
        <v>0</v>
      </c>
      <c r="G1539" s="100">
        <v>1820</v>
      </c>
      <c r="H1539" s="100">
        <v>1569.8</v>
      </c>
      <c r="I1539" s="100">
        <f t="shared" si="23"/>
        <v>86.252747252747255</v>
      </c>
    </row>
    <row r="1540" spans="1:9" ht="120" x14ac:dyDescent="0.2">
      <c r="A1540" s="41" t="s">
        <v>731</v>
      </c>
      <c r="B1540" s="6" t="s">
        <v>1674</v>
      </c>
      <c r="C1540" s="6" t="s">
        <v>21</v>
      </c>
      <c r="D1540" s="6" t="s">
        <v>21</v>
      </c>
      <c r="E1540" s="6" t="s">
        <v>732</v>
      </c>
      <c r="F1540" s="6" t="s">
        <v>0</v>
      </c>
      <c r="G1540" s="100">
        <v>1820</v>
      </c>
      <c r="H1540" s="100">
        <v>1569.8</v>
      </c>
      <c r="I1540" s="100">
        <f t="shared" si="23"/>
        <v>86.252747252747255</v>
      </c>
    </row>
    <row r="1541" spans="1:9" ht="45" x14ac:dyDescent="0.2">
      <c r="A1541" s="41" t="s">
        <v>680</v>
      </c>
      <c r="B1541" s="6" t="s">
        <v>1674</v>
      </c>
      <c r="C1541" s="6" t="s">
        <v>21</v>
      </c>
      <c r="D1541" s="6" t="s">
        <v>21</v>
      </c>
      <c r="E1541" s="6" t="s">
        <v>732</v>
      </c>
      <c r="F1541" s="6" t="s">
        <v>681</v>
      </c>
      <c r="G1541" s="100">
        <v>1820</v>
      </c>
      <c r="H1541" s="100">
        <v>1569.8</v>
      </c>
      <c r="I1541" s="100">
        <f t="shared" si="23"/>
        <v>86.252747252747255</v>
      </c>
    </row>
    <row r="1542" spans="1:9" ht="15" x14ac:dyDescent="0.2">
      <c r="A1542" s="41" t="s">
        <v>87</v>
      </c>
      <c r="B1542" s="6" t="s">
        <v>1674</v>
      </c>
      <c r="C1542" s="6" t="s">
        <v>21</v>
      </c>
      <c r="D1542" s="6" t="s">
        <v>76</v>
      </c>
      <c r="E1542" s="6" t="s">
        <v>0</v>
      </c>
      <c r="F1542" s="6" t="s">
        <v>0</v>
      </c>
      <c r="G1542" s="100">
        <v>304707.59999999998</v>
      </c>
      <c r="H1542" s="100">
        <v>283460.90000000002</v>
      </c>
      <c r="I1542" s="100">
        <f t="shared" si="23"/>
        <v>93.027184093865742</v>
      </c>
    </row>
    <row r="1543" spans="1:9" ht="45" x14ac:dyDescent="0.2">
      <c r="A1543" s="41" t="s">
        <v>953</v>
      </c>
      <c r="B1543" s="6" t="s">
        <v>1674</v>
      </c>
      <c r="C1543" s="6" t="s">
        <v>21</v>
      </c>
      <c r="D1543" s="6" t="s">
        <v>76</v>
      </c>
      <c r="E1543" s="6" t="s">
        <v>954</v>
      </c>
      <c r="F1543" s="101" t="s">
        <v>0</v>
      </c>
      <c r="G1543" s="100">
        <v>55238.6</v>
      </c>
      <c r="H1543" s="100">
        <v>49427.1</v>
      </c>
      <c r="I1543" s="100">
        <f t="shared" ref="I1543:I1606" si="24">H1543/G1543*100</f>
        <v>89.479277172122394</v>
      </c>
    </row>
    <row r="1544" spans="1:9" ht="30" x14ac:dyDescent="0.2">
      <c r="A1544" s="41" t="s">
        <v>955</v>
      </c>
      <c r="B1544" s="6" t="s">
        <v>1674</v>
      </c>
      <c r="C1544" s="6" t="s">
        <v>21</v>
      </c>
      <c r="D1544" s="6" t="s">
        <v>76</v>
      </c>
      <c r="E1544" s="6" t="s">
        <v>956</v>
      </c>
      <c r="F1544" s="6" t="s">
        <v>0</v>
      </c>
      <c r="G1544" s="100">
        <v>6517.8</v>
      </c>
      <c r="H1544" s="100">
        <v>6517.8</v>
      </c>
      <c r="I1544" s="100">
        <f t="shared" si="24"/>
        <v>100</v>
      </c>
    </row>
    <row r="1545" spans="1:9" ht="30" x14ac:dyDescent="0.2">
      <c r="A1545" s="41" t="s">
        <v>907</v>
      </c>
      <c r="B1545" s="6" t="s">
        <v>1674</v>
      </c>
      <c r="C1545" s="6" t="s">
        <v>21</v>
      </c>
      <c r="D1545" s="6" t="s">
        <v>76</v>
      </c>
      <c r="E1545" s="6" t="s">
        <v>1196</v>
      </c>
      <c r="F1545" s="6" t="s">
        <v>0</v>
      </c>
      <c r="G1545" s="100">
        <v>6517.8</v>
      </c>
      <c r="H1545" s="100">
        <v>6517.8</v>
      </c>
      <c r="I1545" s="100">
        <f t="shared" si="24"/>
        <v>100</v>
      </c>
    </row>
    <row r="1546" spans="1:9" ht="45" x14ac:dyDescent="0.2">
      <c r="A1546" s="41" t="s">
        <v>680</v>
      </c>
      <c r="B1546" s="6" t="s">
        <v>1674</v>
      </c>
      <c r="C1546" s="6" t="s">
        <v>21</v>
      </c>
      <c r="D1546" s="6" t="s">
        <v>76</v>
      </c>
      <c r="E1546" s="6" t="s">
        <v>1196</v>
      </c>
      <c r="F1546" s="6" t="s">
        <v>681</v>
      </c>
      <c r="G1546" s="100">
        <v>6517.8</v>
      </c>
      <c r="H1546" s="100">
        <v>6517.8</v>
      </c>
      <c r="I1546" s="100">
        <f t="shared" si="24"/>
        <v>100</v>
      </c>
    </row>
    <row r="1547" spans="1:9" ht="60" x14ac:dyDescent="0.2">
      <c r="A1547" s="41" t="s">
        <v>1280</v>
      </c>
      <c r="B1547" s="6" t="s">
        <v>1674</v>
      </c>
      <c r="C1547" s="6" t="s">
        <v>21</v>
      </c>
      <c r="D1547" s="6" t="s">
        <v>76</v>
      </c>
      <c r="E1547" s="6" t="s">
        <v>1281</v>
      </c>
      <c r="F1547" s="6" t="s">
        <v>0</v>
      </c>
      <c r="G1547" s="100">
        <v>1787.4</v>
      </c>
      <c r="H1547" s="100">
        <v>1758.2</v>
      </c>
      <c r="I1547" s="100">
        <f t="shared" si="24"/>
        <v>98.366342172988695</v>
      </c>
    </row>
    <row r="1548" spans="1:9" ht="45" x14ac:dyDescent="0.2">
      <c r="A1548" s="41" t="s">
        <v>655</v>
      </c>
      <c r="B1548" s="6" t="s">
        <v>1674</v>
      </c>
      <c r="C1548" s="6" t="s">
        <v>21</v>
      </c>
      <c r="D1548" s="6" t="s">
        <v>76</v>
      </c>
      <c r="E1548" s="6" t="s">
        <v>1282</v>
      </c>
      <c r="F1548" s="6" t="s">
        <v>0</v>
      </c>
      <c r="G1548" s="100">
        <v>639.70000000000005</v>
      </c>
      <c r="H1548" s="100">
        <v>644</v>
      </c>
      <c r="I1548" s="100">
        <f t="shared" si="24"/>
        <v>100.67219008910426</v>
      </c>
    </row>
    <row r="1549" spans="1:9" ht="30" x14ac:dyDescent="0.2">
      <c r="A1549" s="41" t="s">
        <v>601</v>
      </c>
      <c r="B1549" s="6" t="s">
        <v>1674</v>
      </c>
      <c r="C1549" s="6" t="s">
        <v>21</v>
      </c>
      <c r="D1549" s="6" t="s">
        <v>76</v>
      </c>
      <c r="E1549" s="6" t="s">
        <v>1282</v>
      </c>
      <c r="F1549" s="6" t="s">
        <v>602</v>
      </c>
      <c r="G1549" s="100">
        <v>639.70000000000005</v>
      </c>
      <c r="H1549" s="100">
        <v>644</v>
      </c>
      <c r="I1549" s="100">
        <f t="shared" si="24"/>
        <v>100.67219008910426</v>
      </c>
    </row>
    <row r="1550" spans="1:9" ht="45" x14ac:dyDescent="0.2">
      <c r="A1550" s="41" t="s">
        <v>122</v>
      </c>
      <c r="B1550" s="6" t="s">
        <v>1674</v>
      </c>
      <c r="C1550" s="6" t="s">
        <v>21</v>
      </c>
      <c r="D1550" s="6" t="s">
        <v>76</v>
      </c>
      <c r="E1550" s="6" t="s">
        <v>1283</v>
      </c>
      <c r="F1550" s="6" t="s">
        <v>0</v>
      </c>
      <c r="G1550" s="100">
        <v>1147.7</v>
      </c>
      <c r="H1550" s="100">
        <v>1114.2</v>
      </c>
      <c r="I1550" s="100">
        <f t="shared" si="24"/>
        <v>97.081118759257649</v>
      </c>
    </row>
    <row r="1551" spans="1:9" ht="30" x14ac:dyDescent="0.2">
      <c r="A1551" s="41" t="s">
        <v>601</v>
      </c>
      <c r="B1551" s="6" t="s">
        <v>1674</v>
      </c>
      <c r="C1551" s="6" t="s">
        <v>21</v>
      </c>
      <c r="D1551" s="6" t="s">
        <v>76</v>
      </c>
      <c r="E1551" s="6" t="s">
        <v>1283</v>
      </c>
      <c r="F1551" s="6" t="s">
        <v>602</v>
      </c>
      <c r="G1551" s="100">
        <v>1147.7</v>
      </c>
      <c r="H1551" s="100">
        <v>1114.2</v>
      </c>
      <c r="I1551" s="100">
        <f t="shared" si="24"/>
        <v>97.081118759257649</v>
      </c>
    </row>
    <row r="1552" spans="1:9" ht="45" x14ac:dyDescent="0.2">
      <c r="A1552" s="41" t="s">
        <v>1284</v>
      </c>
      <c r="B1552" s="6" t="s">
        <v>1674</v>
      </c>
      <c r="C1552" s="6" t="s">
        <v>21</v>
      </c>
      <c r="D1552" s="6" t="s">
        <v>76</v>
      </c>
      <c r="E1552" s="6" t="s">
        <v>1285</v>
      </c>
      <c r="F1552" s="6" t="s">
        <v>0</v>
      </c>
      <c r="G1552" s="100">
        <v>12823.8</v>
      </c>
      <c r="H1552" s="100">
        <v>8690.2999999999993</v>
      </c>
      <c r="I1552" s="100">
        <f t="shared" si="24"/>
        <v>67.766964550289302</v>
      </c>
    </row>
    <row r="1553" spans="1:9" ht="45" x14ac:dyDescent="0.2">
      <c r="A1553" s="41" t="s">
        <v>655</v>
      </c>
      <c r="B1553" s="6" t="s">
        <v>1674</v>
      </c>
      <c r="C1553" s="6" t="s">
        <v>21</v>
      </c>
      <c r="D1553" s="6" t="s">
        <v>76</v>
      </c>
      <c r="E1553" s="6" t="s">
        <v>1286</v>
      </c>
      <c r="F1553" s="6" t="s">
        <v>0</v>
      </c>
      <c r="G1553" s="100">
        <v>5483</v>
      </c>
      <c r="H1553" s="100">
        <v>4296.5</v>
      </c>
      <c r="I1553" s="100">
        <f t="shared" si="24"/>
        <v>78.360386649644354</v>
      </c>
    </row>
    <row r="1554" spans="1:9" ht="30" x14ac:dyDescent="0.2">
      <c r="A1554" s="41" t="s">
        <v>601</v>
      </c>
      <c r="B1554" s="6" t="s">
        <v>1674</v>
      </c>
      <c r="C1554" s="6" t="s">
        <v>21</v>
      </c>
      <c r="D1554" s="6" t="s">
        <v>76</v>
      </c>
      <c r="E1554" s="6" t="s">
        <v>1286</v>
      </c>
      <c r="F1554" s="6" t="s">
        <v>602</v>
      </c>
      <c r="G1554" s="100">
        <v>5483</v>
      </c>
      <c r="H1554" s="100">
        <v>4296.5</v>
      </c>
      <c r="I1554" s="100">
        <f t="shared" si="24"/>
        <v>78.360386649644354</v>
      </c>
    </row>
    <row r="1555" spans="1:9" ht="60" x14ac:dyDescent="0.2">
      <c r="A1555" s="41" t="s">
        <v>1287</v>
      </c>
      <c r="B1555" s="6" t="s">
        <v>1674</v>
      </c>
      <c r="C1555" s="6" t="s">
        <v>21</v>
      </c>
      <c r="D1555" s="6" t="s">
        <v>76</v>
      </c>
      <c r="E1555" s="6" t="s">
        <v>1288</v>
      </c>
      <c r="F1555" s="6" t="s">
        <v>0</v>
      </c>
      <c r="G1555" s="100">
        <v>3508.4</v>
      </c>
      <c r="H1555" s="100">
        <v>1175.3</v>
      </c>
      <c r="I1555" s="100">
        <f t="shared" si="24"/>
        <v>33.499600957701517</v>
      </c>
    </row>
    <row r="1556" spans="1:9" ht="15" x14ac:dyDescent="0.2">
      <c r="A1556" s="41" t="s">
        <v>58</v>
      </c>
      <c r="B1556" s="6" t="s">
        <v>1674</v>
      </c>
      <c r="C1556" s="6" t="s">
        <v>21</v>
      </c>
      <c r="D1556" s="6" t="s">
        <v>76</v>
      </c>
      <c r="E1556" s="6" t="s">
        <v>1288</v>
      </c>
      <c r="F1556" s="6" t="s">
        <v>672</v>
      </c>
      <c r="G1556" s="100">
        <v>3508.4</v>
      </c>
      <c r="H1556" s="100">
        <v>1175.3</v>
      </c>
      <c r="I1556" s="100">
        <f t="shared" si="24"/>
        <v>33.499600957701517</v>
      </c>
    </row>
    <row r="1557" spans="1:9" ht="30" x14ac:dyDescent="0.2">
      <c r="A1557" s="41" t="s">
        <v>907</v>
      </c>
      <c r="B1557" s="6" t="s">
        <v>1674</v>
      </c>
      <c r="C1557" s="6" t="s">
        <v>21</v>
      </c>
      <c r="D1557" s="6" t="s">
        <v>76</v>
      </c>
      <c r="E1557" s="6" t="s">
        <v>1289</v>
      </c>
      <c r="F1557" s="6" t="s">
        <v>0</v>
      </c>
      <c r="G1557" s="100">
        <v>3832.4</v>
      </c>
      <c r="H1557" s="100">
        <v>3218.5</v>
      </c>
      <c r="I1557" s="100">
        <f t="shared" si="24"/>
        <v>83.981317190272406</v>
      </c>
    </row>
    <row r="1558" spans="1:9" ht="45" x14ac:dyDescent="0.2">
      <c r="A1558" s="41" t="s">
        <v>680</v>
      </c>
      <c r="B1558" s="6" t="s">
        <v>1674</v>
      </c>
      <c r="C1558" s="6" t="s">
        <v>21</v>
      </c>
      <c r="D1558" s="6" t="s">
        <v>76</v>
      </c>
      <c r="E1558" s="6" t="s">
        <v>1289</v>
      </c>
      <c r="F1558" s="6" t="s">
        <v>681</v>
      </c>
      <c r="G1558" s="100">
        <v>3832.4</v>
      </c>
      <c r="H1558" s="100">
        <v>3218.5</v>
      </c>
      <c r="I1558" s="100">
        <f t="shared" si="24"/>
        <v>83.981317190272406</v>
      </c>
    </row>
    <row r="1559" spans="1:9" ht="45" x14ac:dyDescent="0.2">
      <c r="A1559" s="41" t="s">
        <v>1163</v>
      </c>
      <c r="B1559" s="6" t="s">
        <v>1674</v>
      </c>
      <c r="C1559" s="6" t="s">
        <v>21</v>
      </c>
      <c r="D1559" s="6" t="s">
        <v>76</v>
      </c>
      <c r="E1559" s="6" t="s">
        <v>1164</v>
      </c>
      <c r="F1559" s="6" t="s">
        <v>0</v>
      </c>
      <c r="G1559" s="100">
        <v>34109.599999999999</v>
      </c>
      <c r="H1559" s="100">
        <v>32460.799999999999</v>
      </c>
      <c r="I1559" s="100">
        <f t="shared" si="24"/>
        <v>95.166170227736472</v>
      </c>
    </row>
    <row r="1560" spans="1:9" ht="45" x14ac:dyDescent="0.2">
      <c r="A1560" s="41" t="s">
        <v>754</v>
      </c>
      <c r="B1560" s="6" t="s">
        <v>1674</v>
      </c>
      <c r="C1560" s="6" t="s">
        <v>21</v>
      </c>
      <c r="D1560" s="6" t="s">
        <v>76</v>
      </c>
      <c r="E1560" s="6" t="s">
        <v>1197</v>
      </c>
      <c r="F1560" s="6" t="s">
        <v>0</v>
      </c>
      <c r="G1560" s="100">
        <v>33076.300000000003</v>
      </c>
      <c r="H1560" s="100">
        <v>31786.2</v>
      </c>
      <c r="I1560" s="100">
        <f t="shared" si="24"/>
        <v>96.099624202223339</v>
      </c>
    </row>
    <row r="1561" spans="1:9" ht="45" x14ac:dyDescent="0.2">
      <c r="A1561" s="41" t="s">
        <v>680</v>
      </c>
      <c r="B1561" s="6" t="s">
        <v>1674</v>
      </c>
      <c r="C1561" s="6" t="s">
        <v>21</v>
      </c>
      <c r="D1561" s="6" t="s">
        <v>76</v>
      </c>
      <c r="E1561" s="6" t="s">
        <v>1197</v>
      </c>
      <c r="F1561" s="6" t="s">
        <v>681</v>
      </c>
      <c r="G1561" s="100">
        <v>33076.300000000003</v>
      </c>
      <c r="H1561" s="100">
        <v>31786.2</v>
      </c>
      <c r="I1561" s="100">
        <f t="shared" si="24"/>
        <v>96.099624202223339</v>
      </c>
    </row>
    <row r="1562" spans="1:9" ht="15" x14ac:dyDescent="0.2">
      <c r="A1562" s="41" t="s">
        <v>1198</v>
      </c>
      <c r="B1562" s="6" t="s">
        <v>1674</v>
      </c>
      <c r="C1562" s="6" t="s">
        <v>21</v>
      </c>
      <c r="D1562" s="6" t="s">
        <v>76</v>
      </c>
      <c r="E1562" s="6" t="s">
        <v>1199</v>
      </c>
      <c r="F1562" s="6" t="s">
        <v>0</v>
      </c>
      <c r="G1562" s="100">
        <v>1022.1</v>
      </c>
      <c r="H1562" s="100">
        <v>663.4</v>
      </c>
      <c r="I1562" s="100">
        <f t="shared" si="24"/>
        <v>64.90558653752079</v>
      </c>
    </row>
    <row r="1563" spans="1:9" ht="45" x14ac:dyDescent="0.2">
      <c r="A1563" s="41" t="s">
        <v>680</v>
      </c>
      <c r="B1563" s="6" t="s">
        <v>1674</v>
      </c>
      <c r="C1563" s="6" t="s">
        <v>21</v>
      </c>
      <c r="D1563" s="6" t="s">
        <v>76</v>
      </c>
      <c r="E1563" s="6" t="s">
        <v>1199</v>
      </c>
      <c r="F1563" s="6" t="s">
        <v>681</v>
      </c>
      <c r="G1563" s="100">
        <v>1022.1</v>
      </c>
      <c r="H1563" s="100">
        <v>663.4</v>
      </c>
      <c r="I1563" s="100">
        <f t="shared" si="24"/>
        <v>64.90558653752079</v>
      </c>
    </row>
    <row r="1564" spans="1:9" ht="90" x14ac:dyDescent="0.2">
      <c r="A1564" s="41" t="s">
        <v>756</v>
      </c>
      <c r="B1564" s="6" t="s">
        <v>1674</v>
      </c>
      <c r="C1564" s="6" t="s">
        <v>21</v>
      </c>
      <c r="D1564" s="6" t="s">
        <v>76</v>
      </c>
      <c r="E1564" s="6" t="s">
        <v>1200</v>
      </c>
      <c r="F1564" s="6" t="s">
        <v>0</v>
      </c>
      <c r="G1564" s="100">
        <v>11.2</v>
      </c>
      <c r="H1564" s="100">
        <v>11.2</v>
      </c>
      <c r="I1564" s="100">
        <f t="shared" si="24"/>
        <v>100</v>
      </c>
    </row>
    <row r="1565" spans="1:9" ht="45" x14ac:dyDescent="0.2">
      <c r="A1565" s="41" t="s">
        <v>680</v>
      </c>
      <c r="B1565" s="6" t="s">
        <v>1674</v>
      </c>
      <c r="C1565" s="6" t="s">
        <v>21</v>
      </c>
      <c r="D1565" s="6" t="s">
        <v>76</v>
      </c>
      <c r="E1565" s="6" t="s">
        <v>1200</v>
      </c>
      <c r="F1565" s="6" t="s">
        <v>681</v>
      </c>
      <c r="G1565" s="100">
        <v>11.2</v>
      </c>
      <c r="H1565" s="100">
        <v>11.2</v>
      </c>
      <c r="I1565" s="100">
        <f t="shared" si="24"/>
        <v>100</v>
      </c>
    </row>
    <row r="1566" spans="1:9" ht="90" x14ac:dyDescent="0.2">
      <c r="A1566" s="41" t="s">
        <v>657</v>
      </c>
      <c r="B1566" s="6" t="s">
        <v>1674</v>
      </c>
      <c r="C1566" s="6" t="s">
        <v>21</v>
      </c>
      <c r="D1566" s="6" t="s">
        <v>76</v>
      </c>
      <c r="E1566" s="6" t="s">
        <v>658</v>
      </c>
      <c r="F1566" s="101" t="s">
        <v>0</v>
      </c>
      <c r="G1566" s="100">
        <v>1670.8</v>
      </c>
      <c r="H1566" s="100">
        <v>613.29999999999995</v>
      </c>
      <c r="I1566" s="100">
        <f t="shared" si="24"/>
        <v>36.706966722528129</v>
      </c>
    </row>
    <row r="1567" spans="1:9" ht="45" x14ac:dyDescent="0.2">
      <c r="A1567" s="41" t="s">
        <v>659</v>
      </c>
      <c r="B1567" s="6" t="s">
        <v>1674</v>
      </c>
      <c r="C1567" s="6" t="s">
        <v>21</v>
      </c>
      <c r="D1567" s="6" t="s">
        <v>76</v>
      </c>
      <c r="E1567" s="6" t="s">
        <v>660</v>
      </c>
      <c r="F1567" s="6" t="s">
        <v>0</v>
      </c>
      <c r="G1567" s="100">
        <v>571</v>
      </c>
      <c r="H1567" s="100">
        <v>477.5</v>
      </c>
      <c r="I1567" s="100">
        <f t="shared" si="24"/>
        <v>83.625218914185638</v>
      </c>
    </row>
    <row r="1568" spans="1:9" ht="45" x14ac:dyDescent="0.2">
      <c r="A1568" s="41" t="s">
        <v>655</v>
      </c>
      <c r="B1568" s="6" t="s">
        <v>1674</v>
      </c>
      <c r="C1568" s="6" t="s">
        <v>21</v>
      </c>
      <c r="D1568" s="6" t="s">
        <v>76</v>
      </c>
      <c r="E1568" s="6" t="s">
        <v>661</v>
      </c>
      <c r="F1568" s="6" t="s">
        <v>0</v>
      </c>
      <c r="G1568" s="100">
        <v>300</v>
      </c>
      <c r="H1568" s="100">
        <v>206.5</v>
      </c>
      <c r="I1568" s="100">
        <f t="shared" si="24"/>
        <v>68.833333333333329</v>
      </c>
    </row>
    <row r="1569" spans="1:9" ht="30" x14ac:dyDescent="0.2">
      <c r="A1569" s="41" t="s">
        <v>601</v>
      </c>
      <c r="B1569" s="6" t="s">
        <v>1674</v>
      </c>
      <c r="C1569" s="6" t="s">
        <v>21</v>
      </c>
      <c r="D1569" s="6" t="s">
        <v>76</v>
      </c>
      <c r="E1569" s="6" t="s">
        <v>661</v>
      </c>
      <c r="F1569" s="6" t="s">
        <v>602</v>
      </c>
      <c r="G1569" s="100">
        <v>300</v>
      </c>
      <c r="H1569" s="100">
        <v>206.5</v>
      </c>
      <c r="I1569" s="100">
        <f t="shared" si="24"/>
        <v>68.833333333333329</v>
      </c>
    </row>
    <row r="1570" spans="1:9" ht="30" x14ac:dyDescent="0.2">
      <c r="A1570" s="41" t="s">
        <v>907</v>
      </c>
      <c r="B1570" s="6" t="s">
        <v>1674</v>
      </c>
      <c r="C1570" s="6" t="s">
        <v>21</v>
      </c>
      <c r="D1570" s="6" t="s">
        <v>76</v>
      </c>
      <c r="E1570" s="6" t="s">
        <v>1290</v>
      </c>
      <c r="F1570" s="6" t="s">
        <v>0</v>
      </c>
      <c r="G1570" s="100">
        <v>271</v>
      </c>
      <c r="H1570" s="100">
        <v>271</v>
      </c>
      <c r="I1570" s="100">
        <f t="shared" si="24"/>
        <v>100</v>
      </c>
    </row>
    <row r="1571" spans="1:9" ht="45" x14ac:dyDescent="0.2">
      <c r="A1571" s="41" t="s">
        <v>680</v>
      </c>
      <c r="B1571" s="6" t="s">
        <v>1674</v>
      </c>
      <c r="C1571" s="6" t="s">
        <v>21</v>
      </c>
      <c r="D1571" s="6" t="s">
        <v>76</v>
      </c>
      <c r="E1571" s="6" t="s">
        <v>1290</v>
      </c>
      <c r="F1571" s="6" t="s">
        <v>681</v>
      </c>
      <c r="G1571" s="100">
        <v>271</v>
      </c>
      <c r="H1571" s="100">
        <v>271</v>
      </c>
      <c r="I1571" s="100">
        <f t="shared" si="24"/>
        <v>100</v>
      </c>
    </row>
    <row r="1572" spans="1:9" ht="75" x14ac:dyDescent="0.2">
      <c r="A1572" s="41" t="s">
        <v>1211</v>
      </c>
      <c r="B1572" s="6" t="s">
        <v>1674</v>
      </c>
      <c r="C1572" s="6" t="s">
        <v>21</v>
      </c>
      <c r="D1572" s="6" t="s">
        <v>76</v>
      </c>
      <c r="E1572" s="6" t="s">
        <v>1212</v>
      </c>
      <c r="F1572" s="6" t="s">
        <v>0</v>
      </c>
      <c r="G1572" s="100">
        <v>1099.8</v>
      </c>
      <c r="H1572" s="100">
        <v>135.80000000000001</v>
      </c>
      <c r="I1572" s="100">
        <f t="shared" si="24"/>
        <v>12.347699581742136</v>
      </c>
    </row>
    <row r="1573" spans="1:9" ht="45" x14ac:dyDescent="0.2">
      <c r="A1573" s="41" t="s">
        <v>655</v>
      </c>
      <c r="B1573" s="6" t="s">
        <v>1674</v>
      </c>
      <c r="C1573" s="6" t="s">
        <v>21</v>
      </c>
      <c r="D1573" s="6" t="s">
        <v>76</v>
      </c>
      <c r="E1573" s="6" t="s">
        <v>1266</v>
      </c>
      <c r="F1573" s="6" t="s">
        <v>0</v>
      </c>
      <c r="G1573" s="100">
        <v>257.89999999999998</v>
      </c>
      <c r="H1573" s="100">
        <v>42.6</v>
      </c>
      <c r="I1573" s="100">
        <f t="shared" si="24"/>
        <v>16.51803024428073</v>
      </c>
    </row>
    <row r="1574" spans="1:9" ht="30" x14ac:dyDescent="0.2">
      <c r="A1574" s="41" t="s">
        <v>601</v>
      </c>
      <c r="B1574" s="6" t="s">
        <v>1674</v>
      </c>
      <c r="C1574" s="6" t="s">
        <v>21</v>
      </c>
      <c r="D1574" s="6" t="s">
        <v>76</v>
      </c>
      <c r="E1574" s="6" t="s">
        <v>1266</v>
      </c>
      <c r="F1574" s="6" t="s">
        <v>602</v>
      </c>
      <c r="G1574" s="100">
        <v>257.89999999999998</v>
      </c>
      <c r="H1574" s="100">
        <v>42.6</v>
      </c>
      <c r="I1574" s="100">
        <f t="shared" si="24"/>
        <v>16.51803024428073</v>
      </c>
    </row>
    <row r="1575" spans="1:9" ht="30" x14ac:dyDescent="0.2">
      <c r="A1575" s="41" t="s">
        <v>907</v>
      </c>
      <c r="B1575" s="6" t="s">
        <v>1674</v>
      </c>
      <c r="C1575" s="6" t="s">
        <v>21</v>
      </c>
      <c r="D1575" s="6" t="s">
        <v>76</v>
      </c>
      <c r="E1575" s="6" t="s">
        <v>1213</v>
      </c>
      <c r="F1575" s="6" t="s">
        <v>0</v>
      </c>
      <c r="G1575" s="100">
        <v>841.9</v>
      </c>
      <c r="H1575" s="100">
        <v>93.2</v>
      </c>
      <c r="I1575" s="100">
        <f t="shared" si="24"/>
        <v>11.070198360850458</v>
      </c>
    </row>
    <row r="1576" spans="1:9" ht="45" x14ac:dyDescent="0.2">
      <c r="A1576" s="41" t="s">
        <v>680</v>
      </c>
      <c r="B1576" s="6" t="s">
        <v>1674</v>
      </c>
      <c r="C1576" s="6" t="s">
        <v>21</v>
      </c>
      <c r="D1576" s="6" t="s">
        <v>76</v>
      </c>
      <c r="E1576" s="6" t="s">
        <v>1213</v>
      </c>
      <c r="F1576" s="6" t="s">
        <v>681</v>
      </c>
      <c r="G1576" s="100">
        <v>841.9</v>
      </c>
      <c r="H1576" s="100">
        <v>93.2</v>
      </c>
      <c r="I1576" s="100">
        <f t="shared" si="24"/>
        <v>11.070198360850458</v>
      </c>
    </row>
    <row r="1577" spans="1:9" ht="45" x14ac:dyDescent="0.2">
      <c r="A1577" s="41" t="s">
        <v>1215</v>
      </c>
      <c r="B1577" s="6" t="s">
        <v>1674</v>
      </c>
      <c r="C1577" s="6" t="s">
        <v>21</v>
      </c>
      <c r="D1577" s="6" t="s">
        <v>76</v>
      </c>
      <c r="E1577" s="6" t="s">
        <v>1216</v>
      </c>
      <c r="F1577" s="101" t="s">
        <v>0</v>
      </c>
      <c r="G1577" s="100">
        <v>23570.7</v>
      </c>
      <c r="H1577" s="100">
        <v>19216.599999999999</v>
      </c>
      <c r="I1577" s="100">
        <f t="shared" si="24"/>
        <v>81.527489637558475</v>
      </c>
    </row>
    <row r="1578" spans="1:9" ht="45" x14ac:dyDescent="0.2">
      <c r="A1578" s="41" t="s">
        <v>655</v>
      </c>
      <c r="B1578" s="6" t="s">
        <v>1674</v>
      </c>
      <c r="C1578" s="6" t="s">
        <v>21</v>
      </c>
      <c r="D1578" s="6" t="s">
        <v>76</v>
      </c>
      <c r="E1578" s="6" t="s">
        <v>1291</v>
      </c>
      <c r="F1578" s="6" t="s">
        <v>0</v>
      </c>
      <c r="G1578" s="100">
        <v>3514.7</v>
      </c>
      <c r="H1578" s="100">
        <v>894.3</v>
      </c>
      <c r="I1578" s="100">
        <f t="shared" si="24"/>
        <v>25.444561413491908</v>
      </c>
    </row>
    <row r="1579" spans="1:9" ht="30" x14ac:dyDescent="0.2">
      <c r="A1579" s="41" t="s">
        <v>601</v>
      </c>
      <c r="B1579" s="6" t="s">
        <v>1674</v>
      </c>
      <c r="C1579" s="6" t="s">
        <v>21</v>
      </c>
      <c r="D1579" s="6" t="s">
        <v>76</v>
      </c>
      <c r="E1579" s="6" t="s">
        <v>1291</v>
      </c>
      <c r="F1579" s="6" t="s">
        <v>602</v>
      </c>
      <c r="G1579" s="100">
        <v>3514.7</v>
      </c>
      <c r="H1579" s="100">
        <v>894.3</v>
      </c>
      <c r="I1579" s="100">
        <f t="shared" si="24"/>
        <v>25.444561413491908</v>
      </c>
    </row>
    <row r="1580" spans="1:9" ht="60" x14ac:dyDescent="0.2">
      <c r="A1580" s="41" t="s">
        <v>1217</v>
      </c>
      <c r="B1580" s="6" t="s">
        <v>1674</v>
      </c>
      <c r="C1580" s="6" t="s">
        <v>21</v>
      </c>
      <c r="D1580" s="6" t="s">
        <v>76</v>
      </c>
      <c r="E1580" s="6" t="s">
        <v>1218</v>
      </c>
      <c r="F1580" s="6" t="s">
        <v>0</v>
      </c>
      <c r="G1580" s="100">
        <v>16687</v>
      </c>
      <c r="H1580" s="100">
        <v>16533.599999999999</v>
      </c>
      <c r="I1580" s="100">
        <f t="shared" si="24"/>
        <v>99.080721519745907</v>
      </c>
    </row>
    <row r="1581" spans="1:9" ht="30" x14ac:dyDescent="0.2">
      <c r="A1581" s="41" t="s">
        <v>601</v>
      </c>
      <c r="B1581" s="6" t="s">
        <v>1674</v>
      </c>
      <c r="C1581" s="6" t="s">
        <v>21</v>
      </c>
      <c r="D1581" s="6" t="s">
        <v>76</v>
      </c>
      <c r="E1581" s="6" t="s">
        <v>1218</v>
      </c>
      <c r="F1581" s="6" t="s">
        <v>602</v>
      </c>
      <c r="G1581" s="100">
        <v>16062</v>
      </c>
      <c r="H1581" s="100">
        <v>15908.6</v>
      </c>
      <c r="I1581" s="100">
        <f t="shared" si="24"/>
        <v>99.044950815589601</v>
      </c>
    </row>
    <row r="1582" spans="1:9" ht="45" x14ac:dyDescent="0.2">
      <c r="A1582" s="41" t="s">
        <v>680</v>
      </c>
      <c r="B1582" s="6" t="s">
        <v>1674</v>
      </c>
      <c r="C1582" s="6" t="s">
        <v>21</v>
      </c>
      <c r="D1582" s="6" t="s">
        <v>76</v>
      </c>
      <c r="E1582" s="6" t="s">
        <v>1218</v>
      </c>
      <c r="F1582" s="6" t="s">
        <v>681</v>
      </c>
      <c r="G1582" s="100">
        <v>625</v>
      </c>
      <c r="H1582" s="100">
        <v>625</v>
      </c>
      <c r="I1582" s="100">
        <f t="shared" si="24"/>
        <v>100</v>
      </c>
    </row>
    <row r="1583" spans="1:9" s="36" customFormat="1" ht="30" x14ac:dyDescent="0.2">
      <c r="A1583" s="41" t="s">
        <v>833</v>
      </c>
      <c r="B1583" s="6" t="s">
        <v>1674</v>
      </c>
      <c r="C1583" s="6" t="s">
        <v>21</v>
      </c>
      <c r="D1583" s="6" t="s">
        <v>76</v>
      </c>
      <c r="E1583" s="6" t="s">
        <v>1219</v>
      </c>
      <c r="F1583" s="6" t="s">
        <v>0</v>
      </c>
      <c r="G1583" s="100">
        <v>3369</v>
      </c>
      <c r="H1583" s="100">
        <v>1788.7</v>
      </c>
      <c r="I1583" s="100">
        <f t="shared" si="24"/>
        <v>53.09290590679727</v>
      </c>
    </row>
    <row r="1584" spans="1:9" ht="45" x14ac:dyDescent="0.2">
      <c r="A1584" s="41" t="s">
        <v>680</v>
      </c>
      <c r="B1584" s="6" t="s">
        <v>1674</v>
      </c>
      <c r="C1584" s="6" t="s">
        <v>21</v>
      </c>
      <c r="D1584" s="6" t="s">
        <v>76</v>
      </c>
      <c r="E1584" s="6" t="s">
        <v>1219</v>
      </c>
      <c r="F1584" s="6" t="s">
        <v>681</v>
      </c>
      <c r="G1584" s="100">
        <v>3369</v>
      </c>
      <c r="H1584" s="100">
        <v>1788.7</v>
      </c>
      <c r="I1584" s="100">
        <f t="shared" si="24"/>
        <v>53.09290590679727</v>
      </c>
    </row>
    <row r="1585" spans="1:9" ht="75" x14ac:dyDescent="0.2">
      <c r="A1585" s="41" t="s">
        <v>684</v>
      </c>
      <c r="B1585" s="6" t="s">
        <v>1674</v>
      </c>
      <c r="C1585" s="6" t="s">
        <v>21</v>
      </c>
      <c r="D1585" s="6" t="s">
        <v>76</v>
      </c>
      <c r="E1585" s="6" t="s">
        <v>685</v>
      </c>
      <c r="F1585" s="101" t="s">
        <v>0</v>
      </c>
      <c r="G1585" s="100">
        <v>1222</v>
      </c>
      <c r="H1585" s="100">
        <v>1013.7</v>
      </c>
      <c r="I1585" s="100">
        <f t="shared" si="24"/>
        <v>82.954173486088379</v>
      </c>
    </row>
    <row r="1586" spans="1:9" ht="45" x14ac:dyDescent="0.2">
      <c r="A1586" s="41" t="s">
        <v>691</v>
      </c>
      <c r="B1586" s="6" t="s">
        <v>1674</v>
      </c>
      <c r="C1586" s="6" t="s">
        <v>21</v>
      </c>
      <c r="D1586" s="6" t="s">
        <v>76</v>
      </c>
      <c r="E1586" s="6" t="s">
        <v>692</v>
      </c>
      <c r="F1586" s="6" t="s">
        <v>0</v>
      </c>
      <c r="G1586" s="100">
        <v>1122</v>
      </c>
      <c r="H1586" s="100">
        <v>913.7</v>
      </c>
      <c r="I1586" s="100">
        <f t="shared" si="24"/>
        <v>81.434937611408202</v>
      </c>
    </row>
    <row r="1587" spans="1:9" ht="45" x14ac:dyDescent="0.2">
      <c r="A1587" s="41" t="s">
        <v>655</v>
      </c>
      <c r="B1587" s="6" t="s">
        <v>1674</v>
      </c>
      <c r="C1587" s="6" t="s">
        <v>21</v>
      </c>
      <c r="D1587" s="6" t="s">
        <v>76</v>
      </c>
      <c r="E1587" s="6" t="s">
        <v>693</v>
      </c>
      <c r="F1587" s="6" t="s">
        <v>0</v>
      </c>
      <c r="G1587" s="100">
        <v>860</v>
      </c>
      <c r="H1587" s="100">
        <v>770.7</v>
      </c>
      <c r="I1587" s="100">
        <f t="shared" si="24"/>
        <v>89.616279069767444</v>
      </c>
    </row>
    <row r="1588" spans="1:9" ht="30" x14ac:dyDescent="0.2">
      <c r="A1588" s="41" t="s">
        <v>601</v>
      </c>
      <c r="B1588" s="6" t="s">
        <v>1674</v>
      </c>
      <c r="C1588" s="6" t="s">
        <v>21</v>
      </c>
      <c r="D1588" s="6" t="s">
        <v>76</v>
      </c>
      <c r="E1588" s="6" t="s">
        <v>693</v>
      </c>
      <c r="F1588" s="6" t="s">
        <v>602</v>
      </c>
      <c r="G1588" s="100">
        <v>860</v>
      </c>
      <c r="H1588" s="100">
        <v>770.7</v>
      </c>
      <c r="I1588" s="100">
        <f t="shared" si="24"/>
        <v>89.616279069767444</v>
      </c>
    </row>
    <row r="1589" spans="1:9" s="36" customFormat="1" ht="30" x14ac:dyDescent="0.2">
      <c r="A1589" s="41" t="s">
        <v>907</v>
      </c>
      <c r="B1589" s="6" t="s">
        <v>1674</v>
      </c>
      <c r="C1589" s="6" t="s">
        <v>21</v>
      </c>
      <c r="D1589" s="6" t="s">
        <v>76</v>
      </c>
      <c r="E1589" s="6" t="s">
        <v>1275</v>
      </c>
      <c r="F1589" s="6" t="s">
        <v>0</v>
      </c>
      <c r="G1589" s="100">
        <v>262</v>
      </c>
      <c r="H1589" s="100">
        <v>143</v>
      </c>
      <c r="I1589" s="100">
        <f t="shared" si="24"/>
        <v>54.580152671755719</v>
      </c>
    </row>
    <row r="1590" spans="1:9" ht="45" x14ac:dyDescent="0.2">
      <c r="A1590" s="41" t="s">
        <v>680</v>
      </c>
      <c r="B1590" s="6" t="s">
        <v>1674</v>
      </c>
      <c r="C1590" s="6" t="s">
        <v>21</v>
      </c>
      <c r="D1590" s="6" t="s">
        <v>76</v>
      </c>
      <c r="E1590" s="6" t="s">
        <v>1275</v>
      </c>
      <c r="F1590" s="6" t="s">
        <v>681</v>
      </c>
      <c r="G1590" s="100">
        <v>262</v>
      </c>
      <c r="H1590" s="100">
        <v>143</v>
      </c>
      <c r="I1590" s="100">
        <f t="shared" si="24"/>
        <v>54.580152671755719</v>
      </c>
    </row>
    <row r="1591" spans="1:9" ht="45" x14ac:dyDescent="0.2">
      <c r="A1591" s="41" t="s">
        <v>1276</v>
      </c>
      <c r="B1591" s="6" t="s">
        <v>1674</v>
      </c>
      <c r="C1591" s="6" t="s">
        <v>21</v>
      </c>
      <c r="D1591" s="6" t="s">
        <v>76</v>
      </c>
      <c r="E1591" s="6" t="s">
        <v>1277</v>
      </c>
      <c r="F1591" s="6" t="s">
        <v>0</v>
      </c>
      <c r="G1591" s="100">
        <v>100</v>
      </c>
      <c r="H1591" s="100">
        <v>100</v>
      </c>
      <c r="I1591" s="100">
        <f t="shared" si="24"/>
        <v>100</v>
      </c>
    </row>
    <row r="1592" spans="1:9" ht="30" x14ac:dyDescent="0.2">
      <c r="A1592" s="41" t="s">
        <v>907</v>
      </c>
      <c r="B1592" s="6" t="s">
        <v>1674</v>
      </c>
      <c r="C1592" s="6" t="s">
        <v>21</v>
      </c>
      <c r="D1592" s="6" t="s">
        <v>76</v>
      </c>
      <c r="E1592" s="6" t="s">
        <v>1279</v>
      </c>
      <c r="F1592" s="6" t="s">
        <v>0</v>
      </c>
      <c r="G1592" s="100">
        <v>100</v>
      </c>
      <c r="H1592" s="100">
        <v>100</v>
      </c>
      <c r="I1592" s="100">
        <f t="shared" si="24"/>
        <v>100</v>
      </c>
    </row>
    <row r="1593" spans="1:9" ht="45" x14ac:dyDescent="0.2">
      <c r="A1593" s="41" t="s">
        <v>680</v>
      </c>
      <c r="B1593" s="6" t="s">
        <v>1674</v>
      </c>
      <c r="C1593" s="6" t="s">
        <v>21</v>
      </c>
      <c r="D1593" s="6" t="s">
        <v>76</v>
      </c>
      <c r="E1593" s="6" t="s">
        <v>1279</v>
      </c>
      <c r="F1593" s="6" t="s">
        <v>681</v>
      </c>
      <c r="G1593" s="100">
        <v>100</v>
      </c>
      <c r="H1593" s="100">
        <v>100</v>
      </c>
      <c r="I1593" s="100">
        <f t="shared" si="24"/>
        <v>100</v>
      </c>
    </row>
    <row r="1594" spans="1:9" ht="45" x14ac:dyDescent="0.2">
      <c r="A1594" s="41" t="s">
        <v>711</v>
      </c>
      <c r="B1594" s="6" t="s">
        <v>1674</v>
      </c>
      <c r="C1594" s="6" t="s">
        <v>21</v>
      </c>
      <c r="D1594" s="6" t="s">
        <v>76</v>
      </c>
      <c r="E1594" s="6" t="s">
        <v>712</v>
      </c>
      <c r="F1594" s="101" t="s">
        <v>0</v>
      </c>
      <c r="G1594" s="100">
        <v>1682.8</v>
      </c>
      <c r="H1594" s="100">
        <v>846</v>
      </c>
      <c r="I1594" s="100">
        <f t="shared" si="24"/>
        <v>50.273353933919665</v>
      </c>
    </row>
    <row r="1595" spans="1:9" ht="45" x14ac:dyDescent="0.2">
      <c r="A1595" s="41" t="s">
        <v>655</v>
      </c>
      <c r="B1595" s="6" t="s">
        <v>1674</v>
      </c>
      <c r="C1595" s="6" t="s">
        <v>21</v>
      </c>
      <c r="D1595" s="6" t="s">
        <v>76</v>
      </c>
      <c r="E1595" s="6" t="s">
        <v>713</v>
      </c>
      <c r="F1595" s="6" t="s">
        <v>0</v>
      </c>
      <c r="G1595" s="100">
        <v>1682.8</v>
      </c>
      <c r="H1595" s="100">
        <v>846</v>
      </c>
      <c r="I1595" s="100">
        <f t="shared" si="24"/>
        <v>50.273353933919665</v>
      </c>
    </row>
    <row r="1596" spans="1:9" ht="30" x14ac:dyDescent="0.2">
      <c r="A1596" s="41" t="s">
        <v>601</v>
      </c>
      <c r="B1596" s="6" t="s">
        <v>1674</v>
      </c>
      <c r="C1596" s="6" t="s">
        <v>21</v>
      </c>
      <c r="D1596" s="6" t="s">
        <v>76</v>
      </c>
      <c r="E1596" s="6" t="s">
        <v>713</v>
      </c>
      <c r="F1596" s="6" t="s">
        <v>602</v>
      </c>
      <c r="G1596" s="100">
        <v>1682.8</v>
      </c>
      <c r="H1596" s="100">
        <v>846</v>
      </c>
      <c r="I1596" s="100">
        <f t="shared" si="24"/>
        <v>50.273353933919665</v>
      </c>
    </row>
    <row r="1597" spans="1:9" ht="60" x14ac:dyDescent="0.2">
      <c r="A1597" s="41" t="s">
        <v>904</v>
      </c>
      <c r="B1597" s="6" t="s">
        <v>1674</v>
      </c>
      <c r="C1597" s="6" t="s">
        <v>21</v>
      </c>
      <c r="D1597" s="6" t="s">
        <v>76</v>
      </c>
      <c r="E1597" s="6" t="s">
        <v>905</v>
      </c>
      <c r="F1597" s="101" t="s">
        <v>0</v>
      </c>
      <c r="G1597" s="100">
        <v>23044.799999999999</v>
      </c>
      <c r="H1597" s="100">
        <v>22223.8</v>
      </c>
      <c r="I1597" s="100">
        <f t="shared" si="24"/>
        <v>96.437374158161489</v>
      </c>
    </row>
    <row r="1598" spans="1:9" ht="45" x14ac:dyDescent="0.2">
      <c r="A1598" s="41" t="s">
        <v>655</v>
      </c>
      <c r="B1598" s="6" t="s">
        <v>1674</v>
      </c>
      <c r="C1598" s="6" t="s">
        <v>21</v>
      </c>
      <c r="D1598" s="6" t="s">
        <v>76</v>
      </c>
      <c r="E1598" s="6" t="s">
        <v>906</v>
      </c>
      <c r="F1598" s="6" t="s">
        <v>0</v>
      </c>
      <c r="G1598" s="100">
        <v>5435.8</v>
      </c>
      <c r="H1598" s="100">
        <v>5235.6000000000004</v>
      </c>
      <c r="I1598" s="100">
        <f t="shared" si="24"/>
        <v>96.317009455829876</v>
      </c>
    </row>
    <row r="1599" spans="1:9" ht="30" x14ac:dyDescent="0.2">
      <c r="A1599" s="41" t="s">
        <v>601</v>
      </c>
      <c r="B1599" s="6" t="s">
        <v>1674</v>
      </c>
      <c r="C1599" s="6" t="s">
        <v>21</v>
      </c>
      <c r="D1599" s="6" t="s">
        <v>76</v>
      </c>
      <c r="E1599" s="6" t="s">
        <v>906</v>
      </c>
      <c r="F1599" s="6" t="s">
        <v>602</v>
      </c>
      <c r="G1599" s="100">
        <v>5435.8</v>
      </c>
      <c r="H1599" s="100">
        <v>5235.6000000000004</v>
      </c>
      <c r="I1599" s="100">
        <f t="shared" si="24"/>
        <v>96.317009455829876</v>
      </c>
    </row>
    <row r="1600" spans="1:9" ht="30" x14ac:dyDescent="0.2">
      <c r="A1600" s="41" t="s">
        <v>907</v>
      </c>
      <c r="B1600" s="6" t="s">
        <v>1674</v>
      </c>
      <c r="C1600" s="6" t="s">
        <v>21</v>
      </c>
      <c r="D1600" s="6" t="s">
        <v>76</v>
      </c>
      <c r="E1600" s="6" t="s">
        <v>908</v>
      </c>
      <c r="F1600" s="6" t="s">
        <v>0</v>
      </c>
      <c r="G1600" s="100">
        <v>17609</v>
      </c>
      <c r="H1600" s="100">
        <v>16988.2</v>
      </c>
      <c r="I1600" s="100">
        <f t="shared" si="24"/>
        <v>96.474530069850644</v>
      </c>
    </row>
    <row r="1601" spans="1:9" ht="45" x14ac:dyDescent="0.2">
      <c r="A1601" s="41" t="s">
        <v>680</v>
      </c>
      <c r="B1601" s="6" t="s">
        <v>1674</v>
      </c>
      <c r="C1601" s="6" t="s">
        <v>21</v>
      </c>
      <c r="D1601" s="6" t="s">
        <v>76</v>
      </c>
      <c r="E1601" s="6" t="s">
        <v>908</v>
      </c>
      <c r="F1601" s="6" t="s">
        <v>681</v>
      </c>
      <c r="G1601" s="100">
        <v>17609</v>
      </c>
      <c r="H1601" s="100">
        <v>16988.2</v>
      </c>
      <c r="I1601" s="100">
        <f t="shared" si="24"/>
        <v>96.474530069850644</v>
      </c>
    </row>
    <row r="1602" spans="1:9" ht="75" x14ac:dyDescent="0.2">
      <c r="A1602" s="41" t="s">
        <v>992</v>
      </c>
      <c r="B1602" s="6" t="s">
        <v>1674</v>
      </c>
      <c r="C1602" s="6" t="s">
        <v>21</v>
      </c>
      <c r="D1602" s="6" t="s">
        <v>76</v>
      </c>
      <c r="E1602" s="6" t="s">
        <v>993</v>
      </c>
      <c r="F1602" s="101" t="s">
        <v>0</v>
      </c>
      <c r="G1602" s="100">
        <v>636.1</v>
      </c>
      <c r="H1602" s="100">
        <v>541.6</v>
      </c>
      <c r="I1602" s="100">
        <f t="shared" si="24"/>
        <v>85.143845307341621</v>
      </c>
    </row>
    <row r="1603" spans="1:9" ht="60" x14ac:dyDescent="0.2">
      <c r="A1603" s="41" t="s">
        <v>1292</v>
      </c>
      <c r="B1603" s="6" t="s">
        <v>1674</v>
      </c>
      <c r="C1603" s="6" t="s">
        <v>21</v>
      </c>
      <c r="D1603" s="6" t="s">
        <v>76</v>
      </c>
      <c r="E1603" s="6" t="s">
        <v>1293</v>
      </c>
      <c r="F1603" s="6" t="s">
        <v>0</v>
      </c>
      <c r="G1603" s="100">
        <v>636.1</v>
      </c>
      <c r="H1603" s="100">
        <v>541.6</v>
      </c>
      <c r="I1603" s="100">
        <f t="shared" si="24"/>
        <v>85.143845307341621</v>
      </c>
    </row>
    <row r="1604" spans="1:9" ht="75" x14ac:dyDescent="0.2">
      <c r="A1604" s="41" t="s">
        <v>1294</v>
      </c>
      <c r="B1604" s="6" t="s">
        <v>1674</v>
      </c>
      <c r="C1604" s="6" t="s">
        <v>21</v>
      </c>
      <c r="D1604" s="6" t="s">
        <v>76</v>
      </c>
      <c r="E1604" s="6" t="s">
        <v>1295</v>
      </c>
      <c r="F1604" s="6" t="s">
        <v>0</v>
      </c>
      <c r="G1604" s="100">
        <v>442.5</v>
      </c>
      <c r="H1604" s="100">
        <v>348</v>
      </c>
      <c r="I1604" s="100">
        <f t="shared" si="24"/>
        <v>78.644067796610173</v>
      </c>
    </row>
    <row r="1605" spans="1:9" ht="15" x14ac:dyDescent="0.2">
      <c r="A1605" s="41" t="s">
        <v>58</v>
      </c>
      <c r="B1605" s="6" t="s">
        <v>1674</v>
      </c>
      <c r="C1605" s="6" t="s">
        <v>21</v>
      </c>
      <c r="D1605" s="6" t="s">
        <v>76</v>
      </c>
      <c r="E1605" s="6" t="s">
        <v>1295</v>
      </c>
      <c r="F1605" s="6" t="s">
        <v>672</v>
      </c>
      <c r="G1605" s="100">
        <v>442.5</v>
      </c>
      <c r="H1605" s="100">
        <v>348</v>
      </c>
      <c r="I1605" s="100">
        <f t="shared" si="24"/>
        <v>78.644067796610173</v>
      </c>
    </row>
    <row r="1606" spans="1:9" ht="105" x14ac:dyDescent="0.2">
      <c r="A1606" s="41" t="s">
        <v>1296</v>
      </c>
      <c r="B1606" s="6" t="s">
        <v>1674</v>
      </c>
      <c r="C1606" s="6" t="s">
        <v>21</v>
      </c>
      <c r="D1606" s="6" t="s">
        <v>76</v>
      </c>
      <c r="E1606" s="6" t="s">
        <v>1297</v>
      </c>
      <c r="F1606" s="6" t="s">
        <v>0</v>
      </c>
      <c r="G1606" s="100">
        <v>193.6</v>
      </c>
      <c r="H1606" s="100">
        <v>193.6</v>
      </c>
      <c r="I1606" s="100">
        <f t="shared" si="24"/>
        <v>100</v>
      </c>
    </row>
    <row r="1607" spans="1:9" ht="15" x14ac:dyDescent="0.2">
      <c r="A1607" s="41" t="s">
        <v>58</v>
      </c>
      <c r="B1607" s="6" t="s">
        <v>1674</v>
      </c>
      <c r="C1607" s="6" t="s">
        <v>21</v>
      </c>
      <c r="D1607" s="6" t="s">
        <v>76</v>
      </c>
      <c r="E1607" s="6" t="s">
        <v>1297</v>
      </c>
      <c r="F1607" s="6" t="s">
        <v>672</v>
      </c>
      <c r="G1607" s="100">
        <v>193.6</v>
      </c>
      <c r="H1607" s="100">
        <v>193.6</v>
      </c>
      <c r="I1607" s="100">
        <f t="shared" ref="I1607:I1670" si="25">H1607/G1607*100</f>
        <v>100</v>
      </c>
    </row>
    <row r="1608" spans="1:9" ht="60" x14ac:dyDescent="0.2">
      <c r="A1608" s="41" t="s">
        <v>583</v>
      </c>
      <c r="B1608" s="6" t="s">
        <v>1674</v>
      </c>
      <c r="C1608" s="6" t="s">
        <v>21</v>
      </c>
      <c r="D1608" s="6" t="s">
        <v>76</v>
      </c>
      <c r="E1608" s="6" t="s">
        <v>584</v>
      </c>
      <c r="F1608" s="101" t="s">
        <v>0</v>
      </c>
      <c r="G1608" s="100">
        <v>81865.899999999994</v>
      </c>
      <c r="H1608" s="100">
        <v>76111.399999999994</v>
      </c>
      <c r="I1608" s="100">
        <f t="shared" si="25"/>
        <v>92.970821795155246</v>
      </c>
    </row>
    <row r="1609" spans="1:9" ht="15" x14ac:dyDescent="0.2">
      <c r="A1609" s="41" t="s">
        <v>14</v>
      </c>
      <c r="B1609" s="6" t="s">
        <v>1674</v>
      </c>
      <c r="C1609" s="6" t="s">
        <v>21</v>
      </c>
      <c r="D1609" s="6" t="s">
        <v>76</v>
      </c>
      <c r="E1609" s="6" t="s">
        <v>617</v>
      </c>
      <c r="F1609" s="6" t="s">
        <v>0</v>
      </c>
      <c r="G1609" s="100">
        <v>81865.899999999994</v>
      </c>
      <c r="H1609" s="100">
        <v>76111.399999999994</v>
      </c>
      <c r="I1609" s="100">
        <f t="shared" si="25"/>
        <v>92.970821795155246</v>
      </c>
    </row>
    <row r="1610" spans="1:9" ht="45" x14ac:dyDescent="0.2">
      <c r="A1610" s="41" t="s">
        <v>588</v>
      </c>
      <c r="B1610" s="6" t="s">
        <v>1674</v>
      </c>
      <c r="C1610" s="6" t="s">
        <v>21</v>
      </c>
      <c r="D1610" s="6" t="s">
        <v>76</v>
      </c>
      <c r="E1610" s="6" t="s">
        <v>618</v>
      </c>
      <c r="F1610" s="6" t="s">
        <v>0</v>
      </c>
      <c r="G1610" s="100">
        <v>71009.600000000006</v>
      </c>
      <c r="H1610" s="100">
        <v>67093.100000000006</v>
      </c>
      <c r="I1610" s="100">
        <f t="shared" si="25"/>
        <v>94.484548568080939</v>
      </c>
    </row>
    <row r="1611" spans="1:9" s="36" customFormat="1" ht="90" x14ac:dyDescent="0.2">
      <c r="A1611" s="41" t="s">
        <v>590</v>
      </c>
      <c r="B1611" s="6" t="s">
        <v>1674</v>
      </c>
      <c r="C1611" s="6" t="s">
        <v>21</v>
      </c>
      <c r="D1611" s="6" t="s">
        <v>76</v>
      </c>
      <c r="E1611" s="6" t="s">
        <v>618</v>
      </c>
      <c r="F1611" s="6" t="s">
        <v>585</v>
      </c>
      <c r="G1611" s="100">
        <v>71009.600000000006</v>
      </c>
      <c r="H1611" s="100">
        <v>67093.100000000006</v>
      </c>
      <c r="I1611" s="100">
        <f t="shared" si="25"/>
        <v>94.484548568080939</v>
      </c>
    </row>
    <row r="1612" spans="1:9" ht="45" x14ac:dyDescent="0.2">
      <c r="A1612" s="41" t="s">
        <v>599</v>
      </c>
      <c r="B1612" s="6" t="s">
        <v>1674</v>
      </c>
      <c r="C1612" s="6" t="s">
        <v>21</v>
      </c>
      <c r="D1612" s="6" t="s">
        <v>76</v>
      </c>
      <c r="E1612" s="6" t="s">
        <v>619</v>
      </c>
      <c r="F1612" s="6" t="s">
        <v>0</v>
      </c>
      <c r="G1612" s="100">
        <v>4040.1</v>
      </c>
      <c r="H1612" s="100">
        <v>2501.6</v>
      </c>
      <c r="I1612" s="100">
        <f t="shared" si="25"/>
        <v>61.919259424271679</v>
      </c>
    </row>
    <row r="1613" spans="1:9" ht="30" x14ac:dyDescent="0.2">
      <c r="A1613" s="41" t="s">
        <v>601</v>
      </c>
      <c r="B1613" s="6" t="s">
        <v>1674</v>
      </c>
      <c r="C1613" s="6" t="s">
        <v>21</v>
      </c>
      <c r="D1613" s="6" t="s">
        <v>76</v>
      </c>
      <c r="E1613" s="6" t="s">
        <v>619</v>
      </c>
      <c r="F1613" s="6" t="s">
        <v>602</v>
      </c>
      <c r="G1613" s="100">
        <v>3988.1</v>
      </c>
      <c r="H1613" s="100">
        <v>2490.8000000000002</v>
      </c>
      <c r="I1613" s="100">
        <f t="shared" si="25"/>
        <v>62.455806022918189</v>
      </c>
    </row>
    <row r="1614" spans="1:9" ht="15" x14ac:dyDescent="0.2">
      <c r="A1614" s="41" t="s">
        <v>603</v>
      </c>
      <c r="B1614" s="6" t="s">
        <v>1674</v>
      </c>
      <c r="C1614" s="6" t="s">
        <v>21</v>
      </c>
      <c r="D1614" s="6" t="s">
        <v>76</v>
      </c>
      <c r="E1614" s="6" t="s">
        <v>619</v>
      </c>
      <c r="F1614" s="6" t="s">
        <v>604</v>
      </c>
      <c r="G1614" s="100">
        <v>52</v>
      </c>
      <c r="H1614" s="100">
        <v>10.8</v>
      </c>
      <c r="I1614" s="100">
        <f t="shared" si="25"/>
        <v>20.76923076923077</v>
      </c>
    </row>
    <row r="1615" spans="1:9" ht="105" x14ac:dyDescent="0.2">
      <c r="A1615" s="41" t="s">
        <v>1298</v>
      </c>
      <c r="B1615" s="6" t="s">
        <v>1674</v>
      </c>
      <c r="C1615" s="6" t="s">
        <v>21</v>
      </c>
      <c r="D1615" s="6" t="s">
        <v>76</v>
      </c>
      <c r="E1615" s="6" t="s">
        <v>1299</v>
      </c>
      <c r="F1615" s="6" t="s">
        <v>0</v>
      </c>
      <c r="G1615" s="100">
        <v>6816.2</v>
      </c>
      <c r="H1615" s="100">
        <v>6516.7</v>
      </c>
      <c r="I1615" s="100">
        <f t="shared" si="25"/>
        <v>95.606056160323931</v>
      </c>
    </row>
    <row r="1616" spans="1:9" ht="90" x14ac:dyDescent="0.2">
      <c r="A1616" s="41" t="s">
        <v>590</v>
      </c>
      <c r="B1616" s="6" t="s">
        <v>1674</v>
      </c>
      <c r="C1616" s="6" t="s">
        <v>21</v>
      </c>
      <c r="D1616" s="6" t="s">
        <v>76</v>
      </c>
      <c r="E1616" s="6" t="s">
        <v>1299</v>
      </c>
      <c r="F1616" s="6" t="s">
        <v>585</v>
      </c>
      <c r="G1616" s="100">
        <v>6071.6</v>
      </c>
      <c r="H1616" s="100">
        <v>5865.7</v>
      </c>
      <c r="I1616" s="100">
        <f t="shared" si="25"/>
        <v>96.608801633836222</v>
      </c>
    </row>
    <row r="1617" spans="1:9" ht="30" x14ac:dyDescent="0.2">
      <c r="A1617" s="41" t="s">
        <v>601</v>
      </c>
      <c r="B1617" s="6" t="s">
        <v>1674</v>
      </c>
      <c r="C1617" s="6" t="s">
        <v>21</v>
      </c>
      <c r="D1617" s="6" t="s">
        <v>76</v>
      </c>
      <c r="E1617" s="6" t="s">
        <v>1299</v>
      </c>
      <c r="F1617" s="6" t="s">
        <v>602</v>
      </c>
      <c r="G1617" s="100">
        <v>734.6</v>
      </c>
      <c r="H1617" s="100">
        <v>651</v>
      </c>
      <c r="I1617" s="100">
        <f t="shared" si="25"/>
        <v>88.619656956166608</v>
      </c>
    </row>
    <row r="1618" spans="1:9" ht="15" x14ac:dyDescent="0.2">
      <c r="A1618" s="41" t="s">
        <v>603</v>
      </c>
      <c r="B1618" s="6" t="s">
        <v>1674</v>
      </c>
      <c r="C1618" s="6" t="s">
        <v>21</v>
      </c>
      <c r="D1618" s="6" t="s">
        <v>76</v>
      </c>
      <c r="E1618" s="6" t="s">
        <v>1299</v>
      </c>
      <c r="F1618" s="6" t="s">
        <v>604</v>
      </c>
      <c r="G1618" s="100">
        <v>10</v>
      </c>
      <c r="H1618" s="100">
        <v>0</v>
      </c>
      <c r="I1618" s="100">
        <f t="shared" si="25"/>
        <v>0</v>
      </c>
    </row>
    <row r="1619" spans="1:9" ht="15" x14ac:dyDescent="0.2">
      <c r="A1619" s="41" t="s">
        <v>620</v>
      </c>
      <c r="B1619" s="6" t="s">
        <v>1674</v>
      </c>
      <c r="C1619" s="6" t="s">
        <v>21</v>
      </c>
      <c r="D1619" s="6" t="s">
        <v>76</v>
      </c>
      <c r="E1619" s="6" t="s">
        <v>621</v>
      </c>
      <c r="F1619" s="101" t="s">
        <v>0</v>
      </c>
      <c r="G1619" s="100">
        <v>115775.9</v>
      </c>
      <c r="H1619" s="100">
        <v>113467.4</v>
      </c>
      <c r="I1619" s="100">
        <f t="shared" si="25"/>
        <v>98.006061710597805</v>
      </c>
    </row>
    <row r="1620" spans="1:9" ht="45" x14ac:dyDescent="0.2">
      <c r="A1620" s="41" t="s">
        <v>1176</v>
      </c>
      <c r="B1620" s="6" t="s">
        <v>1674</v>
      </c>
      <c r="C1620" s="6" t="s">
        <v>21</v>
      </c>
      <c r="D1620" s="6" t="s">
        <v>76</v>
      </c>
      <c r="E1620" s="6" t="s">
        <v>1177</v>
      </c>
      <c r="F1620" s="6" t="s">
        <v>0</v>
      </c>
      <c r="G1620" s="100">
        <v>0</v>
      </c>
      <c r="H1620" s="100">
        <v>322.10000000000002</v>
      </c>
      <c r="I1620" s="100"/>
    </row>
    <row r="1621" spans="1:9" ht="60" x14ac:dyDescent="0.2">
      <c r="A1621" s="41" t="s">
        <v>897</v>
      </c>
      <c r="B1621" s="6" t="s">
        <v>1674</v>
      </c>
      <c r="C1621" s="6" t="s">
        <v>21</v>
      </c>
      <c r="D1621" s="6" t="s">
        <v>76</v>
      </c>
      <c r="E1621" s="6" t="s">
        <v>1178</v>
      </c>
      <c r="F1621" s="6" t="s">
        <v>0</v>
      </c>
      <c r="G1621" s="100">
        <v>0</v>
      </c>
      <c r="H1621" s="100">
        <v>322.10000000000002</v>
      </c>
      <c r="I1621" s="100"/>
    </row>
    <row r="1622" spans="1:9" ht="30" x14ac:dyDescent="0.2">
      <c r="A1622" s="41" t="s">
        <v>601</v>
      </c>
      <c r="B1622" s="6" t="s">
        <v>1674</v>
      </c>
      <c r="C1622" s="6" t="s">
        <v>21</v>
      </c>
      <c r="D1622" s="6" t="s">
        <v>76</v>
      </c>
      <c r="E1622" s="6" t="s">
        <v>1178</v>
      </c>
      <c r="F1622" s="6" t="s">
        <v>602</v>
      </c>
      <c r="G1622" s="100">
        <v>0</v>
      </c>
      <c r="H1622" s="100">
        <v>182.8</v>
      </c>
      <c r="I1622" s="100"/>
    </row>
    <row r="1623" spans="1:9" ht="15" x14ac:dyDescent="0.2">
      <c r="A1623" s="41" t="s">
        <v>58</v>
      </c>
      <c r="B1623" s="6" t="s">
        <v>1674</v>
      </c>
      <c r="C1623" s="6" t="s">
        <v>21</v>
      </c>
      <c r="D1623" s="6" t="s">
        <v>76</v>
      </c>
      <c r="E1623" s="6" t="s">
        <v>1178</v>
      </c>
      <c r="F1623" s="6" t="s">
        <v>672</v>
      </c>
      <c r="G1623" s="100">
        <v>0</v>
      </c>
      <c r="H1623" s="100">
        <v>139.30000000000001</v>
      </c>
      <c r="I1623" s="100"/>
    </row>
    <row r="1624" spans="1:9" ht="30" x14ac:dyDescent="0.2">
      <c r="A1624" s="41" t="s">
        <v>727</v>
      </c>
      <c r="B1624" s="6" t="s">
        <v>1674</v>
      </c>
      <c r="C1624" s="6" t="s">
        <v>21</v>
      </c>
      <c r="D1624" s="6" t="s">
        <v>76</v>
      </c>
      <c r="E1624" s="6" t="s">
        <v>728</v>
      </c>
      <c r="F1624" s="6" t="s">
        <v>0</v>
      </c>
      <c r="G1624" s="100">
        <v>762.8</v>
      </c>
      <c r="H1624" s="100">
        <v>762.8</v>
      </c>
      <c r="I1624" s="100">
        <f t="shared" si="25"/>
        <v>100</v>
      </c>
    </row>
    <row r="1625" spans="1:9" ht="45" x14ac:dyDescent="0.2">
      <c r="A1625" s="41" t="s">
        <v>729</v>
      </c>
      <c r="B1625" s="6" t="s">
        <v>1674</v>
      </c>
      <c r="C1625" s="6" t="s">
        <v>21</v>
      </c>
      <c r="D1625" s="6" t="s">
        <v>76</v>
      </c>
      <c r="E1625" s="6" t="s">
        <v>730</v>
      </c>
      <c r="F1625" s="6" t="s">
        <v>0</v>
      </c>
      <c r="G1625" s="100">
        <v>762.8</v>
      </c>
      <c r="H1625" s="100">
        <v>762.8</v>
      </c>
      <c r="I1625" s="100">
        <f t="shared" si="25"/>
        <v>100</v>
      </c>
    </row>
    <row r="1626" spans="1:9" ht="120" x14ac:dyDescent="0.2">
      <c r="A1626" s="41" t="s">
        <v>731</v>
      </c>
      <c r="B1626" s="6" t="s">
        <v>1674</v>
      </c>
      <c r="C1626" s="6" t="s">
        <v>21</v>
      </c>
      <c r="D1626" s="6" t="s">
        <v>76</v>
      </c>
      <c r="E1626" s="6" t="s">
        <v>732</v>
      </c>
      <c r="F1626" s="6" t="s">
        <v>0</v>
      </c>
      <c r="G1626" s="100">
        <v>762.8</v>
      </c>
      <c r="H1626" s="100">
        <v>762.8</v>
      </c>
      <c r="I1626" s="100">
        <f t="shared" si="25"/>
        <v>100</v>
      </c>
    </row>
    <row r="1627" spans="1:9" ht="45" x14ac:dyDescent="0.2">
      <c r="A1627" s="41" t="s">
        <v>680</v>
      </c>
      <c r="B1627" s="6" t="s">
        <v>1674</v>
      </c>
      <c r="C1627" s="6" t="s">
        <v>21</v>
      </c>
      <c r="D1627" s="6" t="s">
        <v>76</v>
      </c>
      <c r="E1627" s="6" t="s">
        <v>732</v>
      </c>
      <c r="F1627" s="6" t="s">
        <v>681</v>
      </c>
      <c r="G1627" s="100">
        <v>762.8</v>
      </c>
      <c r="H1627" s="100">
        <v>762.8</v>
      </c>
      <c r="I1627" s="100">
        <f t="shared" si="25"/>
        <v>100</v>
      </c>
    </row>
    <row r="1628" spans="1:9" ht="15" x14ac:dyDescent="0.2">
      <c r="A1628" s="41" t="s">
        <v>58</v>
      </c>
      <c r="B1628" s="6" t="s">
        <v>1674</v>
      </c>
      <c r="C1628" s="6" t="s">
        <v>21</v>
      </c>
      <c r="D1628" s="6" t="s">
        <v>76</v>
      </c>
      <c r="E1628" s="6" t="s">
        <v>739</v>
      </c>
      <c r="F1628" s="6" t="s">
        <v>0</v>
      </c>
      <c r="G1628" s="100">
        <v>115013.1</v>
      </c>
      <c r="H1628" s="100">
        <v>112382.5</v>
      </c>
      <c r="I1628" s="100">
        <f t="shared" si="25"/>
        <v>97.712782283061657</v>
      </c>
    </row>
    <row r="1629" spans="1:9" ht="135" x14ac:dyDescent="0.2">
      <c r="A1629" s="41" t="s">
        <v>62</v>
      </c>
      <c r="B1629" s="6" t="s">
        <v>1674</v>
      </c>
      <c r="C1629" s="6" t="s">
        <v>21</v>
      </c>
      <c r="D1629" s="6" t="s">
        <v>76</v>
      </c>
      <c r="E1629" s="6" t="s">
        <v>1002</v>
      </c>
      <c r="F1629" s="6" t="s">
        <v>0</v>
      </c>
      <c r="G1629" s="100">
        <v>115013.1</v>
      </c>
      <c r="H1629" s="100">
        <v>112382.5</v>
      </c>
      <c r="I1629" s="100">
        <f t="shared" si="25"/>
        <v>97.712782283061657</v>
      </c>
    </row>
    <row r="1630" spans="1:9" ht="75" x14ac:dyDescent="0.2">
      <c r="A1630" s="41" t="s">
        <v>105</v>
      </c>
      <c r="B1630" s="6" t="s">
        <v>1674</v>
      </c>
      <c r="C1630" s="6" t="s">
        <v>21</v>
      </c>
      <c r="D1630" s="6" t="s">
        <v>76</v>
      </c>
      <c r="E1630" s="6" t="s">
        <v>1300</v>
      </c>
      <c r="F1630" s="6" t="s">
        <v>0</v>
      </c>
      <c r="G1630" s="100">
        <v>41902.199999999997</v>
      </c>
      <c r="H1630" s="100">
        <v>39906.400000000001</v>
      </c>
      <c r="I1630" s="100">
        <f t="shared" si="25"/>
        <v>95.237004262306044</v>
      </c>
    </row>
    <row r="1631" spans="1:9" ht="15" x14ac:dyDescent="0.2">
      <c r="A1631" s="41" t="s">
        <v>58</v>
      </c>
      <c r="B1631" s="6" t="s">
        <v>1674</v>
      </c>
      <c r="C1631" s="6" t="s">
        <v>21</v>
      </c>
      <c r="D1631" s="6" t="s">
        <v>76</v>
      </c>
      <c r="E1631" s="6" t="s">
        <v>1300</v>
      </c>
      <c r="F1631" s="6" t="s">
        <v>672</v>
      </c>
      <c r="G1631" s="100">
        <v>41902.199999999997</v>
      </c>
      <c r="H1631" s="100">
        <v>39906.400000000001</v>
      </c>
      <c r="I1631" s="100">
        <f t="shared" si="25"/>
        <v>95.237004262306044</v>
      </c>
    </row>
    <row r="1632" spans="1:9" s="36" customFormat="1" ht="75" x14ac:dyDescent="0.2">
      <c r="A1632" s="41" t="s">
        <v>106</v>
      </c>
      <c r="B1632" s="6" t="s">
        <v>1674</v>
      </c>
      <c r="C1632" s="6" t="s">
        <v>21</v>
      </c>
      <c r="D1632" s="6" t="s">
        <v>76</v>
      </c>
      <c r="E1632" s="6" t="s">
        <v>1301</v>
      </c>
      <c r="F1632" s="6" t="s">
        <v>0</v>
      </c>
      <c r="G1632" s="100">
        <v>47661</v>
      </c>
      <c r="H1632" s="100">
        <v>47301.599999999999</v>
      </c>
      <c r="I1632" s="100">
        <f t="shared" si="25"/>
        <v>99.245924340655876</v>
      </c>
    </row>
    <row r="1633" spans="1:9" ht="15" x14ac:dyDescent="0.2">
      <c r="A1633" s="41" t="s">
        <v>58</v>
      </c>
      <c r="B1633" s="6" t="s">
        <v>1674</v>
      </c>
      <c r="C1633" s="6" t="s">
        <v>21</v>
      </c>
      <c r="D1633" s="6" t="s">
        <v>76</v>
      </c>
      <c r="E1633" s="6" t="s">
        <v>1301</v>
      </c>
      <c r="F1633" s="6" t="s">
        <v>672</v>
      </c>
      <c r="G1633" s="100">
        <v>47661</v>
      </c>
      <c r="H1633" s="100">
        <v>47301.599999999999</v>
      </c>
      <c r="I1633" s="100">
        <f t="shared" si="25"/>
        <v>99.245924340655876</v>
      </c>
    </row>
    <row r="1634" spans="1:9" ht="60" x14ac:dyDescent="0.2">
      <c r="A1634" s="41" t="s">
        <v>1302</v>
      </c>
      <c r="B1634" s="6" t="s">
        <v>1674</v>
      </c>
      <c r="C1634" s="6" t="s">
        <v>21</v>
      </c>
      <c r="D1634" s="6" t="s">
        <v>76</v>
      </c>
      <c r="E1634" s="6" t="s">
        <v>1303</v>
      </c>
      <c r="F1634" s="6" t="s">
        <v>0</v>
      </c>
      <c r="G1634" s="100">
        <v>25449.9</v>
      </c>
      <c r="H1634" s="100">
        <v>25174.5</v>
      </c>
      <c r="I1634" s="100">
        <f t="shared" si="25"/>
        <v>98.917873940565585</v>
      </c>
    </row>
    <row r="1635" spans="1:9" ht="15" x14ac:dyDescent="0.2">
      <c r="A1635" s="41" t="s">
        <v>58</v>
      </c>
      <c r="B1635" s="6" t="s">
        <v>1674</v>
      </c>
      <c r="C1635" s="6" t="s">
        <v>21</v>
      </c>
      <c r="D1635" s="6" t="s">
        <v>76</v>
      </c>
      <c r="E1635" s="6" t="s">
        <v>1303</v>
      </c>
      <c r="F1635" s="6" t="s">
        <v>672</v>
      </c>
      <c r="G1635" s="100">
        <v>25449.9</v>
      </c>
      <c r="H1635" s="100">
        <v>25174.5</v>
      </c>
      <c r="I1635" s="100">
        <f t="shared" si="25"/>
        <v>98.917873940565585</v>
      </c>
    </row>
    <row r="1636" spans="1:9" ht="15" x14ac:dyDescent="0.2">
      <c r="A1636" s="41" t="s">
        <v>23</v>
      </c>
      <c r="B1636" s="6" t="s">
        <v>1674</v>
      </c>
      <c r="C1636" s="6" t="s">
        <v>24</v>
      </c>
      <c r="D1636" s="6" t="s">
        <v>0</v>
      </c>
      <c r="E1636" s="6" t="s">
        <v>0</v>
      </c>
      <c r="F1636" s="6" t="s">
        <v>0</v>
      </c>
      <c r="G1636" s="100">
        <v>112386.6</v>
      </c>
      <c r="H1636" s="100">
        <v>112145.3</v>
      </c>
      <c r="I1636" s="100">
        <f t="shared" si="25"/>
        <v>99.785294688156768</v>
      </c>
    </row>
    <row r="1637" spans="1:9" ht="15" x14ac:dyDescent="0.2">
      <c r="A1637" s="41" t="s">
        <v>108</v>
      </c>
      <c r="B1637" s="6" t="s">
        <v>1674</v>
      </c>
      <c r="C1637" s="6" t="s">
        <v>24</v>
      </c>
      <c r="D1637" s="6" t="s">
        <v>13</v>
      </c>
      <c r="E1637" s="6" t="s">
        <v>0</v>
      </c>
      <c r="F1637" s="6" t="s">
        <v>0</v>
      </c>
      <c r="G1637" s="100">
        <v>77695</v>
      </c>
      <c r="H1637" s="100">
        <v>77656</v>
      </c>
      <c r="I1637" s="100">
        <f t="shared" si="25"/>
        <v>99.949803719673085</v>
      </c>
    </row>
    <row r="1638" spans="1:9" ht="45" x14ac:dyDescent="0.2">
      <c r="A1638" s="41" t="s">
        <v>953</v>
      </c>
      <c r="B1638" s="6" t="s">
        <v>1674</v>
      </c>
      <c r="C1638" s="6" t="s">
        <v>24</v>
      </c>
      <c r="D1638" s="6" t="s">
        <v>13</v>
      </c>
      <c r="E1638" s="6" t="s">
        <v>954</v>
      </c>
      <c r="F1638" s="101" t="s">
        <v>0</v>
      </c>
      <c r="G1638" s="100">
        <v>77695</v>
      </c>
      <c r="H1638" s="100">
        <v>77656</v>
      </c>
      <c r="I1638" s="100">
        <f t="shared" si="25"/>
        <v>99.949803719673085</v>
      </c>
    </row>
    <row r="1639" spans="1:9" ht="90" x14ac:dyDescent="0.2">
      <c r="A1639" s="41" t="s">
        <v>1562</v>
      </c>
      <c r="B1639" s="6" t="s">
        <v>1674</v>
      </c>
      <c r="C1639" s="6" t="s">
        <v>24</v>
      </c>
      <c r="D1639" s="6" t="s">
        <v>13</v>
      </c>
      <c r="E1639" s="6" t="s">
        <v>1563</v>
      </c>
      <c r="F1639" s="6" t="s">
        <v>0</v>
      </c>
      <c r="G1639" s="100">
        <v>77695</v>
      </c>
      <c r="H1639" s="100">
        <v>77656</v>
      </c>
      <c r="I1639" s="100">
        <f t="shared" si="25"/>
        <v>99.949803719673085</v>
      </c>
    </row>
    <row r="1640" spans="1:9" ht="60" x14ac:dyDescent="0.2">
      <c r="A1640" s="41" t="s">
        <v>1564</v>
      </c>
      <c r="B1640" s="6" t="s">
        <v>1674</v>
      </c>
      <c r="C1640" s="6" t="s">
        <v>24</v>
      </c>
      <c r="D1640" s="6" t="s">
        <v>13</v>
      </c>
      <c r="E1640" s="6" t="s">
        <v>1565</v>
      </c>
      <c r="F1640" s="6" t="s">
        <v>0</v>
      </c>
      <c r="G1640" s="100">
        <v>6475</v>
      </c>
      <c r="H1640" s="100">
        <v>6475</v>
      </c>
      <c r="I1640" s="100">
        <f t="shared" si="25"/>
        <v>100</v>
      </c>
    </row>
    <row r="1641" spans="1:9" ht="15" x14ac:dyDescent="0.2">
      <c r="A1641" s="41" t="s">
        <v>58</v>
      </c>
      <c r="B1641" s="6" t="s">
        <v>1674</v>
      </c>
      <c r="C1641" s="6" t="s">
        <v>24</v>
      </c>
      <c r="D1641" s="6" t="s">
        <v>13</v>
      </c>
      <c r="E1641" s="6" t="s">
        <v>1565</v>
      </c>
      <c r="F1641" s="6" t="s">
        <v>672</v>
      </c>
      <c r="G1641" s="100">
        <v>6475</v>
      </c>
      <c r="H1641" s="100">
        <v>6475</v>
      </c>
      <c r="I1641" s="100">
        <f t="shared" si="25"/>
        <v>100</v>
      </c>
    </row>
    <row r="1642" spans="1:9" ht="120" x14ac:dyDescent="0.2">
      <c r="A1642" s="41" t="s">
        <v>1566</v>
      </c>
      <c r="B1642" s="6" t="s">
        <v>1674</v>
      </c>
      <c r="C1642" s="6" t="s">
        <v>24</v>
      </c>
      <c r="D1642" s="6" t="s">
        <v>13</v>
      </c>
      <c r="E1642" s="6" t="s">
        <v>1567</v>
      </c>
      <c r="F1642" s="6" t="s">
        <v>0</v>
      </c>
      <c r="G1642" s="100">
        <v>71220</v>
      </c>
      <c r="H1642" s="100">
        <v>71181</v>
      </c>
      <c r="I1642" s="100">
        <f t="shared" si="25"/>
        <v>99.945240101095195</v>
      </c>
    </row>
    <row r="1643" spans="1:9" s="36" customFormat="1" ht="15" x14ac:dyDescent="0.2">
      <c r="A1643" s="41" t="s">
        <v>58</v>
      </c>
      <c r="B1643" s="6" t="s">
        <v>1674</v>
      </c>
      <c r="C1643" s="6" t="s">
        <v>24</v>
      </c>
      <c r="D1643" s="6" t="s">
        <v>13</v>
      </c>
      <c r="E1643" s="6" t="s">
        <v>1567</v>
      </c>
      <c r="F1643" s="6" t="s">
        <v>672</v>
      </c>
      <c r="G1643" s="100">
        <v>71220</v>
      </c>
      <c r="H1643" s="100">
        <v>71181</v>
      </c>
      <c r="I1643" s="100">
        <f t="shared" si="25"/>
        <v>99.945240101095195</v>
      </c>
    </row>
    <row r="1644" spans="1:9" ht="15" x14ac:dyDescent="0.2">
      <c r="A1644" s="41" t="s">
        <v>25</v>
      </c>
      <c r="B1644" s="6" t="s">
        <v>1674</v>
      </c>
      <c r="C1644" s="6" t="s">
        <v>24</v>
      </c>
      <c r="D1644" s="6" t="s">
        <v>26</v>
      </c>
      <c r="E1644" s="6" t="s">
        <v>0</v>
      </c>
      <c r="F1644" s="6" t="s">
        <v>0</v>
      </c>
      <c r="G1644" s="100">
        <v>34691.599999999999</v>
      </c>
      <c r="H1644" s="100">
        <v>34489.300000000003</v>
      </c>
      <c r="I1644" s="100">
        <f t="shared" si="25"/>
        <v>99.41686171868696</v>
      </c>
    </row>
    <row r="1645" spans="1:9" ht="15" x14ac:dyDescent="0.2">
      <c r="A1645" s="41" t="s">
        <v>620</v>
      </c>
      <c r="B1645" s="6" t="s">
        <v>1674</v>
      </c>
      <c r="C1645" s="6" t="s">
        <v>24</v>
      </c>
      <c r="D1645" s="6" t="s">
        <v>26</v>
      </c>
      <c r="E1645" s="6" t="s">
        <v>621</v>
      </c>
      <c r="F1645" s="101" t="s">
        <v>0</v>
      </c>
      <c r="G1645" s="100">
        <v>34691.599999999999</v>
      </c>
      <c r="H1645" s="100">
        <v>34489.300000000003</v>
      </c>
      <c r="I1645" s="100">
        <f t="shared" si="25"/>
        <v>99.41686171868696</v>
      </c>
    </row>
    <row r="1646" spans="1:9" ht="15" x14ac:dyDescent="0.2">
      <c r="A1646" s="41" t="s">
        <v>58</v>
      </c>
      <c r="B1646" s="6" t="s">
        <v>1674</v>
      </c>
      <c r="C1646" s="6" t="s">
        <v>24</v>
      </c>
      <c r="D1646" s="6" t="s">
        <v>26</v>
      </c>
      <c r="E1646" s="6" t="s">
        <v>739</v>
      </c>
      <c r="F1646" s="6" t="s">
        <v>0</v>
      </c>
      <c r="G1646" s="100">
        <v>34691.599999999999</v>
      </c>
      <c r="H1646" s="100">
        <v>34489.300000000003</v>
      </c>
      <c r="I1646" s="100">
        <f t="shared" si="25"/>
        <v>99.41686171868696</v>
      </c>
    </row>
    <row r="1647" spans="1:9" ht="135" x14ac:dyDescent="0.2">
      <c r="A1647" s="41" t="s">
        <v>62</v>
      </c>
      <c r="B1647" s="6" t="s">
        <v>1674</v>
      </c>
      <c r="C1647" s="6" t="s">
        <v>24</v>
      </c>
      <c r="D1647" s="6" t="s">
        <v>26</v>
      </c>
      <c r="E1647" s="6" t="s">
        <v>1002</v>
      </c>
      <c r="F1647" s="6" t="s">
        <v>0</v>
      </c>
      <c r="G1647" s="100">
        <v>34691.599999999999</v>
      </c>
      <c r="H1647" s="100">
        <v>34489.300000000003</v>
      </c>
      <c r="I1647" s="100">
        <f t="shared" si="25"/>
        <v>99.41686171868696</v>
      </c>
    </row>
    <row r="1648" spans="1:9" ht="45" x14ac:dyDescent="0.2">
      <c r="A1648" s="41" t="s">
        <v>107</v>
      </c>
      <c r="B1648" s="6" t="s">
        <v>1674</v>
      </c>
      <c r="C1648" s="6" t="s">
        <v>24</v>
      </c>
      <c r="D1648" s="6" t="s">
        <v>26</v>
      </c>
      <c r="E1648" s="6" t="s">
        <v>1594</v>
      </c>
      <c r="F1648" s="6" t="s">
        <v>0</v>
      </c>
      <c r="G1648" s="100">
        <v>34691.599999999999</v>
      </c>
      <c r="H1648" s="100">
        <v>34489.300000000003</v>
      </c>
      <c r="I1648" s="100">
        <f t="shared" si="25"/>
        <v>99.41686171868696</v>
      </c>
    </row>
    <row r="1649" spans="1:9" ht="15" x14ac:dyDescent="0.2">
      <c r="A1649" s="41" t="s">
        <v>58</v>
      </c>
      <c r="B1649" s="6" t="s">
        <v>1674</v>
      </c>
      <c r="C1649" s="6" t="s">
        <v>24</v>
      </c>
      <c r="D1649" s="6" t="s">
        <v>26</v>
      </c>
      <c r="E1649" s="6" t="s">
        <v>1594</v>
      </c>
      <c r="F1649" s="6" t="s">
        <v>672</v>
      </c>
      <c r="G1649" s="100">
        <v>34691.599999999999</v>
      </c>
      <c r="H1649" s="100">
        <v>34489.300000000003</v>
      </c>
      <c r="I1649" s="100">
        <f t="shared" si="25"/>
        <v>99.41686171868696</v>
      </c>
    </row>
    <row r="1650" spans="1:9" s="36" customFormat="1" ht="31.5" x14ac:dyDescent="0.25">
      <c r="A1650" s="117" t="s">
        <v>1675</v>
      </c>
      <c r="B1650" s="98" t="s">
        <v>1676</v>
      </c>
      <c r="C1650" s="98" t="s">
        <v>0</v>
      </c>
      <c r="D1650" s="98" t="s">
        <v>0</v>
      </c>
      <c r="E1650" s="98" t="s">
        <v>0</v>
      </c>
      <c r="F1650" s="98" t="s">
        <v>0</v>
      </c>
      <c r="G1650" s="99">
        <v>291737.90000000002</v>
      </c>
      <c r="H1650" s="99">
        <v>94497.9</v>
      </c>
      <c r="I1650" s="99">
        <f t="shared" si="25"/>
        <v>32.391369102197551</v>
      </c>
    </row>
    <row r="1651" spans="1:9" ht="15" x14ac:dyDescent="0.2">
      <c r="A1651" s="41" t="s">
        <v>17</v>
      </c>
      <c r="B1651" s="6" t="s">
        <v>1676</v>
      </c>
      <c r="C1651" s="6" t="s">
        <v>13</v>
      </c>
      <c r="D1651" s="6" t="s">
        <v>0</v>
      </c>
      <c r="E1651" s="6" t="s">
        <v>0</v>
      </c>
      <c r="F1651" s="6" t="s">
        <v>0</v>
      </c>
      <c r="G1651" s="100">
        <v>285483</v>
      </c>
      <c r="H1651" s="100">
        <v>91279.7</v>
      </c>
      <c r="I1651" s="100">
        <f t="shared" si="25"/>
        <v>31.973777773107333</v>
      </c>
    </row>
    <row r="1652" spans="1:9" ht="15" x14ac:dyDescent="0.2">
      <c r="A1652" s="41" t="s">
        <v>77</v>
      </c>
      <c r="B1652" s="6" t="s">
        <v>1676</v>
      </c>
      <c r="C1652" s="6" t="s">
        <v>13</v>
      </c>
      <c r="D1652" s="6" t="s">
        <v>26</v>
      </c>
      <c r="E1652" s="6" t="s">
        <v>0</v>
      </c>
      <c r="F1652" s="6" t="s">
        <v>0</v>
      </c>
      <c r="G1652" s="100">
        <v>237531.5</v>
      </c>
      <c r="H1652" s="100">
        <v>46168.1</v>
      </c>
      <c r="I1652" s="100">
        <f t="shared" si="25"/>
        <v>19.436622090122782</v>
      </c>
    </row>
    <row r="1653" spans="1:9" ht="45" x14ac:dyDescent="0.2">
      <c r="A1653" s="41" t="s">
        <v>867</v>
      </c>
      <c r="B1653" s="6" t="s">
        <v>1676</v>
      </c>
      <c r="C1653" s="6" t="s">
        <v>13</v>
      </c>
      <c r="D1653" s="6" t="s">
        <v>26</v>
      </c>
      <c r="E1653" s="6" t="s">
        <v>868</v>
      </c>
      <c r="F1653" s="101" t="s">
        <v>0</v>
      </c>
      <c r="G1653" s="100">
        <v>209192.4</v>
      </c>
      <c r="H1653" s="100">
        <v>39053</v>
      </c>
      <c r="I1653" s="100">
        <f t="shared" si="25"/>
        <v>18.668460230868806</v>
      </c>
    </row>
    <row r="1654" spans="1:9" ht="60" x14ac:dyDescent="0.2">
      <c r="A1654" s="41" t="s">
        <v>869</v>
      </c>
      <c r="B1654" s="6" t="s">
        <v>1676</v>
      </c>
      <c r="C1654" s="6" t="s">
        <v>13</v>
      </c>
      <c r="D1654" s="6" t="s">
        <v>26</v>
      </c>
      <c r="E1654" s="6" t="s">
        <v>870</v>
      </c>
      <c r="F1654" s="6" t="s">
        <v>0</v>
      </c>
      <c r="G1654" s="100">
        <v>5661</v>
      </c>
      <c r="H1654" s="100">
        <v>0</v>
      </c>
      <c r="I1654" s="100">
        <f t="shared" si="25"/>
        <v>0</v>
      </c>
    </row>
    <row r="1655" spans="1:9" ht="15" x14ac:dyDescent="0.2">
      <c r="A1655" s="41" t="s">
        <v>58</v>
      </c>
      <c r="B1655" s="6" t="s">
        <v>1676</v>
      </c>
      <c r="C1655" s="6" t="s">
        <v>13</v>
      </c>
      <c r="D1655" s="6" t="s">
        <v>26</v>
      </c>
      <c r="E1655" s="6" t="s">
        <v>870</v>
      </c>
      <c r="F1655" s="6" t="s">
        <v>672</v>
      </c>
      <c r="G1655" s="100">
        <v>5661</v>
      </c>
      <c r="H1655" s="100">
        <v>0</v>
      </c>
      <c r="I1655" s="100">
        <f t="shared" si="25"/>
        <v>0</v>
      </c>
    </row>
    <row r="1656" spans="1:9" ht="60" x14ac:dyDescent="0.2">
      <c r="A1656" s="41" t="s">
        <v>871</v>
      </c>
      <c r="B1656" s="6" t="s">
        <v>1676</v>
      </c>
      <c r="C1656" s="6" t="s">
        <v>13</v>
      </c>
      <c r="D1656" s="6" t="s">
        <v>26</v>
      </c>
      <c r="E1656" s="6" t="s">
        <v>872</v>
      </c>
      <c r="F1656" s="6" t="s">
        <v>0</v>
      </c>
      <c r="G1656" s="100">
        <v>25063.200000000001</v>
      </c>
      <c r="H1656" s="100">
        <v>0</v>
      </c>
      <c r="I1656" s="100">
        <f t="shared" si="25"/>
        <v>0</v>
      </c>
    </row>
    <row r="1657" spans="1:9" s="36" customFormat="1" ht="15" x14ac:dyDescent="0.2">
      <c r="A1657" s="41" t="s">
        <v>58</v>
      </c>
      <c r="B1657" s="6" t="s">
        <v>1676</v>
      </c>
      <c r="C1657" s="6" t="s">
        <v>13</v>
      </c>
      <c r="D1657" s="6" t="s">
        <v>26</v>
      </c>
      <c r="E1657" s="6" t="s">
        <v>872</v>
      </c>
      <c r="F1657" s="6" t="s">
        <v>672</v>
      </c>
      <c r="G1657" s="100">
        <v>25063.200000000001</v>
      </c>
      <c r="H1657" s="100">
        <v>0</v>
      </c>
      <c r="I1657" s="100">
        <f t="shared" si="25"/>
        <v>0</v>
      </c>
    </row>
    <row r="1658" spans="1:9" ht="45" x14ac:dyDescent="0.2">
      <c r="A1658" s="41" t="s">
        <v>873</v>
      </c>
      <c r="B1658" s="6" t="s">
        <v>1676</v>
      </c>
      <c r="C1658" s="6" t="s">
        <v>13</v>
      </c>
      <c r="D1658" s="6" t="s">
        <v>26</v>
      </c>
      <c r="E1658" s="6" t="s">
        <v>874</v>
      </c>
      <c r="F1658" s="6" t="s">
        <v>0</v>
      </c>
      <c r="G1658" s="100">
        <v>18868</v>
      </c>
      <c r="H1658" s="100">
        <v>0</v>
      </c>
      <c r="I1658" s="100">
        <f t="shared" si="25"/>
        <v>0</v>
      </c>
    </row>
    <row r="1659" spans="1:9" ht="60" x14ac:dyDescent="0.2">
      <c r="A1659" s="41" t="s">
        <v>875</v>
      </c>
      <c r="B1659" s="6" t="s">
        <v>1676</v>
      </c>
      <c r="C1659" s="6" t="s">
        <v>13</v>
      </c>
      <c r="D1659" s="6" t="s">
        <v>26</v>
      </c>
      <c r="E1659" s="6" t="s">
        <v>876</v>
      </c>
      <c r="F1659" s="6" t="s">
        <v>0</v>
      </c>
      <c r="G1659" s="100">
        <v>18868</v>
      </c>
      <c r="H1659" s="100">
        <v>0</v>
      </c>
      <c r="I1659" s="100">
        <f t="shared" si="25"/>
        <v>0</v>
      </c>
    </row>
    <row r="1660" spans="1:9" ht="15" x14ac:dyDescent="0.2">
      <c r="A1660" s="41" t="s">
        <v>58</v>
      </c>
      <c r="B1660" s="6" t="s">
        <v>1676</v>
      </c>
      <c r="C1660" s="6" t="s">
        <v>13</v>
      </c>
      <c r="D1660" s="6" t="s">
        <v>26</v>
      </c>
      <c r="E1660" s="6" t="s">
        <v>876</v>
      </c>
      <c r="F1660" s="6" t="s">
        <v>672</v>
      </c>
      <c r="G1660" s="100">
        <v>18868</v>
      </c>
      <c r="H1660" s="100">
        <v>0</v>
      </c>
      <c r="I1660" s="100">
        <f t="shared" si="25"/>
        <v>0</v>
      </c>
    </row>
    <row r="1661" spans="1:9" ht="45" x14ac:dyDescent="0.2">
      <c r="A1661" s="41" t="s">
        <v>873</v>
      </c>
      <c r="B1661" s="6" t="s">
        <v>1676</v>
      </c>
      <c r="C1661" s="6" t="s">
        <v>13</v>
      </c>
      <c r="D1661" s="6" t="s">
        <v>26</v>
      </c>
      <c r="E1661" s="6" t="s">
        <v>877</v>
      </c>
      <c r="F1661" s="6" t="s">
        <v>0</v>
      </c>
      <c r="G1661" s="100">
        <v>80000</v>
      </c>
      <c r="H1661" s="100">
        <v>0</v>
      </c>
      <c r="I1661" s="100">
        <f t="shared" si="25"/>
        <v>0</v>
      </c>
    </row>
    <row r="1662" spans="1:9" ht="60" x14ac:dyDescent="0.2">
      <c r="A1662" s="41" t="s">
        <v>878</v>
      </c>
      <c r="B1662" s="6" t="s">
        <v>1676</v>
      </c>
      <c r="C1662" s="6" t="s">
        <v>13</v>
      </c>
      <c r="D1662" s="6" t="s">
        <v>26</v>
      </c>
      <c r="E1662" s="6" t="s">
        <v>879</v>
      </c>
      <c r="F1662" s="6" t="s">
        <v>0</v>
      </c>
      <c r="G1662" s="100">
        <v>80000</v>
      </c>
      <c r="H1662" s="100">
        <v>0</v>
      </c>
      <c r="I1662" s="100">
        <f t="shared" si="25"/>
        <v>0</v>
      </c>
    </row>
    <row r="1663" spans="1:9" ht="15" x14ac:dyDescent="0.2">
      <c r="A1663" s="41" t="s">
        <v>58</v>
      </c>
      <c r="B1663" s="6" t="s">
        <v>1676</v>
      </c>
      <c r="C1663" s="6" t="s">
        <v>13</v>
      </c>
      <c r="D1663" s="6" t="s">
        <v>26</v>
      </c>
      <c r="E1663" s="6" t="s">
        <v>879</v>
      </c>
      <c r="F1663" s="6" t="s">
        <v>672</v>
      </c>
      <c r="G1663" s="100">
        <v>80000</v>
      </c>
      <c r="H1663" s="100">
        <v>0</v>
      </c>
      <c r="I1663" s="100">
        <f t="shared" si="25"/>
        <v>0</v>
      </c>
    </row>
    <row r="1664" spans="1:9" ht="45" x14ac:dyDescent="0.2">
      <c r="A1664" s="41" t="s">
        <v>880</v>
      </c>
      <c r="B1664" s="6" t="s">
        <v>1676</v>
      </c>
      <c r="C1664" s="6" t="s">
        <v>13</v>
      </c>
      <c r="D1664" s="6" t="s">
        <v>26</v>
      </c>
      <c r="E1664" s="6" t="s">
        <v>881</v>
      </c>
      <c r="F1664" s="6" t="s">
        <v>0</v>
      </c>
      <c r="G1664" s="100">
        <v>79600.2</v>
      </c>
      <c r="H1664" s="100">
        <v>39053</v>
      </c>
      <c r="I1664" s="100">
        <f t="shared" si="25"/>
        <v>49.061434519008742</v>
      </c>
    </row>
    <row r="1665" spans="1:9" ht="15" x14ac:dyDescent="0.2">
      <c r="A1665" s="41" t="s">
        <v>882</v>
      </c>
      <c r="B1665" s="6" t="s">
        <v>1676</v>
      </c>
      <c r="C1665" s="6" t="s">
        <v>13</v>
      </c>
      <c r="D1665" s="6" t="s">
        <v>26</v>
      </c>
      <c r="E1665" s="6" t="s">
        <v>883</v>
      </c>
      <c r="F1665" s="6" t="s">
        <v>0</v>
      </c>
      <c r="G1665" s="100">
        <v>8797.7999999999993</v>
      </c>
      <c r="H1665" s="100">
        <v>4333.1000000000004</v>
      </c>
      <c r="I1665" s="100">
        <f t="shared" si="25"/>
        <v>49.252085748709909</v>
      </c>
    </row>
    <row r="1666" spans="1:9" ht="15" x14ac:dyDescent="0.2">
      <c r="A1666" s="41" t="s">
        <v>58</v>
      </c>
      <c r="B1666" s="6" t="s">
        <v>1676</v>
      </c>
      <c r="C1666" s="6" t="s">
        <v>13</v>
      </c>
      <c r="D1666" s="6" t="s">
        <v>26</v>
      </c>
      <c r="E1666" s="6" t="s">
        <v>883</v>
      </c>
      <c r="F1666" s="6" t="s">
        <v>672</v>
      </c>
      <c r="G1666" s="100">
        <v>8797.7999999999993</v>
      </c>
      <c r="H1666" s="100">
        <v>4333.1000000000004</v>
      </c>
      <c r="I1666" s="100">
        <f t="shared" si="25"/>
        <v>49.252085748709909</v>
      </c>
    </row>
    <row r="1667" spans="1:9" s="36" customFormat="1" ht="105" x14ac:dyDescent="0.2">
      <c r="A1667" s="41" t="s">
        <v>884</v>
      </c>
      <c r="B1667" s="6" t="s">
        <v>1676</v>
      </c>
      <c r="C1667" s="6" t="s">
        <v>13</v>
      </c>
      <c r="D1667" s="6" t="s">
        <v>26</v>
      </c>
      <c r="E1667" s="6" t="s">
        <v>885</v>
      </c>
      <c r="F1667" s="6" t="s">
        <v>0</v>
      </c>
      <c r="G1667" s="100">
        <v>9950.5</v>
      </c>
      <c r="H1667" s="100">
        <v>1850.5</v>
      </c>
      <c r="I1667" s="100">
        <f t="shared" si="25"/>
        <v>18.597055424350536</v>
      </c>
    </row>
    <row r="1668" spans="1:9" ht="15" x14ac:dyDescent="0.2">
      <c r="A1668" s="41" t="s">
        <v>58</v>
      </c>
      <c r="B1668" s="6" t="s">
        <v>1676</v>
      </c>
      <c r="C1668" s="6" t="s">
        <v>13</v>
      </c>
      <c r="D1668" s="6" t="s">
        <v>26</v>
      </c>
      <c r="E1668" s="6" t="s">
        <v>885</v>
      </c>
      <c r="F1668" s="6" t="s">
        <v>672</v>
      </c>
      <c r="G1668" s="100">
        <v>9950.5</v>
      </c>
      <c r="H1668" s="100">
        <v>1850.5</v>
      </c>
      <c r="I1668" s="100">
        <f t="shared" si="25"/>
        <v>18.597055424350536</v>
      </c>
    </row>
    <row r="1669" spans="1:9" ht="45" x14ac:dyDescent="0.2">
      <c r="A1669" s="41" t="s">
        <v>873</v>
      </c>
      <c r="B1669" s="6" t="s">
        <v>1676</v>
      </c>
      <c r="C1669" s="6" t="s">
        <v>13</v>
      </c>
      <c r="D1669" s="6" t="s">
        <v>26</v>
      </c>
      <c r="E1669" s="6" t="s">
        <v>886</v>
      </c>
      <c r="F1669" s="6" t="s">
        <v>0</v>
      </c>
      <c r="G1669" s="100">
        <v>58851.9</v>
      </c>
      <c r="H1669" s="100">
        <v>32869.4</v>
      </c>
      <c r="I1669" s="100">
        <f t="shared" si="25"/>
        <v>55.851043041940876</v>
      </c>
    </row>
    <row r="1670" spans="1:9" ht="75" x14ac:dyDescent="0.2">
      <c r="A1670" s="41" t="s">
        <v>887</v>
      </c>
      <c r="B1670" s="6" t="s">
        <v>1676</v>
      </c>
      <c r="C1670" s="6" t="s">
        <v>13</v>
      </c>
      <c r="D1670" s="6" t="s">
        <v>26</v>
      </c>
      <c r="E1670" s="6" t="s">
        <v>888</v>
      </c>
      <c r="F1670" s="6" t="s">
        <v>0</v>
      </c>
      <c r="G1670" s="100">
        <v>58851.9</v>
      </c>
      <c r="H1670" s="100">
        <v>32869.4</v>
      </c>
      <c r="I1670" s="100">
        <f t="shared" si="25"/>
        <v>55.851043041940876</v>
      </c>
    </row>
    <row r="1671" spans="1:9" ht="15" x14ac:dyDescent="0.2">
      <c r="A1671" s="41" t="s">
        <v>58</v>
      </c>
      <c r="B1671" s="6" t="s">
        <v>1676</v>
      </c>
      <c r="C1671" s="6" t="s">
        <v>13</v>
      </c>
      <c r="D1671" s="6" t="s">
        <v>26</v>
      </c>
      <c r="E1671" s="6" t="s">
        <v>888</v>
      </c>
      <c r="F1671" s="6" t="s">
        <v>672</v>
      </c>
      <c r="G1671" s="100">
        <v>58851.9</v>
      </c>
      <c r="H1671" s="100">
        <v>32869.4</v>
      </c>
      <c r="I1671" s="100">
        <f t="shared" ref="I1671:I1734" si="26">H1671/G1671*100</f>
        <v>55.851043041940876</v>
      </c>
    </row>
    <row r="1672" spans="1:9" ht="45" x14ac:dyDescent="0.2">
      <c r="A1672" s="41" t="s">
        <v>784</v>
      </c>
      <c r="B1672" s="6" t="s">
        <v>1676</v>
      </c>
      <c r="C1672" s="6" t="s">
        <v>13</v>
      </c>
      <c r="D1672" s="6" t="s">
        <v>26</v>
      </c>
      <c r="E1672" s="6" t="s">
        <v>889</v>
      </c>
      <c r="F1672" s="6" t="s">
        <v>0</v>
      </c>
      <c r="G1672" s="100">
        <v>2000</v>
      </c>
      <c r="H1672" s="100">
        <v>0</v>
      </c>
      <c r="I1672" s="100">
        <f t="shared" si="26"/>
        <v>0</v>
      </c>
    </row>
    <row r="1673" spans="1:9" ht="45" x14ac:dyDescent="0.2">
      <c r="A1673" s="41" t="s">
        <v>890</v>
      </c>
      <c r="B1673" s="6" t="s">
        <v>1676</v>
      </c>
      <c r="C1673" s="6" t="s">
        <v>13</v>
      </c>
      <c r="D1673" s="6" t="s">
        <v>26</v>
      </c>
      <c r="E1673" s="6" t="s">
        <v>891</v>
      </c>
      <c r="F1673" s="6" t="s">
        <v>0</v>
      </c>
      <c r="G1673" s="100">
        <v>2000</v>
      </c>
      <c r="H1673" s="100">
        <v>0</v>
      </c>
      <c r="I1673" s="100">
        <f t="shared" si="26"/>
        <v>0</v>
      </c>
    </row>
    <row r="1674" spans="1:9" ht="15" x14ac:dyDescent="0.2">
      <c r="A1674" s="41" t="s">
        <v>58</v>
      </c>
      <c r="B1674" s="6" t="s">
        <v>1676</v>
      </c>
      <c r="C1674" s="6" t="s">
        <v>13</v>
      </c>
      <c r="D1674" s="6" t="s">
        <v>26</v>
      </c>
      <c r="E1674" s="6" t="s">
        <v>891</v>
      </c>
      <c r="F1674" s="6" t="s">
        <v>672</v>
      </c>
      <c r="G1674" s="100">
        <v>2000</v>
      </c>
      <c r="H1674" s="100">
        <v>0</v>
      </c>
      <c r="I1674" s="100">
        <f t="shared" si="26"/>
        <v>0</v>
      </c>
    </row>
    <row r="1675" spans="1:9" ht="15" x14ac:dyDescent="0.2">
      <c r="A1675" s="41" t="s">
        <v>620</v>
      </c>
      <c r="B1675" s="6" t="s">
        <v>1676</v>
      </c>
      <c r="C1675" s="6" t="s">
        <v>13</v>
      </c>
      <c r="D1675" s="6" t="s">
        <v>26</v>
      </c>
      <c r="E1675" s="6" t="s">
        <v>621</v>
      </c>
      <c r="F1675" s="101" t="s">
        <v>0</v>
      </c>
      <c r="G1675" s="100">
        <v>28339.1</v>
      </c>
      <c r="H1675" s="100">
        <v>7115.1</v>
      </c>
      <c r="I1675" s="100">
        <f t="shared" si="26"/>
        <v>25.107007632564198</v>
      </c>
    </row>
    <row r="1676" spans="1:9" ht="30" x14ac:dyDescent="0.2">
      <c r="A1676" s="41" t="s">
        <v>78</v>
      </c>
      <c r="B1676" s="6" t="s">
        <v>1676</v>
      </c>
      <c r="C1676" s="6" t="s">
        <v>13</v>
      </c>
      <c r="D1676" s="6" t="s">
        <v>26</v>
      </c>
      <c r="E1676" s="6" t="s">
        <v>892</v>
      </c>
      <c r="F1676" s="6" t="s">
        <v>0</v>
      </c>
      <c r="G1676" s="100">
        <v>23388.5</v>
      </c>
      <c r="H1676" s="100">
        <v>2187.1999999999998</v>
      </c>
      <c r="I1676" s="100">
        <f t="shared" si="26"/>
        <v>9.3516044209761198</v>
      </c>
    </row>
    <row r="1677" spans="1:9" ht="30" x14ac:dyDescent="0.2">
      <c r="A1677" s="41" t="s">
        <v>601</v>
      </c>
      <c r="B1677" s="6" t="s">
        <v>1676</v>
      </c>
      <c r="C1677" s="6" t="s">
        <v>13</v>
      </c>
      <c r="D1677" s="6" t="s">
        <v>26</v>
      </c>
      <c r="E1677" s="6" t="s">
        <v>892</v>
      </c>
      <c r="F1677" s="6" t="s">
        <v>602</v>
      </c>
      <c r="G1677" s="100">
        <v>23388.5</v>
      </c>
      <c r="H1677" s="100">
        <v>2187.1999999999998</v>
      </c>
      <c r="I1677" s="100">
        <f t="shared" si="26"/>
        <v>9.3516044209761198</v>
      </c>
    </row>
    <row r="1678" spans="1:9" ht="30" x14ac:dyDescent="0.2">
      <c r="A1678" s="41" t="s">
        <v>893</v>
      </c>
      <c r="B1678" s="6" t="s">
        <v>1676</v>
      </c>
      <c r="C1678" s="6" t="s">
        <v>13</v>
      </c>
      <c r="D1678" s="6" t="s">
        <v>26</v>
      </c>
      <c r="E1678" s="6" t="s">
        <v>894</v>
      </c>
      <c r="F1678" s="6" t="s">
        <v>0</v>
      </c>
      <c r="G1678" s="100">
        <v>4950.6000000000004</v>
      </c>
      <c r="H1678" s="100">
        <v>4927.8999999999996</v>
      </c>
      <c r="I1678" s="100">
        <f t="shared" si="26"/>
        <v>99.541469720841903</v>
      </c>
    </row>
    <row r="1679" spans="1:9" ht="75" x14ac:dyDescent="0.2">
      <c r="A1679" s="41" t="s">
        <v>895</v>
      </c>
      <c r="B1679" s="6" t="s">
        <v>1676</v>
      </c>
      <c r="C1679" s="6" t="s">
        <v>13</v>
      </c>
      <c r="D1679" s="6" t="s">
        <v>26</v>
      </c>
      <c r="E1679" s="6" t="s">
        <v>896</v>
      </c>
      <c r="F1679" s="6" t="s">
        <v>0</v>
      </c>
      <c r="G1679" s="100">
        <v>4950.6000000000004</v>
      </c>
      <c r="H1679" s="100">
        <v>4927.8999999999996</v>
      </c>
      <c r="I1679" s="100">
        <f t="shared" si="26"/>
        <v>99.541469720841903</v>
      </c>
    </row>
    <row r="1680" spans="1:9" ht="15" x14ac:dyDescent="0.2">
      <c r="A1680" s="41" t="s">
        <v>58</v>
      </c>
      <c r="B1680" s="6" t="s">
        <v>1676</v>
      </c>
      <c r="C1680" s="6" t="s">
        <v>13</v>
      </c>
      <c r="D1680" s="6" t="s">
        <v>26</v>
      </c>
      <c r="E1680" s="6" t="s">
        <v>896</v>
      </c>
      <c r="F1680" s="6" t="s">
        <v>672</v>
      </c>
      <c r="G1680" s="100">
        <v>4950.6000000000004</v>
      </c>
      <c r="H1680" s="100">
        <v>4927.8999999999996</v>
      </c>
      <c r="I1680" s="100">
        <f t="shared" si="26"/>
        <v>99.541469720841903</v>
      </c>
    </row>
    <row r="1681" spans="1:9" ht="30" x14ac:dyDescent="0.2">
      <c r="A1681" s="41" t="s">
        <v>18</v>
      </c>
      <c r="B1681" s="6" t="s">
        <v>1676</v>
      </c>
      <c r="C1681" s="6" t="s">
        <v>13</v>
      </c>
      <c r="D1681" s="6" t="s">
        <v>19</v>
      </c>
      <c r="E1681" s="6" t="s">
        <v>0</v>
      </c>
      <c r="F1681" s="6" t="s">
        <v>0</v>
      </c>
      <c r="G1681" s="100">
        <v>47951.5</v>
      </c>
      <c r="H1681" s="100">
        <v>45111.6</v>
      </c>
      <c r="I1681" s="100">
        <f t="shared" si="26"/>
        <v>94.077557532089713</v>
      </c>
    </row>
    <row r="1682" spans="1:9" ht="75" x14ac:dyDescent="0.2">
      <c r="A1682" s="41" t="s">
        <v>742</v>
      </c>
      <c r="B1682" s="6" t="s">
        <v>1676</v>
      </c>
      <c r="C1682" s="6" t="s">
        <v>13</v>
      </c>
      <c r="D1682" s="6" t="s">
        <v>19</v>
      </c>
      <c r="E1682" s="6" t="s">
        <v>743</v>
      </c>
      <c r="F1682" s="101" t="s">
        <v>0</v>
      </c>
      <c r="G1682" s="100">
        <v>500.2</v>
      </c>
      <c r="H1682" s="100">
        <v>0</v>
      </c>
      <c r="I1682" s="100">
        <f t="shared" si="26"/>
        <v>0</v>
      </c>
    </row>
    <row r="1683" spans="1:9" ht="105" x14ac:dyDescent="0.2">
      <c r="A1683" s="41" t="s">
        <v>964</v>
      </c>
      <c r="B1683" s="6" t="s">
        <v>1676</v>
      </c>
      <c r="C1683" s="6" t="s">
        <v>13</v>
      </c>
      <c r="D1683" s="6" t="s">
        <v>19</v>
      </c>
      <c r="E1683" s="6" t="s">
        <v>965</v>
      </c>
      <c r="F1683" s="6" t="s">
        <v>0</v>
      </c>
      <c r="G1683" s="100">
        <v>500.2</v>
      </c>
      <c r="H1683" s="100">
        <v>0</v>
      </c>
      <c r="I1683" s="100">
        <f t="shared" si="26"/>
        <v>0</v>
      </c>
    </row>
    <row r="1684" spans="1:9" ht="45" x14ac:dyDescent="0.2">
      <c r="A1684" s="41" t="s">
        <v>655</v>
      </c>
      <c r="B1684" s="6" t="s">
        <v>1676</v>
      </c>
      <c r="C1684" s="6" t="s">
        <v>13</v>
      </c>
      <c r="D1684" s="6" t="s">
        <v>19</v>
      </c>
      <c r="E1684" s="6" t="s">
        <v>966</v>
      </c>
      <c r="F1684" s="6" t="s">
        <v>0</v>
      </c>
      <c r="G1684" s="100">
        <v>500.2</v>
      </c>
      <c r="H1684" s="100">
        <v>0</v>
      </c>
      <c r="I1684" s="100">
        <f t="shared" si="26"/>
        <v>0</v>
      </c>
    </row>
    <row r="1685" spans="1:9" ht="30" x14ac:dyDescent="0.2">
      <c r="A1685" s="41" t="s">
        <v>601</v>
      </c>
      <c r="B1685" s="6" t="s">
        <v>1676</v>
      </c>
      <c r="C1685" s="6" t="s">
        <v>13</v>
      </c>
      <c r="D1685" s="6" t="s">
        <v>19</v>
      </c>
      <c r="E1685" s="6" t="s">
        <v>966</v>
      </c>
      <c r="F1685" s="6" t="s">
        <v>602</v>
      </c>
      <c r="G1685" s="100">
        <v>500.2</v>
      </c>
      <c r="H1685" s="100">
        <v>0</v>
      </c>
      <c r="I1685" s="100">
        <f t="shared" si="26"/>
        <v>0</v>
      </c>
    </row>
    <row r="1686" spans="1:9" ht="45" x14ac:dyDescent="0.2">
      <c r="A1686" s="41" t="s">
        <v>867</v>
      </c>
      <c r="B1686" s="6" t="s">
        <v>1676</v>
      </c>
      <c r="C1686" s="6" t="s">
        <v>13</v>
      </c>
      <c r="D1686" s="6" t="s">
        <v>19</v>
      </c>
      <c r="E1686" s="6" t="s">
        <v>868</v>
      </c>
      <c r="F1686" s="101" t="s">
        <v>0</v>
      </c>
      <c r="G1686" s="100">
        <v>2033.1</v>
      </c>
      <c r="H1686" s="100">
        <v>1246.5</v>
      </c>
      <c r="I1686" s="100">
        <f t="shared" si="26"/>
        <v>61.310314298362115</v>
      </c>
    </row>
    <row r="1687" spans="1:9" ht="30" x14ac:dyDescent="0.2">
      <c r="A1687" s="41" t="s">
        <v>972</v>
      </c>
      <c r="B1687" s="6" t="s">
        <v>1676</v>
      </c>
      <c r="C1687" s="6" t="s">
        <v>13</v>
      </c>
      <c r="D1687" s="6" t="s">
        <v>19</v>
      </c>
      <c r="E1687" s="6" t="s">
        <v>973</v>
      </c>
      <c r="F1687" s="6" t="s">
        <v>0</v>
      </c>
      <c r="G1687" s="100">
        <v>2033.1</v>
      </c>
      <c r="H1687" s="100">
        <v>1246.5</v>
      </c>
      <c r="I1687" s="100">
        <f t="shared" si="26"/>
        <v>61.310314298362115</v>
      </c>
    </row>
    <row r="1688" spans="1:9" ht="45" x14ac:dyDescent="0.2">
      <c r="A1688" s="41" t="s">
        <v>655</v>
      </c>
      <c r="B1688" s="6" t="s">
        <v>1676</v>
      </c>
      <c r="C1688" s="6" t="s">
        <v>13</v>
      </c>
      <c r="D1688" s="6" t="s">
        <v>19</v>
      </c>
      <c r="E1688" s="6" t="s">
        <v>974</v>
      </c>
      <c r="F1688" s="6" t="s">
        <v>0</v>
      </c>
      <c r="G1688" s="100">
        <v>2033.1</v>
      </c>
      <c r="H1688" s="100">
        <v>1246.5</v>
      </c>
      <c r="I1688" s="100">
        <f t="shared" si="26"/>
        <v>61.310314298362115</v>
      </c>
    </row>
    <row r="1689" spans="1:9" ht="30" x14ac:dyDescent="0.2">
      <c r="A1689" s="41" t="s">
        <v>601</v>
      </c>
      <c r="B1689" s="6" t="s">
        <v>1676</v>
      </c>
      <c r="C1689" s="6" t="s">
        <v>13</v>
      </c>
      <c r="D1689" s="6" t="s">
        <v>19</v>
      </c>
      <c r="E1689" s="6" t="s">
        <v>974</v>
      </c>
      <c r="F1689" s="6" t="s">
        <v>602</v>
      </c>
      <c r="G1689" s="100">
        <v>2033.1</v>
      </c>
      <c r="H1689" s="100">
        <v>1246.5</v>
      </c>
      <c r="I1689" s="100">
        <f t="shared" si="26"/>
        <v>61.310314298362115</v>
      </c>
    </row>
    <row r="1690" spans="1:9" ht="60" x14ac:dyDescent="0.2">
      <c r="A1690" s="41" t="s">
        <v>583</v>
      </c>
      <c r="B1690" s="6" t="s">
        <v>1676</v>
      </c>
      <c r="C1690" s="6" t="s">
        <v>13</v>
      </c>
      <c r="D1690" s="6" t="s">
        <v>19</v>
      </c>
      <c r="E1690" s="6" t="s">
        <v>584</v>
      </c>
      <c r="F1690" s="101" t="s">
        <v>0</v>
      </c>
      <c r="G1690" s="100">
        <v>45418.2</v>
      </c>
      <c r="H1690" s="100">
        <v>43865.1</v>
      </c>
      <c r="I1690" s="100">
        <f t="shared" si="26"/>
        <v>96.58044572440123</v>
      </c>
    </row>
    <row r="1691" spans="1:9" ht="15" x14ac:dyDescent="0.2">
      <c r="A1691" s="41" t="s">
        <v>14</v>
      </c>
      <c r="B1691" s="6" t="s">
        <v>1676</v>
      </c>
      <c r="C1691" s="6" t="s">
        <v>13</v>
      </c>
      <c r="D1691" s="6" t="s">
        <v>19</v>
      </c>
      <c r="E1691" s="6" t="s">
        <v>617</v>
      </c>
      <c r="F1691" s="6" t="s">
        <v>0</v>
      </c>
      <c r="G1691" s="100">
        <v>45418.2</v>
      </c>
      <c r="H1691" s="100">
        <v>43865.1</v>
      </c>
      <c r="I1691" s="100">
        <f t="shared" si="26"/>
        <v>96.58044572440123</v>
      </c>
    </row>
    <row r="1692" spans="1:9" ht="45" x14ac:dyDescent="0.2">
      <c r="A1692" s="41" t="s">
        <v>588</v>
      </c>
      <c r="B1692" s="6" t="s">
        <v>1676</v>
      </c>
      <c r="C1692" s="6" t="s">
        <v>13</v>
      </c>
      <c r="D1692" s="6" t="s">
        <v>19</v>
      </c>
      <c r="E1692" s="6" t="s">
        <v>618</v>
      </c>
      <c r="F1692" s="6" t="s">
        <v>0</v>
      </c>
      <c r="G1692" s="100">
        <v>42670.2</v>
      </c>
      <c r="H1692" s="100">
        <v>41518.199999999997</v>
      </c>
      <c r="I1692" s="100">
        <f t="shared" si="26"/>
        <v>97.300223575235179</v>
      </c>
    </row>
    <row r="1693" spans="1:9" ht="90" x14ac:dyDescent="0.2">
      <c r="A1693" s="41" t="s">
        <v>590</v>
      </c>
      <c r="B1693" s="6" t="s">
        <v>1676</v>
      </c>
      <c r="C1693" s="6" t="s">
        <v>13</v>
      </c>
      <c r="D1693" s="6" t="s">
        <v>19</v>
      </c>
      <c r="E1693" s="6" t="s">
        <v>618</v>
      </c>
      <c r="F1693" s="6" t="s">
        <v>585</v>
      </c>
      <c r="G1693" s="100">
        <v>42670.2</v>
      </c>
      <c r="H1693" s="100">
        <v>41518.199999999997</v>
      </c>
      <c r="I1693" s="100">
        <f t="shared" si="26"/>
        <v>97.300223575235179</v>
      </c>
    </row>
    <row r="1694" spans="1:9" ht="45" x14ac:dyDescent="0.2">
      <c r="A1694" s="41" t="s">
        <v>599</v>
      </c>
      <c r="B1694" s="6" t="s">
        <v>1676</v>
      </c>
      <c r="C1694" s="6" t="s">
        <v>13</v>
      </c>
      <c r="D1694" s="6" t="s">
        <v>19</v>
      </c>
      <c r="E1694" s="6" t="s">
        <v>619</v>
      </c>
      <c r="F1694" s="6" t="s">
        <v>0</v>
      </c>
      <c r="G1694" s="100">
        <v>2748</v>
      </c>
      <c r="H1694" s="100">
        <v>2346.9</v>
      </c>
      <c r="I1694" s="100">
        <f t="shared" si="26"/>
        <v>85.403930131004373</v>
      </c>
    </row>
    <row r="1695" spans="1:9" ht="30" x14ac:dyDescent="0.2">
      <c r="A1695" s="41" t="s">
        <v>601</v>
      </c>
      <c r="B1695" s="6" t="s">
        <v>1676</v>
      </c>
      <c r="C1695" s="6" t="s">
        <v>13</v>
      </c>
      <c r="D1695" s="6" t="s">
        <v>19</v>
      </c>
      <c r="E1695" s="6" t="s">
        <v>619</v>
      </c>
      <c r="F1695" s="6" t="s">
        <v>602</v>
      </c>
      <c r="G1695" s="100">
        <v>2745.9</v>
      </c>
      <c r="H1695" s="100">
        <v>2346.8000000000002</v>
      </c>
      <c r="I1695" s="100">
        <f t="shared" si="26"/>
        <v>85.465603263046731</v>
      </c>
    </row>
    <row r="1696" spans="1:9" ht="15" x14ac:dyDescent="0.2">
      <c r="A1696" s="41" t="s">
        <v>603</v>
      </c>
      <c r="B1696" s="6" t="s">
        <v>1676</v>
      </c>
      <c r="C1696" s="6" t="s">
        <v>13</v>
      </c>
      <c r="D1696" s="6" t="s">
        <v>19</v>
      </c>
      <c r="E1696" s="6" t="s">
        <v>619</v>
      </c>
      <c r="F1696" s="6" t="s">
        <v>604</v>
      </c>
      <c r="G1696" s="100">
        <v>2.1</v>
      </c>
      <c r="H1696" s="100">
        <v>0.1</v>
      </c>
      <c r="I1696" s="100">
        <f t="shared" si="26"/>
        <v>4.7619047619047619</v>
      </c>
    </row>
    <row r="1697" spans="1:9" s="36" customFormat="1" ht="15" x14ac:dyDescent="0.2">
      <c r="A1697" s="41" t="s">
        <v>79</v>
      </c>
      <c r="B1697" s="6" t="s">
        <v>1676</v>
      </c>
      <c r="C1697" s="6" t="s">
        <v>26</v>
      </c>
      <c r="D1697" s="6" t="s">
        <v>0</v>
      </c>
      <c r="E1697" s="6" t="s">
        <v>0</v>
      </c>
      <c r="F1697" s="6" t="s">
        <v>0</v>
      </c>
      <c r="G1697" s="100">
        <v>6254.9</v>
      </c>
      <c r="H1697" s="100">
        <v>3218.2</v>
      </c>
      <c r="I1697" s="100">
        <f t="shared" si="26"/>
        <v>51.45086252378136</v>
      </c>
    </row>
    <row r="1698" spans="1:9" ht="30" x14ac:dyDescent="0.2">
      <c r="A1698" s="41" t="s">
        <v>80</v>
      </c>
      <c r="B1698" s="6" t="s">
        <v>1676</v>
      </c>
      <c r="C1698" s="6" t="s">
        <v>26</v>
      </c>
      <c r="D1698" s="6" t="s">
        <v>11</v>
      </c>
      <c r="E1698" s="6" t="s">
        <v>0</v>
      </c>
      <c r="F1698" s="6" t="s">
        <v>0</v>
      </c>
      <c r="G1698" s="100">
        <v>127.1</v>
      </c>
      <c r="H1698" s="100">
        <v>48.3</v>
      </c>
      <c r="I1698" s="100">
        <f t="shared" si="26"/>
        <v>38.001573564122737</v>
      </c>
    </row>
    <row r="1699" spans="1:9" ht="15" x14ac:dyDescent="0.2">
      <c r="A1699" s="41" t="s">
        <v>620</v>
      </c>
      <c r="B1699" s="6" t="s">
        <v>1676</v>
      </c>
      <c r="C1699" s="6" t="s">
        <v>26</v>
      </c>
      <c r="D1699" s="6" t="s">
        <v>11</v>
      </c>
      <c r="E1699" s="6" t="s">
        <v>621</v>
      </c>
      <c r="F1699" s="101" t="s">
        <v>0</v>
      </c>
      <c r="G1699" s="100">
        <v>127.1</v>
      </c>
      <c r="H1699" s="100">
        <v>48.3</v>
      </c>
      <c r="I1699" s="100">
        <f t="shared" si="26"/>
        <v>38.001573564122737</v>
      </c>
    </row>
    <row r="1700" spans="1:9" ht="30" x14ac:dyDescent="0.2">
      <c r="A1700" s="41" t="s">
        <v>622</v>
      </c>
      <c r="B1700" s="6" t="s">
        <v>1676</v>
      </c>
      <c r="C1700" s="6" t="s">
        <v>26</v>
      </c>
      <c r="D1700" s="6" t="s">
        <v>11</v>
      </c>
      <c r="E1700" s="6" t="s">
        <v>623</v>
      </c>
      <c r="F1700" s="6" t="s">
        <v>0</v>
      </c>
      <c r="G1700" s="100">
        <v>127.1</v>
      </c>
      <c r="H1700" s="100">
        <v>48.3</v>
      </c>
      <c r="I1700" s="100">
        <f t="shared" si="26"/>
        <v>38.001573564122737</v>
      </c>
    </row>
    <row r="1701" spans="1:9" ht="15" x14ac:dyDescent="0.2">
      <c r="A1701" s="41" t="s">
        <v>1115</v>
      </c>
      <c r="B1701" s="6" t="s">
        <v>1676</v>
      </c>
      <c r="C1701" s="6" t="s">
        <v>26</v>
      </c>
      <c r="D1701" s="6" t="s">
        <v>11</v>
      </c>
      <c r="E1701" s="6" t="s">
        <v>1116</v>
      </c>
      <c r="F1701" s="6" t="s">
        <v>0</v>
      </c>
      <c r="G1701" s="100">
        <v>127.1</v>
      </c>
      <c r="H1701" s="100">
        <v>48.3</v>
      </c>
      <c r="I1701" s="100">
        <f t="shared" si="26"/>
        <v>38.001573564122737</v>
      </c>
    </row>
    <row r="1702" spans="1:9" ht="30" x14ac:dyDescent="0.2">
      <c r="A1702" s="41" t="s">
        <v>601</v>
      </c>
      <c r="B1702" s="6" t="s">
        <v>1676</v>
      </c>
      <c r="C1702" s="6" t="s">
        <v>26</v>
      </c>
      <c r="D1702" s="6" t="s">
        <v>11</v>
      </c>
      <c r="E1702" s="6" t="s">
        <v>1116</v>
      </c>
      <c r="F1702" s="6" t="s">
        <v>602</v>
      </c>
      <c r="G1702" s="100">
        <v>127.1</v>
      </c>
      <c r="H1702" s="100">
        <v>48.3</v>
      </c>
      <c r="I1702" s="100">
        <f t="shared" si="26"/>
        <v>38.001573564122737</v>
      </c>
    </row>
    <row r="1703" spans="1:9" ht="30" x14ac:dyDescent="0.2">
      <c r="A1703" s="41" t="s">
        <v>81</v>
      </c>
      <c r="B1703" s="6" t="s">
        <v>1676</v>
      </c>
      <c r="C1703" s="6" t="s">
        <v>26</v>
      </c>
      <c r="D1703" s="6" t="s">
        <v>29</v>
      </c>
      <c r="E1703" s="6" t="s">
        <v>0</v>
      </c>
      <c r="F1703" s="6" t="s">
        <v>0</v>
      </c>
      <c r="G1703" s="100">
        <v>6127.8</v>
      </c>
      <c r="H1703" s="100">
        <v>3169.9</v>
      </c>
      <c r="I1703" s="100">
        <f t="shared" si="26"/>
        <v>51.729821469369107</v>
      </c>
    </row>
    <row r="1704" spans="1:9" ht="45" x14ac:dyDescent="0.2">
      <c r="A1704" s="41" t="s">
        <v>867</v>
      </c>
      <c r="B1704" s="6" t="s">
        <v>1676</v>
      </c>
      <c r="C1704" s="6" t="s">
        <v>26</v>
      </c>
      <c r="D1704" s="6" t="s">
        <v>29</v>
      </c>
      <c r="E1704" s="6" t="s">
        <v>868</v>
      </c>
      <c r="F1704" s="101" t="s">
        <v>0</v>
      </c>
      <c r="G1704" s="100">
        <v>6127.8</v>
      </c>
      <c r="H1704" s="100">
        <v>3169.9</v>
      </c>
      <c r="I1704" s="100">
        <f t="shared" si="26"/>
        <v>51.729821469369107</v>
      </c>
    </row>
    <row r="1705" spans="1:9" ht="45" x14ac:dyDescent="0.2">
      <c r="A1705" s="41" t="s">
        <v>1117</v>
      </c>
      <c r="B1705" s="6" t="s">
        <v>1676</v>
      </c>
      <c r="C1705" s="6" t="s">
        <v>26</v>
      </c>
      <c r="D1705" s="6" t="s">
        <v>29</v>
      </c>
      <c r="E1705" s="6" t="s">
        <v>1118</v>
      </c>
      <c r="F1705" s="6" t="s">
        <v>0</v>
      </c>
      <c r="G1705" s="100">
        <v>6127.8</v>
      </c>
      <c r="H1705" s="100">
        <v>3169.9</v>
      </c>
      <c r="I1705" s="100">
        <f t="shared" si="26"/>
        <v>51.729821469369107</v>
      </c>
    </row>
    <row r="1706" spans="1:9" ht="45" x14ac:dyDescent="0.2">
      <c r="A1706" s="41" t="s">
        <v>655</v>
      </c>
      <c r="B1706" s="6" t="s">
        <v>1676</v>
      </c>
      <c r="C1706" s="6" t="s">
        <v>26</v>
      </c>
      <c r="D1706" s="6" t="s">
        <v>29</v>
      </c>
      <c r="E1706" s="6" t="s">
        <v>1119</v>
      </c>
      <c r="F1706" s="6" t="s">
        <v>0</v>
      </c>
      <c r="G1706" s="100">
        <v>2141.6999999999998</v>
      </c>
      <c r="H1706" s="100">
        <v>526.5</v>
      </c>
      <c r="I1706" s="100">
        <f t="shared" si="26"/>
        <v>24.583274968482982</v>
      </c>
    </row>
    <row r="1707" spans="1:9" ht="30" x14ac:dyDescent="0.2">
      <c r="A1707" s="41" t="s">
        <v>601</v>
      </c>
      <c r="B1707" s="6" t="s">
        <v>1676</v>
      </c>
      <c r="C1707" s="6" t="s">
        <v>26</v>
      </c>
      <c r="D1707" s="6" t="s">
        <v>29</v>
      </c>
      <c r="E1707" s="6" t="s">
        <v>1119</v>
      </c>
      <c r="F1707" s="6" t="s">
        <v>602</v>
      </c>
      <c r="G1707" s="100">
        <v>2141.6999999999998</v>
      </c>
      <c r="H1707" s="100">
        <v>526.5</v>
      </c>
      <c r="I1707" s="100">
        <f t="shared" si="26"/>
        <v>24.583274968482982</v>
      </c>
    </row>
    <row r="1708" spans="1:9" ht="60" x14ac:dyDescent="0.2">
      <c r="A1708" s="41" t="s">
        <v>266</v>
      </c>
      <c r="B1708" s="6" t="s">
        <v>1676</v>
      </c>
      <c r="C1708" s="6" t="s">
        <v>26</v>
      </c>
      <c r="D1708" s="6" t="s">
        <v>29</v>
      </c>
      <c r="E1708" s="6" t="s">
        <v>1120</v>
      </c>
      <c r="F1708" s="6" t="s">
        <v>0</v>
      </c>
      <c r="G1708" s="100">
        <v>3986.1</v>
      </c>
      <c r="H1708" s="100">
        <v>2643.4</v>
      </c>
      <c r="I1708" s="100">
        <f t="shared" si="26"/>
        <v>66.315446175459726</v>
      </c>
    </row>
    <row r="1709" spans="1:9" ht="15" x14ac:dyDescent="0.2">
      <c r="A1709" s="41" t="s">
        <v>58</v>
      </c>
      <c r="B1709" s="6" t="s">
        <v>1676</v>
      </c>
      <c r="C1709" s="6" t="s">
        <v>26</v>
      </c>
      <c r="D1709" s="6" t="s">
        <v>29</v>
      </c>
      <c r="E1709" s="6" t="s">
        <v>1120</v>
      </c>
      <c r="F1709" s="6" t="s">
        <v>672</v>
      </c>
      <c r="G1709" s="100">
        <v>3986.1</v>
      </c>
      <c r="H1709" s="100">
        <v>2643.4</v>
      </c>
      <c r="I1709" s="100">
        <f t="shared" si="26"/>
        <v>66.315446175459726</v>
      </c>
    </row>
    <row r="1710" spans="1:9" s="36" customFormat="1" ht="47.25" x14ac:dyDescent="0.25">
      <c r="A1710" s="117" t="s">
        <v>1677</v>
      </c>
      <c r="B1710" s="98" t="s">
        <v>1678</v>
      </c>
      <c r="C1710" s="98" t="s">
        <v>0</v>
      </c>
      <c r="D1710" s="98" t="s">
        <v>0</v>
      </c>
      <c r="E1710" s="98" t="s">
        <v>0</v>
      </c>
      <c r="F1710" s="98" t="s">
        <v>0</v>
      </c>
      <c r="G1710" s="99">
        <v>298076.90000000002</v>
      </c>
      <c r="H1710" s="99">
        <v>299027.5</v>
      </c>
      <c r="I1710" s="99">
        <f t="shared" si="26"/>
        <v>100.31891099243182</v>
      </c>
    </row>
    <row r="1711" spans="1:9" s="36" customFormat="1" ht="15" x14ac:dyDescent="0.2">
      <c r="A1711" s="41" t="s">
        <v>7</v>
      </c>
      <c r="B1711" s="6" t="s">
        <v>1678</v>
      </c>
      <c r="C1711" s="6" t="s">
        <v>8</v>
      </c>
      <c r="D1711" s="6" t="s">
        <v>0</v>
      </c>
      <c r="E1711" s="6" t="s">
        <v>0</v>
      </c>
      <c r="F1711" s="6" t="s">
        <v>0</v>
      </c>
      <c r="G1711" s="100">
        <v>465</v>
      </c>
      <c r="H1711" s="100">
        <v>222.2</v>
      </c>
      <c r="I1711" s="100">
        <f t="shared" si="26"/>
        <v>47.784946236559136</v>
      </c>
    </row>
    <row r="1712" spans="1:9" ht="15" x14ac:dyDescent="0.2">
      <c r="A1712" s="41" t="s">
        <v>15</v>
      </c>
      <c r="B1712" s="6" t="s">
        <v>1678</v>
      </c>
      <c r="C1712" s="6" t="s">
        <v>8</v>
      </c>
      <c r="D1712" s="6" t="s">
        <v>16</v>
      </c>
      <c r="E1712" s="6" t="s">
        <v>0</v>
      </c>
      <c r="F1712" s="6" t="s">
        <v>0</v>
      </c>
      <c r="G1712" s="100">
        <v>465</v>
      </c>
      <c r="H1712" s="100">
        <v>222.2</v>
      </c>
      <c r="I1712" s="100">
        <f t="shared" si="26"/>
        <v>47.784946236559136</v>
      </c>
    </row>
    <row r="1713" spans="1:9" ht="60" x14ac:dyDescent="0.2">
      <c r="A1713" s="41" t="s">
        <v>665</v>
      </c>
      <c r="B1713" s="6" t="s">
        <v>1678</v>
      </c>
      <c r="C1713" s="6" t="s">
        <v>8</v>
      </c>
      <c r="D1713" s="6" t="s">
        <v>16</v>
      </c>
      <c r="E1713" s="6" t="s">
        <v>666</v>
      </c>
      <c r="F1713" s="101" t="s">
        <v>0</v>
      </c>
      <c r="G1713" s="100">
        <v>15</v>
      </c>
      <c r="H1713" s="100">
        <v>15</v>
      </c>
      <c r="I1713" s="100">
        <f t="shared" si="26"/>
        <v>100</v>
      </c>
    </row>
    <row r="1714" spans="1:9" ht="45" x14ac:dyDescent="0.2">
      <c r="A1714" s="41" t="s">
        <v>667</v>
      </c>
      <c r="B1714" s="6" t="s">
        <v>1678</v>
      </c>
      <c r="C1714" s="6" t="s">
        <v>8</v>
      </c>
      <c r="D1714" s="6" t="s">
        <v>16</v>
      </c>
      <c r="E1714" s="6" t="s">
        <v>668</v>
      </c>
      <c r="F1714" s="6" t="s">
        <v>0</v>
      </c>
      <c r="G1714" s="100">
        <v>15</v>
      </c>
      <c r="H1714" s="100">
        <v>15</v>
      </c>
      <c r="I1714" s="100">
        <f t="shared" si="26"/>
        <v>100</v>
      </c>
    </row>
    <row r="1715" spans="1:9" ht="45" x14ac:dyDescent="0.2">
      <c r="A1715" s="41" t="s">
        <v>655</v>
      </c>
      <c r="B1715" s="6" t="s">
        <v>1678</v>
      </c>
      <c r="C1715" s="6" t="s">
        <v>8</v>
      </c>
      <c r="D1715" s="6" t="s">
        <v>16</v>
      </c>
      <c r="E1715" s="6" t="s">
        <v>669</v>
      </c>
      <c r="F1715" s="6" t="s">
        <v>0</v>
      </c>
      <c r="G1715" s="100">
        <v>15</v>
      </c>
      <c r="H1715" s="100">
        <v>15</v>
      </c>
      <c r="I1715" s="100">
        <f t="shared" si="26"/>
        <v>100</v>
      </c>
    </row>
    <row r="1716" spans="1:9" ht="30" x14ac:dyDescent="0.2">
      <c r="A1716" s="41" t="s">
        <v>601</v>
      </c>
      <c r="B1716" s="6" t="s">
        <v>1678</v>
      </c>
      <c r="C1716" s="6" t="s">
        <v>8</v>
      </c>
      <c r="D1716" s="6" t="s">
        <v>16</v>
      </c>
      <c r="E1716" s="6" t="s">
        <v>669</v>
      </c>
      <c r="F1716" s="6" t="s">
        <v>602</v>
      </c>
      <c r="G1716" s="100">
        <v>15</v>
      </c>
      <c r="H1716" s="100">
        <v>15</v>
      </c>
      <c r="I1716" s="100">
        <f t="shared" si="26"/>
        <v>100</v>
      </c>
    </row>
    <row r="1717" spans="1:9" ht="60" x14ac:dyDescent="0.2">
      <c r="A1717" s="41" t="s">
        <v>696</v>
      </c>
      <c r="B1717" s="6" t="s">
        <v>1678</v>
      </c>
      <c r="C1717" s="6" t="s">
        <v>8</v>
      </c>
      <c r="D1717" s="6" t="s">
        <v>16</v>
      </c>
      <c r="E1717" s="6" t="s">
        <v>697</v>
      </c>
      <c r="F1717" s="101" t="s">
        <v>0</v>
      </c>
      <c r="G1717" s="100">
        <v>450</v>
      </c>
      <c r="H1717" s="100">
        <v>207.2</v>
      </c>
      <c r="I1717" s="100">
        <f t="shared" si="26"/>
        <v>46.044444444444444</v>
      </c>
    </row>
    <row r="1718" spans="1:9" ht="45" x14ac:dyDescent="0.2">
      <c r="A1718" s="41" t="s">
        <v>702</v>
      </c>
      <c r="B1718" s="6" t="s">
        <v>1678</v>
      </c>
      <c r="C1718" s="6" t="s">
        <v>8</v>
      </c>
      <c r="D1718" s="6" t="s">
        <v>16</v>
      </c>
      <c r="E1718" s="6" t="s">
        <v>703</v>
      </c>
      <c r="F1718" s="6" t="s">
        <v>0</v>
      </c>
      <c r="G1718" s="100">
        <v>450</v>
      </c>
      <c r="H1718" s="100">
        <v>207.2</v>
      </c>
      <c r="I1718" s="100">
        <f t="shared" si="26"/>
        <v>46.044444444444444</v>
      </c>
    </row>
    <row r="1719" spans="1:9" ht="45" x14ac:dyDescent="0.2">
      <c r="A1719" s="41" t="s">
        <v>655</v>
      </c>
      <c r="B1719" s="6" t="s">
        <v>1678</v>
      </c>
      <c r="C1719" s="6" t="s">
        <v>8</v>
      </c>
      <c r="D1719" s="6" t="s">
        <v>16</v>
      </c>
      <c r="E1719" s="6" t="s">
        <v>704</v>
      </c>
      <c r="F1719" s="6" t="s">
        <v>0</v>
      </c>
      <c r="G1719" s="100">
        <v>450</v>
      </c>
      <c r="H1719" s="100">
        <v>207.2</v>
      </c>
      <c r="I1719" s="100">
        <f t="shared" si="26"/>
        <v>46.044444444444444</v>
      </c>
    </row>
    <row r="1720" spans="1:9" ht="30" x14ac:dyDescent="0.2">
      <c r="A1720" s="41" t="s">
        <v>601</v>
      </c>
      <c r="B1720" s="6" t="s">
        <v>1678</v>
      </c>
      <c r="C1720" s="6" t="s">
        <v>8</v>
      </c>
      <c r="D1720" s="6" t="s">
        <v>16</v>
      </c>
      <c r="E1720" s="6" t="s">
        <v>704</v>
      </c>
      <c r="F1720" s="6" t="s">
        <v>602</v>
      </c>
      <c r="G1720" s="100">
        <v>207.2</v>
      </c>
      <c r="H1720" s="100">
        <v>207.2</v>
      </c>
      <c r="I1720" s="100">
        <f t="shared" si="26"/>
        <v>100</v>
      </c>
    </row>
    <row r="1721" spans="1:9" ht="15" x14ac:dyDescent="0.2">
      <c r="A1721" s="41" t="s">
        <v>58</v>
      </c>
      <c r="B1721" s="6" t="s">
        <v>1678</v>
      </c>
      <c r="C1721" s="6" t="s">
        <v>8</v>
      </c>
      <c r="D1721" s="6" t="s">
        <v>16</v>
      </c>
      <c r="E1721" s="6" t="s">
        <v>704</v>
      </c>
      <c r="F1721" s="6" t="s">
        <v>672</v>
      </c>
      <c r="G1721" s="100">
        <v>242.8</v>
      </c>
      <c r="H1721" s="100">
        <v>0</v>
      </c>
      <c r="I1721" s="100">
        <f t="shared" si="26"/>
        <v>0</v>
      </c>
    </row>
    <row r="1722" spans="1:9" ht="15" x14ac:dyDescent="0.2">
      <c r="A1722" s="41" t="s">
        <v>17</v>
      </c>
      <c r="B1722" s="6" t="s">
        <v>1678</v>
      </c>
      <c r="C1722" s="6" t="s">
        <v>13</v>
      </c>
      <c r="D1722" s="6" t="s">
        <v>0</v>
      </c>
      <c r="E1722" s="6" t="s">
        <v>0</v>
      </c>
      <c r="F1722" s="6" t="s">
        <v>0</v>
      </c>
      <c r="G1722" s="100">
        <v>297611.90000000002</v>
      </c>
      <c r="H1722" s="100">
        <v>298805.3</v>
      </c>
      <c r="I1722" s="100">
        <f t="shared" si="26"/>
        <v>100.40099203022459</v>
      </c>
    </row>
    <row r="1723" spans="1:9" ht="15" x14ac:dyDescent="0.2">
      <c r="A1723" s="41" t="s">
        <v>70</v>
      </c>
      <c r="B1723" s="6" t="s">
        <v>1678</v>
      </c>
      <c r="C1723" s="6" t="s">
        <v>13</v>
      </c>
      <c r="D1723" s="6" t="s">
        <v>29</v>
      </c>
      <c r="E1723" s="6" t="s">
        <v>0</v>
      </c>
      <c r="F1723" s="6" t="s">
        <v>0</v>
      </c>
      <c r="G1723" s="100">
        <v>297611.90000000002</v>
      </c>
      <c r="H1723" s="100">
        <v>298805.3</v>
      </c>
      <c r="I1723" s="100">
        <f t="shared" si="26"/>
        <v>100.40099203022459</v>
      </c>
    </row>
    <row r="1724" spans="1:9" ht="45" x14ac:dyDescent="0.2">
      <c r="A1724" s="41" t="s">
        <v>793</v>
      </c>
      <c r="B1724" s="6" t="s">
        <v>1678</v>
      </c>
      <c r="C1724" s="6" t="s">
        <v>13</v>
      </c>
      <c r="D1724" s="6" t="s">
        <v>29</v>
      </c>
      <c r="E1724" s="6" t="s">
        <v>794</v>
      </c>
      <c r="F1724" s="101" t="s">
        <v>0</v>
      </c>
      <c r="G1724" s="100">
        <v>200320</v>
      </c>
      <c r="H1724" s="100">
        <v>202769.3</v>
      </c>
      <c r="I1724" s="100">
        <f t="shared" si="26"/>
        <v>101.22269369009584</v>
      </c>
    </row>
    <row r="1725" spans="1:9" ht="60" x14ac:dyDescent="0.2">
      <c r="A1725" s="41" t="s">
        <v>795</v>
      </c>
      <c r="B1725" s="6" t="s">
        <v>1678</v>
      </c>
      <c r="C1725" s="6" t="s">
        <v>13</v>
      </c>
      <c r="D1725" s="6" t="s">
        <v>29</v>
      </c>
      <c r="E1725" s="6" t="s">
        <v>796</v>
      </c>
      <c r="F1725" s="6" t="s">
        <v>0</v>
      </c>
      <c r="G1725" s="100">
        <v>47873.599999999999</v>
      </c>
      <c r="H1725" s="100">
        <v>47870.3</v>
      </c>
      <c r="I1725" s="100">
        <f t="shared" si="26"/>
        <v>99.993106848033165</v>
      </c>
    </row>
    <row r="1726" spans="1:9" ht="15" x14ac:dyDescent="0.2">
      <c r="A1726" s="41" t="s">
        <v>797</v>
      </c>
      <c r="B1726" s="6" t="s">
        <v>1678</v>
      </c>
      <c r="C1726" s="6" t="s">
        <v>13</v>
      </c>
      <c r="D1726" s="6" t="s">
        <v>29</v>
      </c>
      <c r="E1726" s="6" t="s">
        <v>798</v>
      </c>
      <c r="F1726" s="6" t="s">
        <v>0</v>
      </c>
      <c r="G1726" s="100">
        <v>5277.6</v>
      </c>
      <c r="H1726" s="100">
        <v>5277.6</v>
      </c>
      <c r="I1726" s="100">
        <f t="shared" si="26"/>
        <v>100</v>
      </c>
    </row>
    <row r="1727" spans="1:9" ht="15" x14ac:dyDescent="0.2">
      <c r="A1727" s="41" t="s">
        <v>603</v>
      </c>
      <c r="B1727" s="6" t="s">
        <v>1678</v>
      </c>
      <c r="C1727" s="6" t="s">
        <v>13</v>
      </c>
      <c r="D1727" s="6" t="s">
        <v>29</v>
      </c>
      <c r="E1727" s="6" t="s">
        <v>798</v>
      </c>
      <c r="F1727" s="6" t="s">
        <v>604</v>
      </c>
      <c r="G1727" s="100">
        <v>5277.6</v>
      </c>
      <c r="H1727" s="100">
        <v>5277.6</v>
      </c>
      <c r="I1727" s="100">
        <f t="shared" si="26"/>
        <v>100</v>
      </c>
    </row>
    <row r="1728" spans="1:9" ht="45" x14ac:dyDescent="0.2">
      <c r="A1728" s="41" t="s">
        <v>799</v>
      </c>
      <c r="B1728" s="6" t="s">
        <v>1678</v>
      </c>
      <c r="C1728" s="6" t="s">
        <v>13</v>
      </c>
      <c r="D1728" s="6" t="s">
        <v>29</v>
      </c>
      <c r="E1728" s="6" t="s">
        <v>800</v>
      </c>
      <c r="F1728" s="6" t="s">
        <v>0</v>
      </c>
      <c r="G1728" s="100">
        <v>3064.3</v>
      </c>
      <c r="H1728" s="100">
        <v>3064.3</v>
      </c>
      <c r="I1728" s="100">
        <f t="shared" si="26"/>
        <v>100</v>
      </c>
    </row>
    <row r="1729" spans="1:9" ht="15" x14ac:dyDescent="0.2">
      <c r="A1729" s="41" t="s">
        <v>603</v>
      </c>
      <c r="B1729" s="6" t="s">
        <v>1678</v>
      </c>
      <c r="C1729" s="6" t="s">
        <v>13</v>
      </c>
      <c r="D1729" s="6" t="s">
        <v>29</v>
      </c>
      <c r="E1729" s="6" t="s">
        <v>800</v>
      </c>
      <c r="F1729" s="6" t="s">
        <v>604</v>
      </c>
      <c r="G1729" s="100">
        <v>3064.3</v>
      </c>
      <c r="H1729" s="100">
        <v>3064.3</v>
      </c>
      <c r="I1729" s="100">
        <f t="shared" si="26"/>
        <v>100</v>
      </c>
    </row>
    <row r="1730" spans="1:9" ht="75" x14ac:dyDescent="0.2">
      <c r="A1730" s="41" t="s">
        <v>801</v>
      </c>
      <c r="B1730" s="6" t="s">
        <v>1678</v>
      </c>
      <c r="C1730" s="6" t="s">
        <v>13</v>
      </c>
      <c r="D1730" s="6" t="s">
        <v>29</v>
      </c>
      <c r="E1730" s="6" t="s">
        <v>802</v>
      </c>
      <c r="F1730" s="6" t="s">
        <v>0</v>
      </c>
      <c r="G1730" s="100">
        <v>670.9</v>
      </c>
      <c r="H1730" s="100">
        <v>667.6</v>
      </c>
      <c r="I1730" s="100">
        <f t="shared" si="26"/>
        <v>99.508123416306461</v>
      </c>
    </row>
    <row r="1731" spans="1:9" ht="15" x14ac:dyDescent="0.2">
      <c r="A1731" s="41" t="s">
        <v>603</v>
      </c>
      <c r="B1731" s="6" t="s">
        <v>1678</v>
      </c>
      <c r="C1731" s="6" t="s">
        <v>13</v>
      </c>
      <c r="D1731" s="6" t="s">
        <v>29</v>
      </c>
      <c r="E1731" s="6" t="s">
        <v>802</v>
      </c>
      <c r="F1731" s="6" t="s">
        <v>604</v>
      </c>
      <c r="G1731" s="100">
        <v>670.9</v>
      </c>
      <c r="H1731" s="100">
        <v>667.6</v>
      </c>
      <c r="I1731" s="100">
        <f t="shared" si="26"/>
        <v>99.508123416306461</v>
      </c>
    </row>
    <row r="1732" spans="1:9" ht="45" x14ac:dyDescent="0.2">
      <c r="A1732" s="41" t="s">
        <v>803</v>
      </c>
      <c r="B1732" s="6" t="s">
        <v>1678</v>
      </c>
      <c r="C1732" s="6" t="s">
        <v>13</v>
      </c>
      <c r="D1732" s="6" t="s">
        <v>29</v>
      </c>
      <c r="E1732" s="6" t="s">
        <v>804</v>
      </c>
      <c r="F1732" s="6" t="s">
        <v>0</v>
      </c>
      <c r="G1732" s="100">
        <v>18710.3</v>
      </c>
      <c r="H1732" s="100">
        <v>18710.3</v>
      </c>
      <c r="I1732" s="100">
        <f t="shared" si="26"/>
        <v>100</v>
      </c>
    </row>
    <row r="1733" spans="1:9" ht="15" x14ac:dyDescent="0.2">
      <c r="A1733" s="41" t="s">
        <v>603</v>
      </c>
      <c r="B1733" s="6" t="s">
        <v>1678</v>
      </c>
      <c r="C1733" s="6" t="s">
        <v>13</v>
      </c>
      <c r="D1733" s="6" t="s">
        <v>29</v>
      </c>
      <c r="E1733" s="6" t="s">
        <v>804</v>
      </c>
      <c r="F1733" s="6" t="s">
        <v>604</v>
      </c>
      <c r="G1733" s="100">
        <v>18710.3</v>
      </c>
      <c r="H1733" s="100">
        <v>18710.3</v>
      </c>
      <c r="I1733" s="100">
        <f t="shared" si="26"/>
        <v>100</v>
      </c>
    </row>
    <row r="1734" spans="1:9" ht="45" x14ac:dyDescent="0.2">
      <c r="A1734" s="41" t="s">
        <v>700</v>
      </c>
      <c r="B1734" s="6" t="s">
        <v>1678</v>
      </c>
      <c r="C1734" s="6" t="s">
        <v>13</v>
      </c>
      <c r="D1734" s="6" t="s">
        <v>29</v>
      </c>
      <c r="E1734" s="6" t="s">
        <v>805</v>
      </c>
      <c r="F1734" s="6" t="s">
        <v>0</v>
      </c>
      <c r="G1734" s="100">
        <v>20150.5</v>
      </c>
      <c r="H1734" s="100">
        <v>20150.5</v>
      </c>
      <c r="I1734" s="100">
        <f t="shared" si="26"/>
        <v>100</v>
      </c>
    </row>
    <row r="1735" spans="1:9" ht="15" x14ac:dyDescent="0.2">
      <c r="A1735" s="41" t="s">
        <v>603</v>
      </c>
      <c r="B1735" s="6" t="s">
        <v>1678</v>
      </c>
      <c r="C1735" s="6" t="s">
        <v>13</v>
      </c>
      <c r="D1735" s="6" t="s">
        <v>29</v>
      </c>
      <c r="E1735" s="6" t="s">
        <v>805</v>
      </c>
      <c r="F1735" s="6" t="s">
        <v>604</v>
      </c>
      <c r="G1735" s="100">
        <v>20150.5</v>
      </c>
      <c r="H1735" s="100">
        <v>20150.5</v>
      </c>
      <c r="I1735" s="100">
        <f t="shared" ref="I1735:I1798" si="27">H1735/G1735*100</f>
        <v>100</v>
      </c>
    </row>
    <row r="1736" spans="1:9" ht="45" x14ac:dyDescent="0.2">
      <c r="A1736" s="41" t="s">
        <v>806</v>
      </c>
      <c r="B1736" s="6" t="s">
        <v>1678</v>
      </c>
      <c r="C1736" s="6" t="s">
        <v>13</v>
      </c>
      <c r="D1736" s="6" t="s">
        <v>29</v>
      </c>
      <c r="E1736" s="6" t="s">
        <v>807</v>
      </c>
      <c r="F1736" s="6" t="s">
        <v>0</v>
      </c>
      <c r="G1736" s="100">
        <v>110750.3</v>
      </c>
      <c r="H1736" s="100">
        <v>110594.4</v>
      </c>
      <c r="I1736" s="100">
        <f t="shared" si="27"/>
        <v>99.859232886953791</v>
      </c>
    </row>
    <row r="1737" spans="1:9" ht="15" x14ac:dyDescent="0.2">
      <c r="A1737" s="41" t="s">
        <v>808</v>
      </c>
      <c r="B1737" s="6" t="s">
        <v>1678</v>
      </c>
      <c r="C1737" s="6" t="s">
        <v>13</v>
      </c>
      <c r="D1737" s="6" t="s">
        <v>29</v>
      </c>
      <c r="E1737" s="6" t="s">
        <v>809</v>
      </c>
      <c r="F1737" s="6" t="s">
        <v>0</v>
      </c>
      <c r="G1737" s="100">
        <v>200</v>
      </c>
      <c r="H1737" s="100">
        <v>200</v>
      </c>
      <c r="I1737" s="100">
        <f t="shared" si="27"/>
        <v>100</v>
      </c>
    </row>
    <row r="1738" spans="1:9" ht="15" x14ac:dyDescent="0.2">
      <c r="A1738" s="41" t="s">
        <v>603</v>
      </c>
      <c r="B1738" s="6" t="s">
        <v>1678</v>
      </c>
      <c r="C1738" s="6" t="s">
        <v>13</v>
      </c>
      <c r="D1738" s="6" t="s">
        <v>29</v>
      </c>
      <c r="E1738" s="6" t="s">
        <v>809</v>
      </c>
      <c r="F1738" s="6" t="s">
        <v>604</v>
      </c>
      <c r="G1738" s="100">
        <v>200</v>
      </c>
      <c r="H1738" s="100">
        <v>200</v>
      </c>
      <c r="I1738" s="100">
        <f t="shared" si="27"/>
        <v>100</v>
      </c>
    </row>
    <row r="1739" spans="1:9" ht="30" x14ac:dyDescent="0.2">
      <c r="A1739" s="41" t="s">
        <v>810</v>
      </c>
      <c r="B1739" s="6" t="s">
        <v>1678</v>
      </c>
      <c r="C1739" s="6" t="s">
        <v>13</v>
      </c>
      <c r="D1739" s="6" t="s">
        <v>29</v>
      </c>
      <c r="E1739" s="6" t="s">
        <v>811</v>
      </c>
      <c r="F1739" s="6" t="s">
        <v>0</v>
      </c>
      <c r="G1739" s="100">
        <v>20251.5</v>
      </c>
      <c r="H1739" s="100">
        <v>20251.5</v>
      </c>
      <c r="I1739" s="100">
        <f t="shared" si="27"/>
        <v>100</v>
      </c>
    </row>
    <row r="1740" spans="1:9" ht="45" x14ac:dyDescent="0.2">
      <c r="A1740" s="41" t="s">
        <v>680</v>
      </c>
      <c r="B1740" s="6" t="s">
        <v>1678</v>
      </c>
      <c r="C1740" s="6" t="s">
        <v>13</v>
      </c>
      <c r="D1740" s="6" t="s">
        <v>29</v>
      </c>
      <c r="E1740" s="6" t="s">
        <v>811</v>
      </c>
      <c r="F1740" s="6" t="s">
        <v>681</v>
      </c>
      <c r="G1740" s="100">
        <v>1196.4000000000001</v>
      </c>
      <c r="H1740" s="100">
        <v>1196.4000000000001</v>
      </c>
      <c r="I1740" s="100">
        <f t="shared" si="27"/>
        <v>100</v>
      </c>
    </row>
    <row r="1741" spans="1:9" ht="15" x14ac:dyDescent="0.2">
      <c r="A1741" s="41" t="s">
        <v>603</v>
      </c>
      <c r="B1741" s="6" t="s">
        <v>1678</v>
      </c>
      <c r="C1741" s="6" t="s">
        <v>13</v>
      </c>
      <c r="D1741" s="6" t="s">
        <v>29</v>
      </c>
      <c r="E1741" s="6" t="s">
        <v>811</v>
      </c>
      <c r="F1741" s="6" t="s">
        <v>604</v>
      </c>
      <c r="G1741" s="100">
        <v>19055.099999999999</v>
      </c>
      <c r="H1741" s="100">
        <v>19055.099999999999</v>
      </c>
      <c r="I1741" s="100">
        <f t="shared" si="27"/>
        <v>100</v>
      </c>
    </row>
    <row r="1742" spans="1:9" ht="75" x14ac:dyDescent="0.2">
      <c r="A1742" s="41" t="s">
        <v>812</v>
      </c>
      <c r="B1742" s="6" t="s">
        <v>1678</v>
      </c>
      <c r="C1742" s="6" t="s">
        <v>13</v>
      </c>
      <c r="D1742" s="6" t="s">
        <v>29</v>
      </c>
      <c r="E1742" s="6" t="s">
        <v>813</v>
      </c>
      <c r="F1742" s="6" t="s">
        <v>0</v>
      </c>
      <c r="G1742" s="100">
        <v>1627.1</v>
      </c>
      <c r="H1742" s="100">
        <v>1471.2</v>
      </c>
      <c r="I1742" s="100">
        <f t="shared" si="27"/>
        <v>90.418536045725531</v>
      </c>
    </row>
    <row r="1743" spans="1:9" ht="15" x14ac:dyDescent="0.2">
      <c r="A1743" s="41" t="s">
        <v>603</v>
      </c>
      <c r="B1743" s="6" t="s">
        <v>1678</v>
      </c>
      <c r="C1743" s="6" t="s">
        <v>13</v>
      </c>
      <c r="D1743" s="6" t="s">
        <v>29</v>
      </c>
      <c r="E1743" s="6" t="s">
        <v>813</v>
      </c>
      <c r="F1743" s="6" t="s">
        <v>604</v>
      </c>
      <c r="G1743" s="100">
        <v>1627.1</v>
      </c>
      <c r="H1743" s="100">
        <v>1471.2</v>
      </c>
      <c r="I1743" s="100">
        <f t="shared" si="27"/>
        <v>90.418536045725531</v>
      </c>
    </row>
    <row r="1744" spans="1:9" ht="45" x14ac:dyDescent="0.2">
      <c r="A1744" s="41" t="s">
        <v>814</v>
      </c>
      <c r="B1744" s="6" t="s">
        <v>1678</v>
      </c>
      <c r="C1744" s="6" t="s">
        <v>13</v>
      </c>
      <c r="D1744" s="6" t="s">
        <v>29</v>
      </c>
      <c r="E1744" s="6" t="s">
        <v>815</v>
      </c>
      <c r="F1744" s="6" t="s">
        <v>0</v>
      </c>
      <c r="G1744" s="100">
        <v>88671.7</v>
      </c>
      <c r="H1744" s="100">
        <v>88671.7</v>
      </c>
      <c r="I1744" s="100">
        <f t="shared" si="27"/>
        <v>100</v>
      </c>
    </row>
    <row r="1745" spans="1:9" ht="15" x14ac:dyDescent="0.2">
      <c r="A1745" s="41" t="s">
        <v>603</v>
      </c>
      <c r="B1745" s="6" t="s">
        <v>1678</v>
      </c>
      <c r="C1745" s="6" t="s">
        <v>13</v>
      </c>
      <c r="D1745" s="6" t="s">
        <v>29</v>
      </c>
      <c r="E1745" s="6" t="s">
        <v>815</v>
      </c>
      <c r="F1745" s="6" t="s">
        <v>604</v>
      </c>
      <c r="G1745" s="100">
        <v>88671.7</v>
      </c>
      <c r="H1745" s="100">
        <v>88671.7</v>
      </c>
      <c r="I1745" s="100">
        <f t="shared" si="27"/>
        <v>100</v>
      </c>
    </row>
    <row r="1746" spans="1:9" ht="30" x14ac:dyDescent="0.2">
      <c r="A1746" s="41" t="s">
        <v>816</v>
      </c>
      <c r="B1746" s="6" t="s">
        <v>1678</v>
      </c>
      <c r="C1746" s="6" t="s">
        <v>13</v>
      </c>
      <c r="D1746" s="6" t="s">
        <v>29</v>
      </c>
      <c r="E1746" s="6" t="s">
        <v>817</v>
      </c>
      <c r="F1746" s="6" t="s">
        <v>0</v>
      </c>
      <c r="G1746" s="100">
        <v>1320.9</v>
      </c>
      <c r="H1746" s="100">
        <v>1270.2</v>
      </c>
      <c r="I1746" s="100">
        <f t="shared" si="27"/>
        <v>96.161707926413811</v>
      </c>
    </row>
    <row r="1747" spans="1:9" ht="15" x14ac:dyDescent="0.2">
      <c r="A1747" s="41" t="s">
        <v>818</v>
      </c>
      <c r="B1747" s="6" t="s">
        <v>1678</v>
      </c>
      <c r="C1747" s="6" t="s">
        <v>13</v>
      </c>
      <c r="D1747" s="6" t="s">
        <v>29</v>
      </c>
      <c r="E1747" s="6" t="s">
        <v>819</v>
      </c>
      <c r="F1747" s="6" t="s">
        <v>0</v>
      </c>
      <c r="G1747" s="100">
        <v>930</v>
      </c>
      <c r="H1747" s="100">
        <v>930</v>
      </c>
      <c r="I1747" s="100">
        <f t="shared" si="27"/>
        <v>100</v>
      </c>
    </row>
    <row r="1748" spans="1:9" ht="15" x14ac:dyDescent="0.2">
      <c r="A1748" s="41" t="s">
        <v>603</v>
      </c>
      <c r="B1748" s="6" t="s">
        <v>1678</v>
      </c>
      <c r="C1748" s="6" t="s">
        <v>13</v>
      </c>
      <c r="D1748" s="6" t="s">
        <v>29</v>
      </c>
      <c r="E1748" s="6" t="s">
        <v>819</v>
      </c>
      <c r="F1748" s="6" t="s">
        <v>604</v>
      </c>
      <c r="G1748" s="100">
        <v>930</v>
      </c>
      <c r="H1748" s="100">
        <v>930</v>
      </c>
      <c r="I1748" s="100">
        <f t="shared" si="27"/>
        <v>100</v>
      </c>
    </row>
    <row r="1749" spans="1:9" ht="30" x14ac:dyDescent="0.2">
      <c r="A1749" s="41" t="s">
        <v>820</v>
      </c>
      <c r="B1749" s="6" t="s">
        <v>1678</v>
      </c>
      <c r="C1749" s="6" t="s">
        <v>13</v>
      </c>
      <c r="D1749" s="6" t="s">
        <v>29</v>
      </c>
      <c r="E1749" s="6" t="s">
        <v>821</v>
      </c>
      <c r="F1749" s="6" t="s">
        <v>0</v>
      </c>
      <c r="G1749" s="100">
        <v>27.4</v>
      </c>
      <c r="H1749" s="100">
        <v>26.8</v>
      </c>
      <c r="I1749" s="100">
        <f t="shared" si="27"/>
        <v>97.810218978102199</v>
      </c>
    </row>
    <row r="1750" spans="1:9" ht="15" x14ac:dyDescent="0.2">
      <c r="A1750" s="41" t="s">
        <v>603</v>
      </c>
      <c r="B1750" s="6" t="s">
        <v>1678</v>
      </c>
      <c r="C1750" s="6" t="s">
        <v>13</v>
      </c>
      <c r="D1750" s="6" t="s">
        <v>29</v>
      </c>
      <c r="E1750" s="6" t="s">
        <v>821</v>
      </c>
      <c r="F1750" s="6" t="s">
        <v>604</v>
      </c>
      <c r="G1750" s="100">
        <v>27.4</v>
      </c>
      <c r="H1750" s="100">
        <v>26.8</v>
      </c>
      <c r="I1750" s="100">
        <f t="shared" si="27"/>
        <v>97.810218978102199</v>
      </c>
    </row>
    <row r="1751" spans="1:9" ht="45" x14ac:dyDescent="0.2">
      <c r="A1751" s="41" t="s">
        <v>822</v>
      </c>
      <c r="B1751" s="6" t="s">
        <v>1678</v>
      </c>
      <c r="C1751" s="6" t="s">
        <v>13</v>
      </c>
      <c r="D1751" s="6" t="s">
        <v>29</v>
      </c>
      <c r="E1751" s="6" t="s">
        <v>823</v>
      </c>
      <c r="F1751" s="6" t="s">
        <v>0</v>
      </c>
      <c r="G1751" s="100">
        <v>50</v>
      </c>
      <c r="H1751" s="100">
        <v>0</v>
      </c>
      <c r="I1751" s="100">
        <f t="shared" si="27"/>
        <v>0</v>
      </c>
    </row>
    <row r="1752" spans="1:9" ht="15" x14ac:dyDescent="0.2">
      <c r="A1752" s="41" t="s">
        <v>603</v>
      </c>
      <c r="B1752" s="6" t="s">
        <v>1678</v>
      </c>
      <c r="C1752" s="6" t="s">
        <v>13</v>
      </c>
      <c r="D1752" s="6" t="s">
        <v>29</v>
      </c>
      <c r="E1752" s="6" t="s">
        <v>823</v>
      </c>
      <c r="F1752" s="6" t="s">
        <v>604</v>
      </c>
      <c r="G1752" s="100">
        <v>50</v>
      </c>
      <c r="H1752" s="100">
        <v>0</v>
      </c>
      <c r="I1752" s="100">
        <f t="shared" si="27"/>
        <v>0</v>
      </c>
    </row>
    <row r="1753" spans="1:9" ht="45" x14ac:dyDescent="0.2">
      <c r="A1753" s="41" t="s">
        <v>700</v>
      </c>
      <c r="B1753" s="6" t="s">
        <v>1678</v>
      </c>
      <c r="C1753" s="6" t="s">
        <v>13</v>
      </c>
      <c r="D1753" s="6" t="s">
        <v>29</v>
      </c>
      <c r="E1753" s="6" t="s">
        <v>824</v>
      </c>
      <c r="F1753" s="6" t="s">
        <v>0</v>
      </c>
      <c r="G1753" s="100">
        <v>313.5</v>
      </c>
      <c r="H1753" s="100">
        <v>313.39999999999998</v>
      </c>
      <c r="I1753" s="100">
        <f t="shared" si="27"/>
        <v>99.96810207336523</v>
      </c>
    </row>
    <row r="1754" spans="1:9" ht="30" x14ac:dyDescent="0.2">
      <c r="A1754" s="41" t="s">
        <v>601</v>
      </c>
      <c r="B1754" s="6" t="s">
        <v>1678</v>
      </c>
      <c r="C1754" s="6" t="s">
        <v>13</v>
      </c>
      <c r="D1754" s="6" t="s">
        <v>29</v>
      </c>
      <c r="E1754" s="6" t="s">
        <v>824</v>
      </c>
      <c r="F1754" s="6" t="s">
        <v>602</v>
      </c>
      <c r="G1754" s="100">
        <v>313.5</v>
      </c>
      <c r="H1754" s="100">
        <v>313.39999999999998</v>
      </c>
      <c r="I1754" s="100">
        <f t="shared" si="27"/>
        <v>99.96810207336523</v>
      </c>
    </row>
    <row r="1755" spans="1:9" ht="45" x14ac:dyDescent="0.2">
      <c r="A1755" s="41" t="s">
        <v>825</v>
      </c>
      <c r="B1755" s="6" t="s">
        <v>1678</v>
      </c>
      <c r="C1755" s="6" t="s">
        <v>13</v>
      </c>
      <c r="D1755" s="6" t="s">
        <v>29</v>
      </c>
      <c r="E1755" s="6" t="s">
        <v>826</v>
      </c>
      <c r="F1755" s="6" t="s">
        <v>0</v>
      </c>
      <c r="G1755" s="100">
        <v>9000</v>
      </c>
      <c r="H1755" s="100">
        <v>9000</v>
      </c>
      <c r="I1755" s="100">
        <f t="shared" si="27"/>
        <v>100</v>
      </c>
    </row>
    <row r="1756" spans="1:9" ht="45" x14ac:dyDescent="0.2">
      <c r="A1756" s="41" t="s">
        <v>700</v>
      </c>
      <c r="B1756" s="6" t="s">
        <v>1678</v>
      </c>
      <c r="C1756" s="6" t="s">
        <v>13</v>
      </c>
      <c r="D1756" s="6" t="s">
        <v>29</v>
      </c>
      <c r="E1756" s="6" t="s">
        <v>827</v>
      </c>
      <c r="F1756" s="6" t="s">
        <v>0</v>
      </c>
      <c r="G1756" s="100">
        <v>9000</v>
      </c>
      <c r="H1756" s="100">
        <v>9000</v>
      </c>
      <c r="I1756" s="100">
        <f t="shared" si="27"/>
        <v>100</v>
      </c>
    </row>
    <row r="1757" spans="1:9" ht="15" x14ac:dyDescent="0.2">
      <c r="A1757" s="41" t="s">
        <v>603</v>
      </c>
      <c r="B1757" s="6" t="s">
        <v>1678</v>
      </c>
      <c r="C1757" s="6" t="s">
        <v>13</v>
      </c>
      <c r="D1757" s="6" t="s">
        <v>29</v>
      </c>
      <c r="E1757" s="6" t="s">
        <v>827</v>
      </c>
      <c r="F1757" s="6" t="s">
        <v>604</v>
      </c>
      <c r="G1757" s="100">
        <v>9000</v>
      </c>
      <c r="H1757" s="100">
        <v>9000</v>
      </c>
      <c r="I1757" s="100">
        <f t="shared" si="27"/>
        <v>100</v>
      </c>
    </row>
    <row r="1758" spans="1:9" ht="60" x14ac:dyDescent="0.2">
      <c r="A1758" s="41" t="s">
        <v>828</v>
      </c>
      <c r="B1758" s="6" t="s">
        <v>1678</v>
      </c>
      <c r="C1758" s="6" t="s">
        <v>13</v>
      </c>
      <c r="D1758" s="6" t="s">
        <v>29</v>
      </c>
      <c r="E1758" s="6" t="s">
        <v>829</v>
      </c>
      <c r="F1758" s="6" t="s">
        <v>0</v>
      </c>
      <c r="G1758" s="100">
        <v>473</v>
      </c>
      <c r="H1758" s="100">
        <v>422.5</v>
      </c>
      <c r="I1758" s="100">
        <f t="shared" si="27"/>
        <v>89.323467230443981</v>
      </c>
    </row>
    <row r="1759" spans="1:9" ht="45" x14ac:dyDescent="0.2">
      <c r="A1759" s="41" t="s">
        <v>700</v>
      </c>
      <c r="B1759" s="6" t="s">
        <v>1678</v>
      </c>
      <c r="C1759" s="6" t="s">
        <v>13</v>
      </c>
      <c r="D1759" s="6" t="s">
        <v>29</v>
      </c>
      <c r="E1759" s="6" t="s">
        <v>830</v>
      </c>
      <c r="F1759" s="6" t="s">
        <v>0</v>
      </c>
      <c r="G1759" s="100">
        <v>473</v>
      </c>
      <c r="H1759" s="100">
        <v>422.5</v>
      </c>
      <c r="I1759" s="100">
        <f t="shared" si="27"/>
        <v>89.323467230443981</v>
      </c>
    </row>
    <row r="1760" spans="1:9" ht="30" x14ac:dyDescent="0.2">
      <c r="A1760" s="41" t="s">
        <v>601</v>
      </c>
      <c r="B1760" s="6" t="s">
        <v>1678</v>
      </c>
      <c r="C1760" s="6" t="s">
        <v>13</v>
      </c>
      <c r="D1760" s="6" t="s">
        <v>29</v>
      </c>
      <c r="E1760" s="6" t="s">
        <v>830</v>
      </c>
      <c r="F1760" s="6" t="s">
        <v>602</v>
      </c>
      <c r="G1760" s="100">
        <v>473</v>
      </c>
      <c r="H1760" s="100">
        <v>422.5</v>
      </c>
      <c r="I1760" s="100">
        <f t="shared" si="27"/>
        <v>89.323467230443981</v>
      </c>
    </row>
    <row r="1761" spans="1:9" ht="45" x14ac:dyDescent="0.2">
      <c r="A1761" s="41" t="s">
        <v>835</v>
      </c>
      <c r="B1761" s="6" t="s">
        <v>1678</v>
      </c>
      <c r="C1761" s="6" t="s">
        <v>13</v>
      </c>
      <c r="D1761" s="6" t="s">
        <v>29</v>
      </c>
      <c r="E1761" s="6" t="s">
        <v>836</v>
      </c>
      <c r="F1761" s="6" t="s">
        <v>0</v>
      </c>
      <c r="G1761" s="100">
        <v>1623.2</v>
      </c>
      <c r="H1761" s="100">
        <v>1623.1</v>
      </c>
      <c r="I1761" s="100">
        <f t="shared" si="27"/>
        <v>99.993839329719066</v>
      </c>
    </row>
    <row r="1762" spans="1:9" ht="45" x14ac:dyDescent="0.2">
      <c r="A1762" s="41" t="s">
        <v>837</v>
      </c>
      <c r="B1762" s="6" t="s">
        <v>1678</v>
      </c>
      <c r="C1762" s="6" t="s">
        <v>13</v>
      </c>
      <c r="D1762" s="6" t="s">
        <v>29</v>
      </c>
      <c r="E1762" s="6" t="s">
        <v>838</v>
      </c>
      <c r="F1762" s="6" t="s">
        <v>0</v>
      </c>
      <c r="G1762" s="100">
        <v>1623.2</v>
      </c>
      <c r="H1762" s="100">
        <v>1623.1</v>
      </c>
      <c r="I1762" s="100">
        <f t="shared" si="27"/>
        <v>99.993839329719066</v>
      </c>
    </row>
    <row r="1763" spans="1:9" ht="15" x14ac:dyDescent="0.2">
      <c r="A1763" s="41" t="s">
        <v>603</v>
      </c>
      <c r="B1763" s="6" t="s">
        <v>1678</v>
      </c>
      <c r="C1763" s="6" t="s">
        <v>13</v>
      </c>
      <c r="D1763" s="6" t="s">
        <v>29</v>
      </c>
      <c r="E1763" s="6" t="s">
        <v>838</v>
      </c>
      <c r="F1763" s="6" t="s">
        <v>604</v>
      </c>
      <c r="G1763" s="100">
        <v>1623.2</v>
      </c>
      <c r="H1763" s="100">
        <v>1623.1</v>
      </c>
      <c r="I1763" s="100">
        <f t="shared" si="27"/>
        <v>99.993839329719066</v>
      </c>
    </row>
    <row r="1764" spans="1:9" ht="105" x14ac:dyDescent="0.2">
      <c r="A1764" s="41" t="s">
        <v>839</v>
      </c>
      <c r="B1764" s="6" t="s">
        <v>1678</v>
      </c>
      <c r="C1764" s="6" t="s">
        <v>13</v>
      </c>
      <c r="D1764" s="6" t="s">
        <v>29</v>
      </c>
      <c r="E1764" s="6" t="s">
        <v>840</v>
      </c>
      <c r="F1764" s="6" t="s">
        <v>0</v>
      </c>
      <c r="G1764" s="100">
        <v>29279</v>
      </c>
      <c r="H1764" s="100">
        <v>31988.799999999999</v>
      </c>
      <c r="I1764" s="100">
        <f t="shared" si="27"/>
        <v>109.25509751016087</v>
      </c>
    </row>
    <row r="1765" spans="1:9" ht="165" x14ac:dyDescent="0.2">
      <c r="A1765" s="41" t="s">
        <v>841</v>
      </c>
      <c r="B1765" s="6" t="s">
        <v>1678</v>
      </c>
      <c r="C1765" s="6" t="s">
        <v>13</v>
      </c>
      <c r="D1765" s="6" t="s">
        <v>29</v>
      </c>
      <c r="E1765" s="6" t="s">
        <v>842</v>
      </c>
      <c r="F1765" s="6" t="s">
        <v>0</v>
      </c>
      <c r="G1765" s="100">
        <v>16341</v>
      </c>
      <c r="H1765" s="100">
        <v>16341</v>
      </c>
      <c r="I1765" s="100">
        <f t="shared" si="27"/>
        <v>100</v>
      </c>
    </row>
    <row r="1766" spans="1:9" ht="15" x14ac:dyDescent="0.2">
      <c r="A1766" s="41" t="s">
        <v>603</v>
      </c>
      <c r="B1766" s="6" t="s">
        <v>1678</v>
      </c>
      <c r="C1766" s="6" t="s">
        <v>13</v>
      </c>
      <c r="D1766" s="6" t="s">
        <v>29</v>
      </c>
      <c r="E1766" s="6" t="s">
        <v>842</v>
      </c>
      <c r="F1766" s="6" t="s">
        <v>604</v>
      </c>
      <c r="G1766" s="100">
        <v>16341</v>
      </c>
      <c r="H1766" s="100">
        <v>16341</v>
      </c>
      <c r="I1766" s="100">
        <f t="shared" si="27"/>
        <v>100</v>
      </c>
    </row>
    <row r="1767" spans="1:9" ht="180" x14ac:dyDescent="0.2">
      <c r="A1767" s="41" t="s">
        <v>843</v>
      </c>
      <c r="B1767" s="6" t="s">
        <v>1678</v>
      </c>
      <c r="C1767" s="6" t="s">
        <v>13</v>
      </c>
      <c r="D1767" s="6" t="s">
        <v>29</v>
      </c>
      <c r="E1767" s="6" t="s">
        <v>844</v>
      </c>
      <c r="F1767" s="6" t="s">
        <v>0</v>
      </c>
      <c r="G1767" s="100">
        <v>161.80000000000001</v>
      </c>
      <c r="H1767" s="100">
        <v>161.6</v>
      </c>
      <c r="I1767" s="100">
        <f t="shared" si="27"/>
        <v>99.876390605686012</v>
      </c>
    </row>
    <row r="1768" spans="1:9" ht="15" x14ac:dyDescent="0.2">
      <c r="A1768" s="41" t="s">
        <v>603</v>
      </c>
      <c r="B1768" s="6" t="s">
        <v>1678</v>
      </c>
      <c r="C1768" s="6" t="s">
        <v>13</v>
      </c>
      <c r="D1768" s="6" t="s">
        <v>29</v>
      </c>
      <c r="E1768" s="6" t="s">
        <v>844</v>
      </c>
      <c r="F1768" s="6" t="s">
        <v>604</v>
      </c>
      <c r="G1768" s="100">
        <v>161.80000000000001</v>
      </c>
      <c r="H1768" s="100">
        <v>161.6</v>
      </c>
      <c r="I1768" s="100">
        <f t="shared" si="27"/>
        <v>99.876390605686012</v>
      </c>
    </row>
    <row r="1769" spans="1:9" ht="210" x14ac:dyDescent="0.2">
      <c r="A1769" s="41" t="s">
        <v>845</v>
      </c>
      <c r="B1769" s="6" t="s">
        <v>1678</v>
      </c>
      <c r="C1769" s="6" t="s">
        <v>13</v>
      </c>
      <c r="D1769" s="6" t="s">
        <v>29</v>
      </c>
      <c r="E1769" s="6" t="s">
        <v>846</v>
      </c>
      <c r="F1769" s="6" t="s">
        <v>0</v>
      </c>
      <c r="G1769" s="100">
        <v>1814.4</v>
      </c>
      <c r="H1769" s="100">
        <v>1814.3</v>
      </c>
      <c r="I1769" s="100">
        <f t="shared" si="27"/>
        <v>99.994488536155188</v>
      </c>
    </row>
    <row r="1770" spans="1:9" ht="15" x14ac:dyDescent="0.2">
      <c r="A1770" s="41" t="s">
        <v>603</v>
      </c>
      <c r="B1770" s="6" t="s">
        <v>1678</v>
      </c>
      <c r="C1770" s="6" t="s">
        <v>13</v>
      </c>
      <c r="D1770" s="6" t="s">
        <v>29</v>
      </c>
      <c r="E1770" s="6" t="s">
        <v>846</v>
      </c>
      <c r="F1770" s="6" t="s">
        <v>604</v>
      </c>
      <c r="G1770" s="100">
        <v>1814.4</v>
      </c>
      <c r="H1770" s="100">
        <v>1814.3</v>
      </c>
      <c r="I1770" s="100">
        <f t="shared" si="27"/>
        <v>99.994488536155188</v>
      </c>
    </row>
    <row r="1771" spans="1:9" ht="165" x14ac:dyDescent="0.2">
      <c r="A1771" s="41" t="s">
        <v>847</v>
      </c>
      <c r="B1771" s="6" t="s">
        <v>1678</v>
      </c>
      <c r="C1771" s="6" t="s">
        <v>13</v>
      </c>
      <c r="D1771" s="6" t="s">
        <v>29</v>
      </c>
      <c r="E1771" s="6" t="s">
        <v>848</v>
      </c>
      <c r="F1771" s="6" t="s">
        <v>0</v>
      </c>
      <c r="G1771" s="100">
        <v>1220.9000000000001</v>
      </c>
      <c r="H1771" s="100">
        <v>3929.2</v>
      </c>
      <c r="I1771" s="100">
        <f t="shared" si="27"/>
        <v>321.82815955442703</v>
      </c>
    </row>
    <row r="1772" spans="1:9" ht="15" x14ac:dyDescent="0.2">
      <c r="A1772" s="41" t="s">
        <v>603</v>
      </c>
      <c r="B1772" s="6" t="s">
        <v>1678</v>
      </c>
      <c r="C1772" s="6" t="s">
        <v>13</v>
      </c>
      <c r="D1772" s="6" t="s">
        <v>29</v>
      </c>
      <c r="E1772" s="6" t="s">
        <v>848</v>
      </c>
      <c r="F1772" s="6" t="s">
        <v>604</v>
      </c>
      <c r="G1772" s="100">
        <v>1220.9000000000001</v>
      </c>
      <c r="H1772" s="100">
        <v>3929.2</v>
      </c>
      <c r="I1772" s="100">
        <f t="shared" si="27"/>
        <v>321.82815955442703</v>
      </c>
    </row>
    <row r="1773" spans="1:9" ht="150" x14ac:dyDescent="0.2">
      <c r="A1773" s="41" t="s">
        <v>849</v>
      </c>
      <c r="B1773" s="6" t="s">
        <v>1678</v>
      </c>
      <c r="C1773" s="6" t="s">
        <v>13</v>
      </c>
      <c r="D1773" s="6" t="s">
        <v>29</v>
      </c>
      <c r="E1773" s="6" t="s">
        <v>850</v>
      </c>
      <c r="F1773" s="6" t="s">
        <v>0</v>
      </c>
      <c r="G1773" s="100">
        <v>25.8</v>
      </c>
      <c r="H1773" s="100">
        <v>25.8</v>
      </c>
      <c r="I1773" s="100">
        <f t="shared" si="27"/>
        <v>100</v>
      </c>
    </row>
    <row r="1774" spans="1:9" ht="15" x14ac:dyDescent="0.2">
      <c r="A1774" s="41" t="s">
        <v>603</v>
      </c>
      <c r="B1774" s="6" t="s">
        <v>1678</v>
      </c>
      <c r="C1774" s="6" t="s">
        <v>13</v>
      </c>
      <c r="D1774" s="6" t="s">
        <v>29</v>
      </c>
      <c r="E1774" s="6" t="s">
        <v>850</v>
      </c>
      <c r="F1774" s="6" t="s">
        <v>604</v>
      </c>
      <c r="G1774" s="100">
        <v>25.8</v>
      </c>
      <c r="H1774" s="100">
        <v>25.8</v>
      </c>
      <c r="I1774" s="100">
        <f t="shared" si="27"/>
        <v>100</v>
      </c>
    </row>
    <row r="1775" spans="1:9" ht="165" x14ac:dyDescent="0.2">
      <c r="A1775" s="41" t="s">
        <v>851</v>
      </c>
      <c r="B1775" s="6" t="s">
        <v>1678</v>
      </c>
      <c r="C1775" s="6" t="s">
        <v>13</v>
      </c>
      <c r="D1775" s="6" t="s">
        <v>29</v>
      </c>
      <c r="E1775" s="6" t="s">
        <v>852</v>
      </c>
      <c r="F1775" s="6" t="s">
        <v>0</v>
      </c>
      <c r="G1775" s="100">
        <v>2473.9</v>
      </c>
      <c r="H1775" s="100">
        <v>2473.9</v>
      </c>
      <c r="I1775" s="100">
        <f t="shared" si="27"/>
        <v>100</v>
      </c>
    </row>
    <row r="1776" spans="1:9" ht="45" x14ac:dyDescent="0.2">
      <c r="A1776" s="41" t="s">
        <v>680</v>
      </c>
      <c r="B1776" s="6" t="s">
        <v>1678</v>
      </c>
      <c r="C1776" s="6" t="s">
        <v>13</v>
      </c>
      <c r="D1776" s="6" t="s">
        <v>29</v>
      </c>
      <c r="E1776" s="6" t="s">
        <v>852</v>
      </c>
      <c r="F1776" s="6" t="s">
        <v>681</v>
      </c>
      <c r="G1776" s="100">
        <v>146.19999999999999</v>
      </c>
      <c r="H1776" s="100">
        <v>146.19999999999999</v>
      </c>
      <c r="I1776" s="100">
        <f t="shared" si="27"/>
        <v>100</v>
      </c>
    </row>
    <row r="1777" spans="1:9" ht="15" x14ac:dyDescent="0.2">
      <c r="A1777" s="41" t="s">
        <v>603</v>
      </c>
      <c r="B1777" s="6" t="s">
        <v>1678</v>
      </c>
      <c r="C1777" s="6" t="s">
        <v>13</v>
      </c>
      <c r="D1777" s="6" t="s">
        <v>29</v>
      </c>
      <c r="E1777" s="6" t="s">
        <v>852</v>
      </c>
      <c r="F1777" s="6" t="s">
        <v>604</v>
      </c>
      <c r="G1777" s="100">
        <v>2327.6999999999998</v>
      </c>
      <c r="H1777" s="100">
        <v>2327.6999999999998</v>
      </c>
      <c r="I1777" s="100">
        <f t="shared" si="27"/>
        <v>100</v>
      </c>
    </row>
    <row r="1778" spans="1:9" ht="180" x14ac:dyDescent="0.2">
      <c r="A1778" s="41" t="s">
        <v>853</v>
      </c>
      <c r="B1778" s="6" t="s">
        <v>1678</v>
      </c>
      <c r="C1778" s="6" t="s">
        <v>13</v>
      </c>
      <c r="D1778" s="6" t="s">
        <v>29</v>
      </c>
      <c r="E1778" s="6" t="s">
        <v>854</v>
      </c>
      <c r="F1778" s="6" t="s">
        <v>0</v>
      </c>
      <c r="G1778" s="100">
        <v>113.6</v>
      </c>
      <c r="H1778" s="100">
        <v>113.6</v>
      </c>
      <c r="I1778" s="100">
        <f t="shared" si="27"/>
        <v>100</v>
      </c>
    </row>
    <row r="1779" spans="1:9" ht="15" x14ac:dyDescent="0.2">
      <c r="A1779" s="41" t="s">
        <v>603</v>
      </c>
      <c r="B1779" s="6" t="s">
        <v>1678</v>
      </c>
      <c r="C1779" s="6" t="s">
        <v>13</v>
      </c>
      <c r="D1779" s="6" t="s">
        <v>29</v>
      </c>
      <c r="E1779" s="6" t="s">
        <v>854</v>
      </c>
      <c r="F1779" s="6" t="s">
        <v>604</v>
      </c>
      <c r="G1779" s="100">
        <v>113.6</v>
      </c>
      <c r="H1779" s="100">
        <v>113.6</v>
      </c>
      <c r="I1779" s="100">
        <f t="shared" si="27"/>
        <v>100</v>
      </c>
    </row>
    <row r="1780" spans="1:9" ht="210" x14ac:dyDescent="0.2">
      <c r="A1780" s="41" t="s">
        <v>855</v>
      </c>
      <c r="B1780" s="6" t="s">
        <v>1678</v>
      </c>
      <c r="C1780" s="6" t="s">
        <v>13</v>
      </c>
      <c r="D1780" s="6" t="s">
        <v>29</v>
      </c>
      <c r="E1780" s="6" t="s">
        <v>856</v>
      </c>
      <c r="F1780" s="6" t="s">
        <v>0</v>
      </c>
      <c r="G1780" s="100">
        <v>4794.8999999999996</v>
      </c>
      <c r="H1780" s="100">
        <v>4845.6000000000004</v>
      </c>
      <c r="I1780" s="100">
        <f t="shared" si="27"/>
        <v>101.05737345930052</v>
      </c>
    </row>
    <row r="1781" spans="1:9" ht="15" x14ac:dyDescent="0.2">
      <c r="A1781" s="41" t="s">
        <v>603</v>
      </c>
      <c r="B1781" s="6" t="s">
        <v>1678</v>
      </c>
      <c r="C1781" s="6" t="s">
        <v>13</v>
      </c>
      <c r="D1781" s="6" t="s">
        <v>29</v>
      </c>
      <c r="E1781" s="6" t="s">
        <v>856</v>
      </c>
      <c r="F1781" s="6" t="s">
        <v>604</v>
      </c>
      <c r="G1781" s="100">
        <v>4794.8999999999996</v>
      </c>
      <c r="H1781" s="100">
        <v>4845.6000000000004</v>
      </c>
      <c r="I1781" s="100">
        <f t="shared" si="27"/>
        <v>101.05737345930052</v>
      </c>
    </row>
    <row r="1782" spans="1:9" ht="120" x14ac:dyDescent="0.2">
      <c r="A1782" s="41" t="s">
        <v>857</v>
      </c>
      <c r="B1782" s="6" t="s">
        <v>1678</v>
      </c>
      <c r="C1782" s="6" t="s">
        <v>13</v>
      </c>
      <c r="D1782" s="6" t="s">
        <v>29</v>
      </c>
      <c r="E1782" s="6" t="s">
        <v>858</v>
      </c>
      <c r="F1782" s="6" t="s">
        <v>0</v>
      </c>
      <c r="G1782" s="100">
        <v>2069</v>
      </c>
      <c r="H1782" s="100">
        <v>2069</v>
      </c>
      <c r="I1782" s="100">
        <f t="shared" si="27"/>
        <v>100</v>
      </c>
    </row>
    <row r="1783" spans="1:9" ht="15" x14ac:dyDescent="0.2">
      <c r="A1783" s="41" t="s">
        <v>603</v>
      </c>
      <c r="B1783" s="6" t="s">
        <v>1678</v>
      </c>
      <c r="C1783" s="6" t="s">
        <v>13</v>
      </c>
      <c r="D1783" s="6" t="s">
        <v>29</v>
      </c>
      <c r="E1783" s="6" t="s">
        <v>858</v>
      </c>
      <c r="F1783" s="6" t="s">
        <v>604</v>
      </c>
      <c r="G1783" s="100">
        <v>2069</v>
      </c>
      <c r="H1783" s="100">
        <v>2069</v>
      </c>
      <c r="I1783" s="100">
        <f t="shared" si="27"/>
        <v>100</v>
      </c>
    </row>
    <row r="1784" spans="1:9" ht="165" x14ac:dyDescent="0.2">
      <c r="A1784" s="41" t="s">
        <v>859</v>
      </c>
      <c r="B1784" s="6" t="s">
        <v>1678</v>
      </c>
      <c r="C1784" s="6" t="s">
        <v>13</v>
      </c>
      <c r="D1784" s="6" t="s">
        <v>29</v>
      </c>
      <c r="E1784" s="6" t="s">
        <v>860</v>
      </c>
      <c r="F1784" s="6" t="s">
        <v>0</v>
      </c>
      <c r="G1784" s="100">
        <v>212.6</v>
      </c>
      <c r="H1784" s="100">
        <v>214.8</v>
      </c>
      <c r="I1784" s="100">
        <f t="shared" si="27"/>
        <v>101.03480714957669</v>
      </c>
    </row>
    <row r="1785" spans="1:9" ht="15" x14ac:dyDescent="0.2">
      <c r="A1785" s="41" t="s">
        <v>603</v>
      </c>
      <c r="B1785" s="6" t="s">
        <v>1678</v>
      </c>
      <c r="C1785" s="6" t="s">
        <v>13</v>
      </c>
      <c r="D1785" s="6" t="s">
        <v>29</v>
      </c>
      <c r="E1785" s="6" t="s">
        <v>860</v>
      </c>
      <c r="F1785" s="6" t="s">
        <v>604</v>
      </c>
      <c r="G1785" s="100">
        <v>212.6</v>
      </c>
      <c r="H1785" s="100">
        <v>214.8</v>
      </c>
      <c r="I1785" s="100">
        <f t="shared" si="27"/>
        <v>101.03480714957669</v>
      </c>
    </row>
    <row r="1786" spans="1:9" ht="195" x14ac:dyDescent="0.2">
      <c r="A1786" s="41" t="s">
        <v>861</v>
      </c>
      <c r="B1786" s="6" t="s">
        <v>1678</v>
      </c>
      <c r="C1786" s="6" t="s">
        <v>13</v>
      </c>
      <c r="D1786" s="6" t="s">
        <v>29</v>
      </c>
      <c r="E1786" s="6" t="s">
        <v>862</v>
      </c>
      <c r="F1786" s="6" t="s">
        <v>0</v>
      </c>
      <c r="G1786" s="100">
        <v>51.1</v>
      </c>
      <c r="H1786" s="100">
        <v>0</v>
      </c>
      <c r="I1786" s="100">
        <f t="shared" si="27"/>
        <v>0</v>
      </c>
    </row>
    <row r="1787" spans="1:9" ht="15" x14ac:dyDescent="0.2">
      <c r="A1787" s="41" t="s">
        <v>603</v>
      </c>
      <c r="B1787" s="6" t="s">
        <v>1678</v>
      </c>
      <c r="C1787" s="6" t="s">
        <v>13</v>
      </c>
      <c r="D1787" s="6" t="s">
        <v>29</v>
      </c>
      <c r="E1787" s="6" t="s">
        <v>862</v>
      </c>
      <c r="F1787" s="6" t="s">
        <v>604</v>
      </c>
      <c r="G1787" s="100">
        <v>51.1</v>
      </c>
      <c r="H1787" s="100">
        <v>0</v>
      </c>
      <c r="I1787" s="100">
        <f t="shared" si="27"/>
        <v>0</v>
      </c>
    </row>
    <row r="1788" spans="1:9" ht="45" x14ac:dyDescent="0.2">
      <c r="A1788" s="41" t="s">
        <v>863</v>
      </c>
      <c r="B1788" s="6" t="s">
        <v>1678</v>
      </c>
      <c r="C1788" s="6" t="s">
        <v>13</v>
      </c>
      <c r="D1788" s="6" t="s">
        <v>29</v>
      </c>
      <c r="E1788" s="6" t="s">
        <v>864</v>
      </c>
      <c r="F1788" s="6" t="s">
        <v>0</v>
      </c>
      <c r="G1788" s="100">
        <v>53390.7</v>
      </c>
      <c r="H1788" s="100">
        <v>53390.7</v>
      </c>
      <c r="I1788" s="100">
        <f t="shared" si="27"/>
        <v>100</v>
      </c>
    </row>
    <row r="1789" spans="1:9" ht="15" x14ac:dyDescent="0.2">
      <c r="A1789" s="41" t="s">
        <v>603</v>
      </c>
      <c r="B1789" s="6" t="s">
        <v>1678</v>
      </c>
      <c r="C1789" s="6" t="s">
        <v>13</v>
      </c>
      <c r="D1789" s="6" t="s">
        <v>29</v>
      </c>
      <c r="E1789" s="6" t="s">
        <v>864</v>
      </c>
      <c r="F1789" s="6" t="s">
        <v>604</v>
      </c>
      <c r="G1789" s="100">
        <v>53390.7</v>
      </c>
      <c r="H1789" s="100">
        <v>53390.7</v>
      </c>
      <c r="I1789" s="100">
        <f t="shared" si="27"/>
        <v>100</v>
      </c>
    </row>
    <row r="1790" spans="1:9" ht="60" x14ac:dyDescent="0.2">
      <c r="A1790" s="41" t="s">
        <v>583</v>
      </c>
      <c r="B1790" s="6" t="s">
        <v>1678</v>
      </c>
      <c r="C1790" s="6" t="s">
        <v>13</v>
      </c>
      <c r="D1790" s="6" t="s">
        <v>29</v>
      </c>
      <c r="E1790" s="6" t="s">
        <v>584</v>
      </c>
      <c r="F1790" s="101" t="s">
        <v>0</v>
      </c>
      <c r="G1790" s="100">
        <v>43901.2</v>
      </c>
      <c r="H1790" s="100">
        <v>42645.3</v>
      </c>
      <c r="I1790" s="100">
        <f t="shared" si="27"/>
        <v>97.139258152396764</v>
      </c>
    </row>
    <row r="1791" spans="1:9" ht="15" x14ac:dyDescent="0.2">
      <c r="A1791" s="41" t="s">
        <v>14</v>
      </c>
      <c r="B1791" s="6" t="s">
        <v>1678</v>
      </c>
      <c r="C1791" s="6" t="s">
        <v>13</v>
      </c>
      <c r="D1791" s="6" t="s">
        <v>29</v>
      </c>
      <c r="E1791" s="6" t="s">
        <v>617</v>
      </c>
      <c r="F1791" s="6" t="s">
        <v>0</v>
      </c>
      <c r="G1791" s="100">
        <v>43901.2</v>
      </c>
      <c r="H1791" s="100">
        <v>42645.3</v>
      </c>
      <c r="I1791" s="100">
        <f t="shared" si="27"/>
        <v>97.139258152396764</v>
      </c>
    </row>
    <row r="1792" spans="1:9" ht="45" x14ac:dyDescent="0.2">
      <c r="A1792" s="41" t="s">
        <v>588</v>
      </c>
      <c r="B1792" s="6" t="s">
        <v>1678</v>
      </c>
      <c r="C1792" s="6" t="s">
        <v>13</v>
      </c>
      <c r="D1792" s="6" t="s">
        <v>29</v>
      </c>
      <c r="E1792" s="6" t="s">
        <v>618</v>
      </c>
      <c r="F1792" s="6" t="s">
        <v>0</v>
      </c>
      <c r="G1792" s="100">
        <v>40611</v>
      </c>
      <c r="H1792" s="100">
        <v>40141.199999999997</v>
      </c>
      <c r="I1792" s="100">
        <f t="shared" si="27"/>
        <v>98.843170569550111</v>
      </c>
    </row>
    <row r="1793" spans="1:9" ht="90" x14ac:dyDescent="0.2">
      <c r="A1793" s="41" t="s">
        <v>590</v>
      </c>
      <c r="B1793" s="6" t="s">
        <v>1678</v>
      </c>
      <c r="C1793" s="6" t="s">
        <v>13</v>
      </c>
      <c r="D1793" s="6" t="s">
        <v>29</v>
      </c>
      <c r="E1793" s="6" t="s">
        <v>618</v>
      </c>
      <c r="F1793" s="6" t="s">
        <v>585</v>
      </c>
      <c r="G1793" s="100">
        <v>40611</v>
      </c>
      <c r="H1793" s="100">
        <v>40141.199999999997</v>
      </c>
      <c r="I1793" s="100">
        <f t="shared" si="27"/>
        <v>98.843170569550111</v>
      </c>
    </row>
    <row r="1794" spans="1:9" ht="45" x14ac:dyDescent="0.2">
      <c r="A1794" s="41" t="s">
        <v>599</v>
      </c>
      <c r="B1794" s="6" t="s">
        <v>1678</v>
      </c>
      <c r="C1794" s="6" t="s">
        <v>13</v>
      </c>
      <c r="D1794" s="6" t="s">
        <v>29</v>
      </c>
      <c r="E1794" s="6" t="s">
        <v>619</v>
      </c>
      <c r="F1794" s="6" t="s">
        <v>0</v>
      </c>
      <c r="G1794" s="100">
        <v>3290.2</v>
      </c>
      <c r="H1794" s="100">
        <v>2504.1</v>
      </c>
      <c r="I1794" s="100">
        <f t="shared" si="27"/>
        <v>76.107835389945905</v>
      </c>
    </row>
    <row r="1795" spans="1:9" ht="30" x14ac:dyDescent="0.2">
      <c r="A1795" s="41" t="s">
        <v>601</v>
      </c>
      <c r="B1795" s="6" t="s">
        <v>1678</v>
      </c>
      <c r="C1795" s="6" t="s">
        <v>13</v>
      </c>
      <c r="D1795" s="6" t="s">
        <v>29</v>
      </c>
      <c r="E1795" s="6" t="s">
        <v>619</v>
      </c>
      <c r="F1795" s="6" t="s">
        <v>602</v>
      </c>
      <c r="G1795" s="100">
        <v>3121.6</v>
      </c>
      <c r="H1795" s="100">
        <v>2336.8000000000002</v>
      </c>
      <c r="I1795" s="100">
        <f t="shared" si="27"/>
        <v>74.859046642747316</v>
      </c>
    </row>
    <row r="1796" spans="1:9" ht="15" x14ac:dyDescent="0.2">
      <c r="A1796" s="41" t="s">
        <v>603</v>
      </c>
      <c r="B1796" s="6" t="s">
        <v>1678</v>
      </c>
      <c r="C1796" s="6" t="s">
        <v>13</v>
      </c>
      <c r="D1796" s="6" t="s">
        <v>29</v>
      </c>
      <c r="E1796" s="6" t="s">
        <v>619</v>
      </c>
      <c r="F1796" s="6" t="s">
        <v>604</v>
      </c>
      <c r="G1796" s="100">
        <v>168.6</v>
      </c>
      <c r="H1796" s="100">
        <v>167.3</v>
      </c>
      <c r="I1796" s="100">
        <f t="shared" si="27"/>
        <v>99.228944246737854</v>
      </c>
    </row>
    <row r="1797" spans="1:9" s="36" customFormat="1" ht="31.5" x14ac:dyDescent="0.25">
      <c r="A1797" s="117" t="s">
        <v>367</v>
      </c>
      <c r="B1797" s="98" t="s">
        <v>1679</v>
      </c>
      <c r="C1797" s="98" t="s">
        <v>0</v>
      </c>
      <c r="D1797" s="98" t="s">
        <v>0</v>
      </c>
      <c r="E1797" s="98" t="s">
        <v>0</v>
      </c>
      <c r="F1797" s="98" t="s">
        <v>0</v>
      </c>
      <c r="G1797" s="99">
        <v>2565213.7000000002</v>
      </c>
      <c r="H1797" s="99">
        <v>1969795.1</v>
      </c>
      <c r="I1797" s="99">
        <f t="shared" si="27"/>
        <v>76.788733040058219</v>
      </c>
    </row>
    <row r="1798" spans="1:9" ht="15" x14ac:dyDescent="0.2">
      <c r="A1798" s="41" t="s">
        <v>7</v>
      </c>
      <c r="B1798" s="6" t="s">
        <v>1679</v>
      </c>
      <c r="C1798" s="6" t="s">
        <v>8</v>
      </c>
      <c r="D1798" s="6" t="s">
        <v>0</v>
      </c>
      <c r="E1798" s="6" t="s">
        <v>0</v>
      </c>
      <c r="F1798" s="6" t="s">
        <v>0</v>
      </c>
      <c r="G1798" s="100">
        <v>99500</v>
      </c>
      <c r="H1798" s="100">
        <v>55934.1</v>
      </c>
      <c r="I1798" s="100">
        <f t="shared" si="27"/>
        <v>56.21517587939698</v>
      </c>
    </row>
    <row r="1799" spans="1:9" ht="15" x14ac:dyDescent="0.2">
      <c r="A1799" s="41" t="s">
        <v>15</v>
      </c>
      <c r="B1799" s="6" t="s">
        <v>1679</v>
      </c>
      <c r="C1799" s="6" t="s">
        <v>8</v>
      </c>
      <c r="D1799" s="6" t="s">
        <v>16</v>
      </c>
      <c r="E1799" s="6" t="s">
        <v>0</v>
      </c>
      <c r="F1799" s="6" t="s">
        <v>0</v>
      </c>
      <c r="G1799" s="100">
        <v>99500</v>
      </c>
      <c r="H1799" s="100">
        <v>55934.1</v>
      </c>
      <c r="I1799" s="100">
        <f t="shared" ref="I1799:I1862" si="28">H1799/G1799*100</f>
        <v>56.21517587939698</v>
      </c>
    </row>
    <row r="1800" spans="1:9" ht="45" x14ac:dyDescent="0.2">
      <c r="A1800" s="41" t="s">
        <v>711</v>
      </c>
      <c r="B1800" s="6" t="s">
        <v>1679</v>
      </c>
      <c r="C1800" s="6" t="s">
        <v>8</v>
      </c>
      <c r="D1800" s="6" t="s">
        <v>16</v>
      </c>
      <c r="E1800" s="6" t="s">
        <v>712</v>
      </c>
      <c r="F1800" s="101" t="s">
        <v>0</v>
      </c>
      <c r="G1800" s="100">
        <v>99500</v>
      </c>
      <c r="H1800" s="100">
        <v>55934.1</v>
      </c>
      <c r="I1800" s="100">
        <f t="shared" si="28"/>
        <v>56.21517587939698</v>
      </c>
    </row>
    <row r="1801" spans="1:9" ht="45" x14ac:dyDescent="0.2">
      <c r="A1801" s="41" t="s">
        <v>655</v>
      </c>
      <c r="B1801" s="6" t="s">
        <v>1679</v>
      </c>
      <c r="C1801" s="6" t="s">
        <v>8</v>
      </c>
      <c r="D1801" s="6" t="s">
        <v>16</v>
      </c>
      <c r="E1801" s="6" t="s">
        <v>713</v>
      </c>
      <c r="F1801" s="6" t="s">
        <v>0</v>
      </c>
      <c r="G1801" s="100">
        <v>99500</v>
      </c>
      <c r="H1801" s="100">
        <v>55934.1</v>
      </c>
      <c r="I1801" s="100">
        <f t="shared" si="28"/>
        <v>56.21517587939698</v>
      </c>
    </row>
    <row r="1802" spans="1:9" ht="30" x14ac:dyDescent="0.2">
      <c r="A1802" s="41" t="s">
        <v>601</v>
      </c>
      <c r="B1802" s="6" t="s">
        <v>1679</v>
      </c>
      <c r="C1802" s="6" t="s">
        <v>8</v>
      </c>
      <c r="D1802" s="6" t="s">
        <v>16</v>
      </c>
      <c r="E1802" s="6" t="s">
        <v>713</v>
      </c>
      <c r="F1802" s="6" t="s">
        <v>602</v>
      </c>
      <c r="G1802" s="100">
        <v>99500</v>
      </c>
      <c r="H1802" s="100">
        <v>55934.1</v>
      </c>
      <c r="I1802" s="100">
        <f t="shared" si="28"/>
        <v>56.21517587939698</v>
      </c>
    </row>
    <row r="1803" spans="1:9" ht="15" x14ac:dyDescent="0.2">
      <c r="A1803" s="41" t="s">
        <v>17</v>
      </c>
      <c r="B1803" s="6" t="s">
        <v>1679</v>
      </c>
      <c r="C1803" s="6" t="s">
        <v>13</v>
      </c>
      <c r="D1803" s="6" t="s">
        <v>0</v>
      </c>
      <c r="E1803" s="6" t="s">
        <v>0</v>
      </c>
      <c r="F1803" s="6" t="s">
        <v>0</v>
      </c>
      <c r="G1803" s="100">
        <v>2465713.7000000002</v>
      </c>
      <c r="H1803" s="100">
        <v>1913861</v>
      </c>
      <c r="I1803" s="100">
        <f t="shared" si="28"/>
        <v>77.61894659546239</v>
      </c>
    </row>
    <row r="1804" spans="1:9" ht="15" x14ac:dyDescent="0.2">
      <c r="A1804" s="41" t="s">
        <v>73</v>
      </c>
      <c r="B1804" s="6" t="s">
        <v>1679</v>
      </c>
      <c r="C1804" s="6" t="s">
        <v>13</v>
      </c>
      <c r="D1804" s="6" t="s">
        <v>74</v>
      </c>
      <c r="E1804" s="6" t="s">
        <v>0</v>
      </c>
      <c r="F1804" s="6" t="s">
        <v>0</v>
      </c>
      <c r="G1804" s="100">
        <v>294844.40000000002</v>
      </c>
      <c r="H1804" s="100">
        <v>268324.09999999998</v>
      </c>
      <c r="I1804" s="100">
        <f t="shared" si="28"/>
        <v>91.005323485879316</v>
      </c>
    </row>
    <row r="1805" spans="1:9" ht="45" x14ac:dyDescent="0.2">
      <c r="A1805" s="41" t="s">
        <v>913</v>
      </c>
      <c r="B1805" s="6" t="s">
        <v>1679</v>
      </c>
      <c r="C1805" s="6" t="s">
        <v>13</v>
      </c>
      <c r="D1805" s="6" t="s">
        <v>74</v>
      </c>
      <c r="E1805" s="6" t="s">
        <v>914</v>
      </c>
      <c r="F1805" s="101" t="s">
        <v>0</v>
      </c>
      <c r="G1805" s="100">
        <v>292208.40000000002</v>
      </c>
      <c r="H1805" s="100">
        <v>265752.8</v>
      </c>
      <c r="I1805" s="100">
        <f t="shared" si="28"/>
        <v>90.946324609422575</v>
      </c>
    </row>
    <row r="1806" spans="1:9" ht="45" x14ac:dyDescent="0.2">
      <c r="A1806" s="41" t="s">
        <v>915</v>
      </c>
      <c r="B1806" s="6" t="s">
        <v>1679</v>
      </c>
      <c r="C1806" s="6" t="s">
        <v>13</v>
      </c>
      <c r="D1806" s="6" t="s">
        <v>74</v>
      </c>
      <c r="E1806" s="6" t="s">
        <v>916</v>
      </c>
      <c r="F1806" s="6" t="s">
        <v>0</v>
      </c>
      <c r="G1806" s="100">
        <v>3645.5</v>
      </c>
      <c r="H1806" s="100">
        <v>0</v>
      </c>
      <c r="I1806" s="100">
        <f t="shared" si="28"/>
        <v>0</v>
      </c>
    </row>
    <row r="1807" spans="1:9" ht="45" x14ac:dyDescent="0.2">
      <c r="A1807" s="41" t="s">
        <v>655</v>
      </c>
      <c r="B1807" s="6" t="s">
        <v>1679</v>
      </c>
      <c r="C1807" s="6" t="s">
        <v>13</v>
      </c>
      <c r="D1807" s="6" t="s">
        <v>74</v>
      </c>
      <c r="E1807" s="6" t="s">
        <v>917</v>
      </c>
      <c r="F1807" s="6" t="s">
        <v>0</v>
      </c>
      <c r="G1807" s="100">
        <v>3645.5</v>
      </c>
      <c r="H1807" s="100">
        <v>0</v>
      </c>
      <c r="I1807" s="100">
        <f t="shared" si="28"/>
        <v>0</v>
      </c>
    </row>
    <row r="1808" spans="1:9" ht="30" x14ac:dyDescent="0.2">
      <c r="A1808" s="41" t="s">
        <v>601</v>
      </c>
      <c r="B1808" s="6" t="s">
        <v>1679</v>
      </c>
      <c r="C1808" s="6" t="s">
        <v>13</v>
      </c>
      <c r="D1808" s="6" t="s">
        <v>74</v>
      </c>
      <c r="E1808" s="6" t="s">
        <v>917</v>
      </c>
      <c r="F1808" s="6" t="s">
        <v>602</v>
      </c>
      <c r="G1808" s="100">
        <v>3645.5</v>
      </c>
      <c r="H1808" s="100">
        <v>0</v>
      </c>
      <c r="I1808" s="100">
        <f t="shared" si="28"/>
        <v>0</v>
      </c>
    </row>
    <row r="1809" spans="1:9" ht="75" x14ac:dyDescent="0.2">
      <c r="A1809" s="41" t="s">
        <v>918</v>
      </c>
      <c r="B1809" s="6" t="s">
        <v>1679</v>
      </c>
      <c r="C1809" s="6" t="s">
        <v>13</v>
      </c>
      <c r="D1809" s="6" t="s">
        <v>74</v>
      </c>
      <c r="E1809" s="6" t="s">
        <v>919</v>
      </c>
      <c r="F1809" s="6" t="s">
        <v>0</v>
      </c>
      <c r="G1809" s="100">
        <v>27525</v>
      </c>
      <c r="H1809" s="100">
        <v>19737.599999999999</v>
      </c>
      <c r="I1809" s="100">
        <f t="shared" si="28"/>
        <v>71.707901907356941</v>
      </c>
    </row>
    <row r="1810" spans="1:9" ht="45" x14ac:dyDescent="0.2">
      <c r="A1810" s="41" t="s">
        <v>655</v>
      </c>
      <c r="B1810" s="6" t="s">
        <v>1679</v>
      </c>
      <c r="C1810" s="6" t="s">
        <v>13</v>
      </c>
      <c r="D1810" s="6" t="s">
        <v>74</v>
      </c>
      <c r="E1810" s="6" t="s">
        <v>920</v>
      </c>
      <c r="F1810" s="6" t="s">
        <v>0</v>
      </c>
      <c r="G1810" s="100">
        <v>13625</v>
      </c>
      <c r="H1810" s="100">
        <v>6000</v>
      </c>
      <c r="I1810" s="100">
        <f t="shared" si="28"/>
        <v>44.036697247706428</v>
      </c>
    </row>
    <row r="1811" spans="1:9" ht="30" x14ac:dyDescent="0.2">
      <c r="A1811" s="41" t="s">
        <v>601</v>
      </c>
      <c r="B1811" s="6" t="s">
        <v>1679</v>
      </c>
      <c r="C1811" s="6" t="s">
        <v>13</v>
      </c>
      <c r="D1811" s="6" t="s">
        <v>74</v>
      </c>
      <c r="E1811" s="6" t="s">
        <v>920</v>
      </c>
      <c r="F1811" s="6" t="s">
        <v>602</v>
      </c>
      <c r="G1811" s="100">
        <v>13625</v>
      </c>
      <c r="H1811" s="100">
        <v>6000</v>
      </c>
      <c r="I1811" s="100">
        <f t="shared" si="28"/>
        <v>44.036697247706428</v>
      </c>
    </row>
    <row r="1812" spans="1:9" ht="30" x14ac:dyDescent="0.2">
      <c r="A1812" s="41" t="s">
        <v>833</v>
      </c>
      <c r="B1812" s="6" t="s">
        <v>1679</v>
      </c>
      <c r="C1812" s="6" t="s">
        <v>13</v>
      </c>
      <c r="D1812" s="6" t="s">
        <v>74</v>
      </c>
      <c r="E1812" s="6" t="s">
        <v>921</v>
      </c>
      <c r="F1812" s="6" t="s">
        <v>0</v>
      </c>
      <c r="G1812" s="100">
        <v>13900</v>
      </c>
      <c r="H1812" s="100">
        <v>13737.6</v>
      </c>
      <c r="I1812" s="100">
        <f t="shared" si="28"/>
        <v>98.831654676258992</v>
      </c>
    </row>
    <row r="1813" spans="1:9" ht="45" x14ac:dyDescent="0.2">
      <c r="A1813" s="41" t="s">
        <v>680</v>
      </c>
      <c r="B1813" s="6" t="s">
        <v>1679</v>
      </c>
      <c r="C1813" s="6" t="s">
        <v>13</v>
      </c>
      <c r="D1813" s="6" t="s">
        <v>74</v>
      </c>
      <c r="E1813" s="6" t="s">
        <v>921</v>
      </c>
      <c r="F1813" s="6" t="s">
        <v>681</v>
      </c>
      <c r="G1813" s="100">
        <v>13900</v>
      </c>
      <c r="H1813" s="100">
        <v>13737.6</v>
      </c>
      <c r="I1813" s="100">
        <f t="shared" si="28"/>
        <v>98.831654676258992</v>
      </c>
    </row>
    <row r="1814" spans="1:9" ht="90" x14ac:dyDescent="0.2">
      <c r="A1814" s="41" t="s">
        <v>922</v>
      </c>
      <c r="B1814" s="6" t="s">
        <v>1679</v>
      </c>
      <c r="C1814" s="6" t="s">
        <v>13</v>
      </c>
      <c r="D1814" s="6" t="s">
        <v>74</v>
      </c>
      <c r="E1814" s="6" t="s">
        <v>923</v>
      </c>
      <c r="F1814" s="6" t="s">
        <v>0</v>
      </c>
      <c r="G1814" s="100">
        <v>261037.9</v>
      </c>
      <c r="H1814" s="100">
        <v>246015.2</v>
      </c>
      <c r="I1814" s="100">
        <f t="shared" si="28"/>
        <v>94.245011931217661</v>
      </c>
    </row>
    <row r="1815" spans="1:9" ht="45" x14ac:dyDescent="0.2">
      <c r="A1815" s="41" t="s">
        <v>924</v>
      </c>
      <c r="B1815" s="6" t="s">
        <v>1679</v>
      </c>
      <c r="C1815" s="6" t="s">
        <v>13</v>
      </c>
      <c r="D1815" s="6" t="s">
        <v>74</v>
      </c>
      <c r="E1815" s="6" t="s">
        <v>925</v>
      </c>
      <c r="F1815" s="6" t="s">
        <v>0</v>
      </c>
      <c r="G1815" s="100">
        <v>139565.5</v>
      </c>
      <c r="H1815" s="100">
        <v>128032.7</v>
      </c>
      <c r="I1815" s="100">
        <f t="shared" si="28"/>
        <v>91.736639785620369</v>
      </c>
    </row>
    <row r="1816" spans="1:9" ht="15" x14ac:dyDescent="0.2">
      <c r="A1816" s="41" t="s">
        <v>603</v>
      </c>
      <c r="B1816" s="6" t="s">
        <v>1679</v>
      </c>
      <c r="C1816" s="6" t="s">
        <v>13</v>
      </c>
      <c r="D1816" s="6" t="s">
        <v>74</v>
      </c>
      <c r="E1816" s="6" t="s">
        <v>925</v>
      </c>
      <c r="F1816" s="6" t="s">
        <v>604</v>
      </c>
      <c r="G1816" s="100">
        <v>139565.5</v>
      </c>
      <c r="H1816" s="100">
        <v>128032.7</v>
      </c>
      <c r="I1816" s="100">
        <f t="shared" si="28"/>
        <v>91.736639785620369</v>
      </c>
    </row>
    <row r="1817" spans="1:9" ht="45" x14ac:dyDescent="0.2">
      <c r="A1817" s="41" t="s">
        <v>926</v>
      </c>
      <c r="B1817" s="6" t="s">
        <v>1679</v>
      </c>
      <c r="C1817" s="6" t="s">
        <v>13</v>
      </c>
      <c r="D1817" s="6" t="s">
        <v>74</v>
      </c>
      <c r="E1817" s="6" t="s">
        <v>927</v>
      </c>
      <c r="F1817" s="6" t="s">
        <v>0</v>
      </c>
      <c r="G1817" s="100">
        <v>29922.5</v>
      </c>
      <c r="H1817" s="100">
        <v>28997</v>
      </c>
      <c r="I1817" s="100">
        <f t="shared" si="28"/>
        <v>96.907009775252746</v>
      </c>
    </row>
    <row r="1818" spans="1:9" ht="15" x14ac:dyDescent="0.2">
      <c r="A1818" s="41" t="s">
        <v>603</v>
      </c>
      <c r="B1818" s="6" t="s">
        <v>1679</v>
      </c>
      <c r="C1818" s="6" t="s">
        <v>13</v>
      </c>
      <c r="D1818" s="6" t="s">
        <v>74</v>
      </c>
      <c r="E1818" s="6" t="s">
        <v>927</v>
      </c>
      <c r="F1818" s="6" t="s">
        <v>604</v>
      </c>
      <c r="G1818" s="100">
        <v>29922.5</v>
      </c>
      <c r="H1818" s="100">
        <v>28997</v>
      </c>
      <c r="I1818" s="100">
        <f t="shared" si="28"/>
        <v>96.907009775252746</v>
      </c>
    </row>
    <row r="1819" spans="1:9" ht="45" x14ac:dyDescent="0.2">
      <c r="A1819" s="41" t="s">
        <v>754</v>
      </c>
      <c r="B1819" s="6" t="s">
        <v>1679</v>
      </c>
      <c r="C1819" s="6" t="s">
        <v>13</v>
      </c>
      <c r="D1819" s="6" t="s">
        <v>74</v>
      </c>
      <c r="E1819" s="6" t="s">
        <v>928</v>
      </c>
      <c r="F1819" s="6" t="s">
        <v>0</v>
      </c>
      <c r="G1819" s="100">
        <v>91549.9</v>
      </c>
      <c r="H1819" s="100">
        <v>88985.5</v>
      </c>
      <c r="I1819" s="100">
        <f t="shared" si="28"/>
        <v>97.198904641075529</v>
      </c>
    </row>
    <row r="1820" spans="1:9" ht="45" x14ac:dyDescent="0.2">
      <c r="A1820" s="41" t="s">
        <v>680</v>
      </c>
      <c r="B1820" s="6" t="s">
        <v>1679</v>
      </c>
      <c r="C1820" s="6" t="s">
        <v>13</v>
      </c>
      <c r="D1820" s="6" t="s">
        <v>74</v>
      </c>
      <c r="E1820" s="6" t="s">
        <v>928</v>
      </c>
      <c r="F1820" s="6" t="s">
        <v>681</v>
      </c>
      <c r="G1820" s="100">
        <v>91549.9</v>
      </c>
      <c r="H1820" s="100">
        <v>88985.5</v>
      </c>
      <c r="I1820" s="100">
        <f t="shared" si="28"/>
        <v>97.198904641075529</v>
      </c>
    </row>
    <row r="1821" spans="1:9" ht="15" x14ac:dyDescent="0.2">
      <c r="A1821" s="41" t="s">
        <v>620</v>
      </c>
      <c r="B1821" s="6" t="s">
        <v>1679</v>
      </c>
      <c r="C1821" s="6" t="s">
        <v>13</v>
      </c>
      <c r="D1821" s="6" t="s">
        <v>74</v>
      </c>
      <c r="E1821" s="6" t="s">
        <v>621</v>
      </c>
      <c r="F1821" s="101" t="s">
        <v>0</v>
      </c>
      <c r="G1821" s="100">
        <v>2636</v>
      </c>
      <c r="H1821" s="100">
        <v>2571.3000000000002</v>
      </c>
      <c r="I1821" s="100">
        <f t="shared" si="28"/>
        <v>97.545523520485588</v>
      </c>
    </row>
    <row r="1822" spans="1:9" ht="30" x14ac:dyDescent="0.2">
      <c r="A1822" s="41" t="s">
        <v>727</v>
      </c>
      <c r="B1822" s="6" t="s">
        <v>1679</v>
      </c>
      <c r="C1822" s="6" t="s">
        <v>13</v>
      </c>
      <c r="D1822" s="6" t="s">
        <v>74</v>
      </c>
      <c r="E1822" s="6" t="s">
        <v>728</v>
      </c>
      <c r="F1822" s="6" t="s">
        <v>0</v>
      </c>
      <c r="G1822" s="100">
        <v>2636</v>
      </c>
      <c r="H1822" s="100">
        <v>2571.3000000000002</v>
      </c>
      <c r="I1822" s="100">
        <f t="shared" si="28"/>
        <v>97.545523520485588</v>
      </c>
    </row>
    <row r="1823" spans="1:9" ht="45" x14ac:dyDescent="0.2">
      <c r="A1823" s="41" t="s">
        <v>729</v>
      </c>
      <c r="B1823" s="6" t="s">
        <v>1679</v>
      </c>
      <c r="C1823" s="6" t="s">
        <v>13</v>
      </c>
      <c r="D1823" s="6" t="s">
        <v>74</v>
      </c>
      <c r="E1823" s="6" t="s">
        <v>730</v>
      </c>
      <c r="F1823" s="6" t="s">
        <v>0</v>
      </c>
      <c r="G1823" s="100">
        <v>2636</v>
      </c>
      <c r="H1823" s="100">
        <v>2571.3000000000002</v>
      </c>
      <c r="I1823" s="100">
        <f t="shared" si="28"/>
        <v>97.545523520485588</v>
      </c>
    </row>
    <row r="1824" spans="1:9" ht="120" x14ac:dyDescent="0.2">
      <c r="A1824" s="41" t="s">
        <v>731</v>
      </c>
      <c r="B1824" s="6" t="s">
        <v>1679</v>
      </c>
      <c r="C1824" s="6" t="s">
        <v>13</v>
      </c>
      <c r="D1824" s="6" t="s">
        <v>74</v>
      </c>
      <c r="E1824" s="6" t="s">
        <v>732</v>
      </c>
      <c r="F1824" s="6" t="s">
        <v>0</v>
      </c>
      <c r="G1824" s="100">
        <v>2636</v>
      </c>
      <c r="H1824" s="100">
        <v>2571.3000000000002</v>
      </c>
      <c r="I1824" s="100">
        <f t="shared" si="28"/>
        <v>97.545523520485588</v>
      </c>
    </row>
    <row r="1825" spans="1:9" ht="45" x14ac:dyDescent="0.2">
      <c r="A1825" s="41" t="s">
        <v>680</v>
      </c>
      <c r="B1825" s="6" t="s">
        <v>1679</v>
      </c>
      <c r="C1825" s="6" t="s">
        <v>13</v>
      </c>
      <c r="D1825" s="6" t="s">
        <v>74</v>
      </c>
      <c r="E1825" s="6" t="s">
        <v>732</v>
      </c>
      <c r="F1825" s="6" t="s">
        <v>681</v>
      </c>
      <c r="G1825" s="100">
        <v>2636</v>
      </c>
      <c r="H1825" s="100">
        <v>2571.3000000000002</v>
      </c>
      <c r="I1825" s="100">
        <f t="shared" si="28"/>
        <v>97.545523520485588</v>
      </c>
    </row>
    <row r="1826" spans="1:9" ht="15" x14ac:dyDescent="0.2">
      <c r="A1826" s="41" t="s">
        <v>75</v>
      </c>
      <c r="B1826" s="6" t="s">
        <v>1679</v>
      </c>
      <c r="C1826" s="6" t="s">
        <v>13</v>
      </c>
      <c r="D1826" s="6" t="s">
        <v>76</v>
      </c>
      <c r="E1826" s="6" t="s">
        <v>0</v>
      </c>
      <c r="F1826" s="6" t="s">
        <v>0</v>
      </c>
      <c r="G1826" s="100">
        <v>2170869.2999999998</v>
      </c>
      <c r="H1826" s="100">
        <v>1645536.9</v>
      </c>
      <c r="I1826" s="100">
        <f t="shared" si="28"/>
        <v>75.800827806630281</v>
      </c>
    </row>
    <row r="1827" spans="1:9" ht="45" x14ac:dyDescent="0.2">
      <c r="A1827" s="41" t="s">
        <v>913</v>
      </c>
      <c r="B1827" s="6" t="s">
        <v>1679</v>
      </c>
      <c r="C1827" s="6" t="s">
        <v>13</v>
      </c>
      <c r="D1827" s="6" t="s">
        <v>76</v>
      </c>
      <c r="E1827" s="6" t="s">
        <v>914</v>
      </c>
      <c r="F1827" s="101" t="s">
        <v>0</v>
      </c>
      <c r="G1827" s="100">
        <v>1975360</v>
      </c>
      <c r="H1827" s="100">
        <v>1452078</v>
      </c>
      <c r="I1827" s="100">
        <f t="shared" si="28"/>
        <v>73.509537502024941</v>
      </c>
    </row>
    <row r="1828" spans="1:9" ht="60" x14ac:dyDescent="0.2">
      <c r="A1828" s="41" t="s">
        <v>929</v>
      </c>
      <c r="B1828" s="6" t="s">
        <v>1679</v>
      </c>
      <c r="C1828" s="6" t="s">
        <v>13</v>
      </c>
      <c r="D1828" s="6" t="s">
        <v>76</v>
      </c>
      <c r="E1828" s="6" t="s">
        <v>930</v>
      </c>
      <c r="F1828" s="6" t="s">
        <v>0</v>
      </c>
      <c r="G1828" s="100">
        <v>604964.9</v>
      </c>
      <c r="H1828" s="100">
        <v>524884.9</v>
      </c>
      <c r="I1828" s="100">
        <f t="shared" si="28"/>
        <v>86.762868391207491</v>
      </c>
    </row>
    <row r="1829" spans="1:9" ht="45" x14ac:dyDescent="0.2">
      <c r="A1829" s="41" t="s">
        <v>760</v>
      </c>
      <c r="B1829" s="6" t="s">
        <v>1679</v>
      </c>
      <c r="C1829" s="6" t="s">
        <v>13</v>
      </c>
      <c r="D1829" s="6" t="s">
        <v>76</v>
      </c>
      <c r="E1829" s="6" t="s">
        <v>930</v>
      </c>
      <c r="F1829" s="6" t="s">
        <v>761</v>
      </c>
      <c r="G1829" s="100">
        <v>604964.9</v>
      </c>
      <c r="H1829" s="100">
        <v>524884.9</v>
      </c>
      <c r="I1829" s="100">
        <f t="shared" si="28"/>
        <v>86.762868391207491</v>
      </c>
    </row>
    <row r="1830" spans="1:9" ht="60" x14ac:dyDescent="0.2">
      <c r="A1830" s="41" t="s">
        <v>931</v>
      </c>
      <c r="B1830" s="6" t="s">
        <v>1679</v>
      </c>
      <c r="C1830" s="6" t="s">
        <v>13</v>
      </c>
      <c r="D1830" s="6" t="s">
        <v>76</v>
      </c>
      <c r="E1830" s="6" t="s">
        <v>932</v>
      </c>
      <c r="F1830" s="6" t="s">
        <v>0</v>
      </c>
      <c r="G1830" s="100">
        <v>153320</v>
      </c>
      <c r="H1830" s="100">
        <v>0</v>
      </c>
      <c r="I1830" s="100">
        <f t="shared" si="28"/>
        <v>0</v>
      </c>
    </row>
    <row r="1831" spans="1:9" ht="45" x14ac:dyDescent="0.2">
      <c r="A1831" s="41" t="s">
        <v>760</v>
      </c>
      <c r="B1831" s="6" t="s">
        <v>1679</v>
      </c>
      <c r="C1831" s="6" t="s">
        <v>13</v>
      </c>
      <c r="D1831" s="6" t="s">
        <v>76</v>
      </c>
      <c r="E1831" s="6" t="s">
        <v>932</v>
      </c>
      <c r="F1831" s="6" t="s">
        <v>761</v>
      </c>
      <c r="G1831" s="100">
        <v>153320</v>
      </c>
      <c r="H1831" s="100">
        <v>0</v>
      </c>
      <c r="I1831" s="100">
        <f t="shared" si="28"/>
        <v>0</v>
      </c>
    </row>
    <row r="1832" spans="1:9" ht="60" x14ac:dyDescent="0.2">
      <c r="A1832" s="41" t="s">
        <v>933</v>
      </c>
      <c r="B1832" s="6" t="s">
        <v>1679</v>
      </c>
      <c r="C1832" s="6" t="s">
        <v>13</v>
      </c>
      <c r="D1832" s="6" t="s">
        <v>76</v>
      </c>
      <c r="E1832" s="6" t="s">
        <v>934</v>
      </c>
      <c r="F1832" s="6" t="s">
        <v>0</v>
      </c>
      <c r="G1832" s="100">
        <v>27794.6</v>
      </c>
      <c r="H1832" s="100">
        <v>0</v>
      </c>
      <c r="I1832" s="100">
        <f t="shared" si="28"/>
        <v>0</v>
      </c>
    </row>
    <row r="1833" spans="1:9" ht="45" x14ac:dyDescent="0.2">
      <c r="A1833" s="41" t="s">
        <v>760</v>
      </c>
      <c r="B1833" s="6" t="s">
        <v>1679</v>
      </c>
      <c r="C1833" s="6" t="s">
        <v>13</v>
      </c>
      <c r="D1833" s="6" t="s">
        <v>76</v>
      </c>
      <c r="E1833" s="6" t="s">
        <v>934</v>
      </c>
      <c r="F1833" s="6" t="s">
        <v>761</v>
      </c>
      <c r="G1833" s="100">
        <v>27794.6</v>
      </c>
      <c r="H1833" s="100">
        <v>0</v>
      </c>
      <c r="I1833" s="100">
        <f t="shared" si="28"/>
        <v>0</v>
      </c>
    </row>
    <row r="1834" spans="1:9" ht="60" x14ac:dyDescent="0.2">
      <c r="A1834" s="41" t="s">
        <v>935</v>
      </c>
      <c r="B1834" s="6" t="s">
        <v>1679</v>
      </c>
      <c r="C1834" s="6" t="s">
        <v>13</v>
      </c>
      <c r="D1834" s="6" t="s">
        <v>76</v>
      </c>
      <c r="E1834" s="6" t="s">
        <v>936</v>
      </c>
      <c r="F1834" s="6" t="s">
        <v>0</v>
      </c>
      <c r="G1834" s="100">
        <v>193724.6</v>
      </c>
      <c r="H1834" s="100">
        <v>161810.5</v>
      </c>
      <c r="I1834" s="100">
        <f t="shared" si="28"/>
        <v>83.526046769486157</v>
      </c>
    </row>
    <row r="1835" spans="1:9" ht="45" x14ac:dyDescent="0.2">
      <c r="A1835" s="41" t="s">
        <v>760</v>
      </c>
      <c r="B1835" s="6" t="s">
        <v>1679</v>
      </c>
      <c r="C1835" s="6" t="s">
        <v>13</v>
      </c>
      <c r="D1835" s="6" t="s">
        <v>76</v>
      </c>
      <c r="E1835" s="6" t="s">
        <v>936</v>
      </c>
      <c r="F1835" s="6" t="s">
        <v>761</v>
      </c>
      <c r="G1835" s="100">
        <v>193724.6</v>
      </c>
      <c r="H1835" s="100">
        <v>161810.5</v>
      </c>
      <c r="I1835" s="100">
        <f t="shared" si="28"/>
        <v>83.526046769486157</v>
      </c>
    </row>
    <row r="1836" spans="1:9" ht="60" x14ac:dyDescent="0.2">
      <c r="A1836" s="41" t="s">
        <v>929</v>
      </c>
      <c r="B1836" s="6" t="s">
        <v>1679</v>
      </c>
      <c r="C1836" s="6" t="s">
        <v>13</v>
      </c>
      <c r="D1836" s="6" t="s">
        <v>76</v>
      </c>
      <c r="E1836" s="6" t="s">
        <v>937</v>
      </c>
      <c r="F1836" s="6" t="s">
        <v>0</v>
      </c>
      <c r="G1836" s="100">
        <v>60232</v>
      </c>
      <c r="H1836" s="100">
        <v>50000</v>
      </c>
      <c r="I1836" s="100">
        <f t="shared" si="28"/>
        <v>83.012352238013023</v>
      </c>
    </row>
    <row r="1837" spans="1:9" ht="45" x14ac:dyDescent="0.2">
      <c r="A1837" s="41" t="s">
        <v>760</v>
      </c>
      <c r="B1837" s="6" t="s">
        <v>1679</v>
      </c>
      <c r="C1837" s="6" t="s">
        <v>13</v>
      </c>
      <c r="D1837" s="6" t="s">
        <v>76</v>
      </c>
      <c r="E1837" s="6" t="s">
        <v>937</v>
      </c>
      <c r="F1837" s="6" t="s">
        <v>761</v>
      </c>
      <c r="G1837" s="100">
        <v>60232</v>
      </c>
      <c r="H1837" s="100">
        <v>50000</v>
      </c>
      <c r="I1837" s="100">
        <f t="shared" si="28"/>
        <v>83.012352238013023</v>
      </c>
    </row>
    <row r="1838" spans="1:9" ht="60" x14ac:dyDescent="0.2">
      <c r="A1838" s="41" t="s">
        <v>938</v>
      </c>
      <c r="B1838" s="6" t="s">
        <v>1679</v>
      </c>
      <c r="C1838" s="6" t="s">
        <v>13</v>
      </c>
      <c r="D1838" s="6" t="s">
        <v>76</v>
      </c>
      <c r="E1838" s="6" t="s">
        <v>939</v>
      </c>
      <c r="F1838" s="6" t="s">
        <v>0</v>
      </c>
      <c r="G1838" s="100">
        <v>24688.9</v>
      </c>
      <c r="H1838" s="100">
        <v>0</v>
      </c>
      <c r="I1838" s="100">
        <f t="shared" si="28"/>
        <v>0</v>
      </c>
    </row>
    <row r="1839" spans="1:9" ht="45" x14ac:dyDescent="0.2">
      <c r="A1839" s="41" t="s">
        <v>760</v>
      </c>
      <c r="B1839" s="6" t="s">
        <v>1679</v>
      </c>
      <c r="C1839" s="6" t="s">
        <v>13</v>
      </c>
      <c r="D1839" s="6" t="s">
        <v>76</v>
      </c>
      <c r="E1839" s="6" t="s">
        <v>939</v>
      </c>
      <c r="F1839" s="6" t="s">
        <v>761</v>
      </c>
      <c r="G1839" s="100">
        <v>24688.9</v>
      </c>
      <c r="H1839" s="100">
        <v>0</v>
      </c>
      <c r="I1839" s="100">
        <f t="shared" si="28"/>
        <v>0</v>
      </c>
    </row>
    <row r="1840" spans="1:9" ht="60" x14ac:dyDescent="0.2">
      <c r="A1840" s="41" t="s">
        <v>933</v>
      </c>
      <c r="B1840" s="6" t="s">
        <v>1679</v>
      </c>
      <c r="C1840" s="6" t="s">
        <v>13</v>
      </c>
      <c r="D1840" s="6" t="s">
        <v>76</v>
      </c>
      <c r="E1840" s="6" t="s">
        <v>940</v>
      </c>
      <c r="F1840" s="6" t="s">
        <v>0</v>
      </c>
      <c r="G1840" s="100">
        <v>2710</v>
      </c>
      <c r="H1840" s="100">
        <v>0</v>
      </c>
      <c r="I1840" s="100">
        <f t="shared" si="28"/>
        <v>0</v>
      </c>
    </row>
    <row r="1841" spans="1:9" ht="45" x14ac:dyDescent="0.2">
      <c r="A1841" s="41" t="s">
        <v>760</v>
      </c>
      <c r="B1841" s="6" t="s">
        <v>1679</v>
      </c>
      <c r="C1841" s="6" t="s">
        <v>13</v>
      </c>
      <c r="D1841" s="6" t="s">
        <v>76</v>
      </c>
      <c r="E1841" s="6" t="s">
        <v>940</v>
      </c>
      <c r="F1841" s="6" t="s">
        <v>761</v>
      </c>
      <c r="G1841" s="100">
        <v>2710</v>
      </c>
      <c r="H1841" s="100">
        <v>0</v>
      </c>
      <c r="I1841" s="100">
        <f t="shared" si="28"/>
        <v>0</v>
      </c>
    </row>
    <row r="1842" spans="1:9" ht="60" x14ac:dyDescent="0.2">
      <c r="A1842" s="41" t="s">
        <v>935</v>
      </c>
      <c r="B1842" s="6" t="s">
        <v>1679</v>
      </c>
      <c r="C1842" s="6" t="s">
        <v>13</v>
      </c>
      <c r="D1842" s="6" t="s">
        <v>76</v>
      </c>
      <c r="E1842" s="6" t="s">
        <v>941</v>
      </c>
      <c r="F1842" s="6" t="s">
        <v>0</v>
      </c>
      <c r="G1842" s="100">
        <v>442.7</v>
      </c>
      <c r="H1842" s="100">
        <v>442.7</v>
      </c>
      <c r="I1842" s="100">
        <f t="shared" si="28"/>
        <v>100</v>
      </c>
    </row>
    <row r="1843" spans="1:9" ht="45" x14ac:dyDescent="0.2">
      <c r="A1843" s="41" t="s">
        <v>760</v>
      </c>
      <c r="B1843" s="6" t="s">
        <v>1679</v>
      </c>
      <c r="C1843" s="6" t="s">
        <v>13</v>
      </c>
      <c r="D1843" s="6" t="s">
        <v>76</v>
      </c>
      <c r="E1843" s="6" t="s">
        <v>941</v>
      </c>
      <c r="F1843" s="6" t="s">
        <v>761</v>
      </c>
      <c r="G1843" s="100">
        <v>442.7</v>
      </c>
      <c r="H1843" s="100">
        <v>442.7</v>
      </c>
      <c r="I1843" s="100">
        <f t="shared" si="28"/>
        <v>100</v>
      </c>
    </row>
    <row r="1844" spans="1:9" ht="60" x14ac:dyDescent="0.2">
      <c r="A1844" s="41" t="s">
        <v>942</v>
      </c>
      <c r="B1844" s="6" t="s">
        <v>1679</v>
      </c>
      <c r="C1844" s="6" t="s">
        <v>13</v>
      </c>
      <c r="D1844" s="6" t="s">
        <v>76</v>
      </c>
      <c r="E1844" s="6" t="s">
        <v>943</v>
      </c>
      <c r="F1844" s="6" t="s">
        <v>0</v>
      </c>
      <c r="G1844" s="100">
        <v>907482.3</v>
      </c>
      <c r="H1844" s="100">
        <v>714939.9</v>
      </c>
      <c r="I1844" s="100">
        <f t="shared" si="28"/>
        <v>78.782792788355209</v>
      </c>
    </row>
    <row r="1845" spans="1:9" ht="45" x14ac:dyDescent="0.2">
      <c r="A1845" s="41" t="s">
        <v>752</v>
      </c>
      <c r="B1845" s="6" t="s">
        <v>1679</v>
      </c>
      <c r="C1845" s="6" t="s">
        <v>13</v>
      </c>
      <c r="D1845" s="6" t="s">
        <v>76</v>
      </c>
      <c r="E1845" s="6" t="s">
        <v>944</v>
      </c>
      <c r="F1845" s="6" t="s">
        <v>0</v>
      </c>
      <c r="G1845" s="100">
        <v>35498.699999999997</v>
      </c>
      <c r="H1845" s="100">
        <v>26141.9</v>
      </c>
      <c r="I1845" s="100">
        <f t="shared" si="28"/>
        <v>73.641851673441579</v>
      </c>
    </row>
    <row r="1846" spans="1:9" ht="90" x14ac:dyDescent="0.2">
      <c r="A1846" s="41" t="s">
        <v>590</v>
      </c>
      <c r="B1846" s="6" t="s">
        <v>1679</v>
      </c>
      <c r="C1846" s="6" t="s">
        <v>13</v>
      </c>
      <c r="D1846" s="6" t="s">
        <v>76</v>
      </c>
      <c r="E1846" s="6" t="s">
        <v>944</v>
      </c>
      <c r="F1846" s="6" t="s">
        <v>585</v>
      </c>
      <c r="G1846" s="100">
        <v>16688</v>
      </c>
      <c r="H1846" s="100">
        <v>16192.8</v>
      </c>
      <c r="I1846" s="100">
        <f t="shared" si="28"/>
        <v>97.032598274209008</v>
      </c>
    </row>
    <row r="1847" spans="1:9" ht="30" x14ac:dyDescent="0.2">
      <c r="A1847" s="41" t="s">
        <v>601</v>
      </c>
      <c r="B1847" s="6" t="s">
        <v>1679</v>
      </c>
      <c r="C1847" s="6" t="s">
        <v>13</v>
      </c>
      <c r="D1847" s="6" t="s">
        <v>76</v>
      </c>
      <c r="E1847" s="6" t="s">
        <v>944</v>
      </c>
      <c r="F1847" s="6" t="s">
        <v>602</v>
      </c>
      <c r="G1847" s="100">
        <v>18801.599999999999</v>
      </c>
      <c r="H1847" s="100">
        <v>9942.5</v>
      </c>
      <c r="I1847" s="100">
        <f t="shared" si="28"/>
        <v>52.881137775508471</v>
      </c>
    </row>
    <row r="1848" spans="1:9" ht="15" x14ac:dyDescent="0.2">
      <c r="A1848" s="41" t="s">
        <v>603</v>
      </c>
      <c r="B1848" s="6" t="s">
        <v>1679</v>
      </c>
      <c r="C1848" s="6" t="s">
        <v>13</v>
      </c>
      <c r="D1848" s="6" t="s">
        <v>76</v>
      </c>
      <c r="E1848" s="6" t="s">
        <v>944</v>
      </c>
      <c r="F1848" s="6" t="s">
        <v>604</v>
      </c>
      <c r="G1848" s="100">
        <v>9.1</v>
      </c>
      <c r="H1848" s="100">
        <v>6.6</v>
      </c>
      <c r="I1848" s="100">
        <f t="shared" si="28"/>
        <v>72.527472527472526</v>
      </c>
    </row>
    <row r="1849" spans="1:9" ht="45" x14ac:dyDescent="0.2">
      <c r="A1849" s="41" t="s">
        <v>655</v>
      </c>
      <c r="B1849" s="6" t="s">
        <v>1679</v>
      </c>
      <c r="C1849" s="6" t="s">
        <v>13</v>
      </c>
      <c r="D1849" s="6" t="s">
        <v>76</v>
      </c>
      <c r="E1849" s="6" t="s">
        <v>945</v>
      </c>
      <c r="F1849" s="6" t="s">
        <v>0</v>
      </c>
      <c r="G1849" s="100">
        <v>655860.30000000005</v>
      </c>
      <c r="H1849" s="100">
        <v>521048.2</v>
      </c>
      <c r="I1849" s="100">
        <f t="shared" si="28"/>
        <v>79.444997661849627</v>
      </c>
    </row>
    <row r="1850" spans="1:9" ht="30" x14ac:dyDescent="0.2">
      <c r="A1850" s="41" t="s">
        <v>601</v>
      </c>
      <c r="B1850" s="6" t="s">
        <v>1679</v>
      </c>
      <c r="C1850" s="6" t="s">
        <v>13</v>
      </c>
      <c r="D1850" s="6" t="s">
        <v>76</v>
      </c>
      <c r="E1850" s="6" t="s">
        <v>945</v>
      </c>
      <c r="F1850" s="6" t="s">
        <v>602</v>
      </c>
      <c r="G1850" s="100">
        <v>606424.5</v>
      </c>
      <c r="H1850" s="100">
        <v>471612.5</v>
      </c>
      <c r="I1850" s="100">
        <f t="shared" si="28"/>
        <v>77.769367827322284</v>
      </c>
    </row>
    <row r="1851" spans="1:9" ht="15" x14ac:dyDescent="0.2">
      <c r="A1851" s="41" t="s">
        <v>603</v>
      </c>
      <c r="B1851" s="6" t="s">
        <v>1679</v>
      </c>
      <c r="C1851" s="6" t="s">
        <v>13</v>
      </c>
      <c r="D1851" s="6" t="s">
        <v>76</v>
      </c>
      <c r="E1851" s="6" t="s">
        <v>945</v>
      </c>
      <c r="F1851" s="6" t="s">
        <v>604</v>
      </c>
      <c r="G1851" s="100">
        <v>49435.8</v>
      </c>
      <c r="H1851" s="100">
        <v>49435.7</v>
      </c>
      <c r="I1851" s="100">
        <f t="shared" si="28"/>
        <v>99.999797717443613</v>
      </c>
    </row>
    <row r="1852" spans="1:9" ht="45" x14ac:dyDescent="0.2">
      <c r="A1852" s="41" t="s">
        <v>754</v>
      </c>
      <c r="B1852" s="6" t="s">
        <v>1679</v>
      </c>
      <c r="C1852" s="6" t="s">
        <v>13</v>
      </c>
      <c r="D1852" s="6" t="s">
        <v>76</v>
      </c>
      <c r="E1852" s="6" t="s">
        <v>946</v>
      </c>
      <c r="F1852" s="6" t="s">
        <v>0</v>
      </c>
      <c r="G1852" s="100">
        <v>216123.3</v>
      </c>
      <c r="H1852" s="100">
        <v>167749.79999999999</v>
      </c>
      <c r="I1852" s="100">
        <f t="shared" si="28"/>
        <v>77.617637709585225</v>
      </c>
    </row>
    <row r="1853" spans="1:9" ht="45" x14ac:dyDescent="0.2">
      <c r="A1853" s="41" t="s">
        <v>680</v>
      </c>
      <c r="B1853" s="6" t="s">
        <v>1679</v>
      </c>
      <c r="C1853" s="6" t="s">
        <v>13</v>
      </c>
      <c r="D1853" s="6" t="s">
        <v>76</v>
      </c>
      <c r="E1853" s="6" t="s">
        <v>946</v>
      </c>
      <c r="F1853" s="6" t="s">
        <v>681</v>
      </c>
      <c r="G1853" s="100">
        <v>216123.3</v>
      </c>
      <c r="H1853" s="100">
        <v>167749.79999999999</v>
      </c>
      <c r="I1853" s="100">
        <f t="shared" si="28"/>
        <v>77.617637709585225</v>
      </c>
    </row>
    <row r="1854" spans="1:9" ht="60" x14ac:dyDescent="0.2">
      <c r="A1854" s="41" t="s">
        <v>583</v>
      </c>
      <c r="B1854" s="6" t="s">
        <v>1679</v>
      </c>
      <c r="C1854" s="6" t="s">
        <v>13</v>
      </c>
      <c r="D1854" s="6" t="s">
        <v>76</v>
      </c>
      <c r="E1854" s="6" t="s">
        <v>584</v>
      </c>
      <c r="F1854" s="101" t="s">
        <v>0</v>
      </c>
      <c r="G1854" s="100">
        <v>57890.400000000001</v>
      </c>
      <c r="H1854" s="100">
        <v>55992.7</v>
      </c>
      <c r="I1854" s="100">
        <f t="shared" si="28"/>
        <v>96.721908986636805</v>
      </c>
    </row>
    <row r="1855" spans="1:9" ht="15" x14ac:dyDescent="0.2">
      <c r="A1855" s="41" t="s">
        <v>14</v>
      </c>
      <c r="B1855" s="6" t="s">
        <v>1679</v>
      </c>
      <c r="C1855" s="6" t="s">
        <v>13</v>
      </c>
      <c r="D1855" s="6" t="s">
        <v>76</v>
      </c>
      <c r="E1855" s="6" t="s">
        <v>617</v>
      </c>
      <c r="F1855" s="6" t="s">
        <v>0</v>
      </c>
      <c r="G1855" s="100">
        <v>57890.400000000001</v>
      </c>
      <c r="H1855" s="100">
        <v>55992.7</v>
      </c>
      <c r="I1855" s="100">
        <f t="shared" si="28"/>
        <v>96.721908986636805</v>
      </c>
    </row>
    <row r="1856" spans="1:9" ht="45" x14ac:dyDescent="0.2">
      <c r="A1856" s="41" t="s">
        <v>588</v>
      </c>
      <c r="B1856" s="6" t="s">
        <v>1679</v>
      </c>
      <c r="C1856" s="6" t="s">
        <v>13</v>
      </c>
      <c r="D1856" s="6" t="s">
        <v>76</v>
      </c>
      <c r="E1856" s="6" t="s">
        <v>618</v>
      </c>
      <c r="F1856" s="6" t="s">
        <v>0</v>
      </c>
      <c r="G1856" s="100">
        <v>54214.9</v>
      </c>
      <c r="H1856" s="100">
        <v>53109.8</v>
      </c>
      <c r="I1856" s="100">
        <f t="shared" si="28"/>
        <v>97.961630474279218</v>
      </c>
    </row>
    <row r="1857" spans="1:9" ht="90" x14ac:dyDescent="0.2">
      <c r="A1857" s="41" t="s">
        <v>590</v>
      </c>
      <c r="B1857" s="6" t="s">
        <v>1679</v>
      </c>
      <c r="C1857" s="6" t="s">
        <v>13</v>
      </c>
      <c r="D1857" s="6" t="s">
        <v>76</v>
      </c>
      <c r="E1857" s="6" t="s">
        <v>618</v>
      </c>
      <c r="F1857" s="6" t="s">
        <v>585</v>
      </c>
      <c r="G1857" s="100">
        <v>54214.9</v>
      </c>
      <c r="H1857" s="100">
        <v>53109.8</v>
      </c>
      <c r="I1857" s="100">
        <f t="shared" si="28"/>
        <v>97.961630474279218</v>
      </c>
    </row>
    <row r="1858" spans="1:9" ht="45" x14ac:dyDescent="0.2">
      <c r="A1858" s="41" t="s">
        <v>599</v>
      </c>
      <c r="B1858" s="6" t="s">
        <v>1679</v>
      </c>
      <c r="C1858" s="6" t="s">
        <v>13</v>
      </c>
      <c r="D1858" s="6" t="s">
        <v>76</v>
      </c>
      <c r="E1858" s="6" t="s">
        <v>619</v>
      </c>
      <c r="F1858" s="6" t="s">
        <v>0</v>
      </c>
      <c r="G1858" s="100">
        <v>3675.5</v>
      </c>
      <c r="H1858" s="100">
        <v>2882.9</v>
      </c>
      <c r="I1858" s="100">
        <f t="shared" si="28"/>
        <v>78.435586994966684</v>
      </c>
    </row>
    <row r="1859" spans="1:9" ht="30" x14ac:dyDescent="0.2">
      <c r="A1859" s="41" t="s">
        <v>601</v>
      </c>
      <c r="B1859" s="6" t="s">
        <v>1679</v>
      </c>
      <c r="C1859" s="6" t="s">
        <v>13</v>
      </c>
      <c r="D1859" s="6" t="s">
        <v>76</v>
      </c>
      <c r="E1859" s="6" t="s">
        <v>619</v>
      </c>
      <c r="F1859" s="6" t="s">
        <v>602</v>
      </c>
      <c r="G1859" s="100">
        <v>3657</v>
      </c>
      <c r="H1859" s="100">
        <v>2866.4</v>
      </c>
      <c r="I1859" s="100">
        <f t="shared" si="28"/>
        <v>78.381186765108012</v>
      </c>
    </row>
    <row r="1860" spans="1:9" ht="15" x14ac:dyDescent="0.2">
      <c r="A1860" s="41" t="s">
        <v>603</v>
      </c>
      <c r="B1860" s="6" t="s">
        <v>1679</v>
      </c>
      <c r="C1860" s="6" t="s">
        <v>13</v>
      </c>
      <c r="D1860" s="6" t="s">
        <v>76</v>
      </c>
      <c r="E1860" s="6" t="s">
        <v>619</v>
      </c>
      <c r="F1860" s="6" t="s">
        <v>604</v>
      </c>
      <c r="G1860" s="100">
        <v>18.5</v>
      </c>
      <c r="H1860" s="100">
        <v>16.5</v>
      </c>
      <c r="I1860" s="100">
        <f t="shared" si="28"/>
        <v>89.189189189189193</v>
      </c>
    </row>
    <row r="1861" spans="1:9" ht="15" x14ac:dyDescent="0.2">
      <c r="A1861" s="41" t="s">
        <v>620</v>
      </c>
      <c r="B1861" s="6" t="s">
        <v>1679</v>
      </c>
      <c r="C1861" s="6" t="s">
        <v>13</v>
      </c>
      <c r="D1861" s="6" t="s">
        <v>76</v>
      </c>
      <c r="E1861" s="6" t="s">
        <v>621</v>
      </c>
      <c r="F1861" s="101" t="s">
        <v>0</v>
      </c>
      <c r="G1861" s="100">
        <v>137618.9</v>
      </c>
      <c r="H1861" s="100">
        <v>137466.20000000001</v>
      </c>
      <c r="I1861" s="100">
        <f t="shared" si="28"/>
        <v>99.889041403470031</v>
      </c>
    </row>
    <row r="1862" spans="1:9" ht="30" x14ac:dyDescent="0.2">
      <c r="A1862" s="41" t="s">
        <v>893</v>
      </c>
      <c r="B1862" s="6" t="s">
        <v>1679</v>
      </c>
      <c r="C1862" s="6" t="s">
        <v>13</v>
      </c>
      <c r="D1862" s="6" t="s">
        <v>76</v>
      </c>
      <c r="E1862" s="6" t="s">
        <v>894</v>
      </c>
      <c r="F1862" s="6" t="s">
        <v>0</v>
      </c>
      <c r="G1862" s="100">
        <v>87587</v>
      </c>
      <c r="H1862" s="100">
        <v>87586.9</v>
      </c>
      <c r="I1862" s="100">
        <f t="shared" si="28"/>
        <v>99.999885827805485</v>
      </c>
    </row>
    <row r="1863" spans="1:9" ht="60" x14ac:dyDescent="0.2">
      <c r="A1863" s="41" t="s">
        <v>947</v>
      </c>
      <c r="B1863" s="6" t="s">
        <v>1679</v>
      </c>
      <c r="C1863" s="6" t="s">
        <v>13</v>
      </c>
      <c r="D1863" s="6" t="s">
        <v>76</v>
      </c>
      <c r="E1863" s="6" t="s">
        <v>948</v>
      </c>
      <c r="F1863" s="6" t="s">
        <v>0</v>
      </c>
      <c r="G1863" s="100">
        <v>87587</v>
      </c>
      <c r="H1863" s="100">
        <v>87586.9</v>
      </c>
      <c r="I1863" s="100">
        <f t="shared" ref="I1863:I1926" si="29">H1863/G1863*100</f>
        <v>99.999885827805485</v>
      </c>
    </row>
    <row r="1864" spans="1:9" ht="30" x14ac:dyDescent="0.2">
      <c r="A1864" s="41" t="s">
        <v>601</v>
      </c>
      <c r="B1864" s="6" t="s">
        <v>1679</v>
      </c>
      <c r="C1864" s="6" t="s">
        <v>13</v>
      </c>
      <c r="D1864" s="6" t="s">
        <v>76</v>
      </c>
      <c r="E1864" s="6" t="s">
        <v>948</v>
      </c>
      <c r="F1864" s="6" t="s">
        <v>602</v>
      </c>
      <c r="G1864" s="100">
        <v>85141.9</v>
      </c>
      <c r="H1864" s="100">
        <v>85141.8</v>
      </c>
      <c r="I1864" s="100">
        <f t="shared" si="29"/>
        <v>99.99988254901524</v>
      </c>
    </row>
    <row r="1865" spans="1:9" ht="15" x14ac:dyDescent="0.2">
      <c r="A1865" s="41" t="s">
        <v>58</v>
      </c>
      <c r="B1865" s="6" t="s">
        <v>1679</v>
      </c>
      <c r="C1865" s="6" t="s">
        <v>13</v>
      </c>
      <c r="D1865" s="6" t="s">
        <v>76</v>
      </c>
      <c r="E1865" s="6" t="s">
        <v>948</v>
      </c>
      <c r="F1865" s="6" t="s">
        <v>672</v>
      </c>
      <c r="G1865" s="100">
        <v>2445.1</v>
      </c>
      <c r="H1865" s="100">
        <v>2445.1</v>
      </c>
      <c r="I1865" s="100">
        <f t="shared" si="29"/>
        <v>100</v>
      </c>
    </row>
    <row r="1866" spans="1:9" ht="60" x14ac:dyDescent="0.2">
      <c r="A1866" s="41" t="s">
        <v>949</v>
      </c>
      <c r="B1866" s="6" t="s">
        <v>1679</v>
      </c>
      <c r="C1866" s="6" t="s">
        <v>13</v>
      </c>
      <c r="D1866" s="6" t="s">
        <v>76</v>
      </c>
      <c r="E1866" s="6" t="s">
        <v>950</v>
      </c>
      <c r="F1866" s="6" t="s">
        <v>0</v>
      </c>
      <c r="G1866" s="100">
        <v>50031.9</v>
      </c>
      <c r="H1866" s="100">
        <v>49879.3</v>
      </c>
      <c r="I1866" s="100">
        <f t="shared" si="29"/>
        <v>99.69499459344938</v>
      </c>
    </row>
    <row r="1867" spans="1:9" ht="75" x14ac:dyDescent="0.2">
      <c r="A1867" s="41" t="s">
        <v>951</v>
      </c>
      <c r="B1867" s="6" t="s">
        <v>1679</v>
      </c>
      <c r="C1867" s="6" t="s">
        <v>13</v>
      </c>
      <c r="D1867" s="6" t="s">
        <v>76</v>
      </c>
      <c r="E1867" s="6" t="s">
        <v>952</v>
      </c>
      <c r="F1867" s="6" t="s">
        <v>0</v>
      </c>
      <c r="G1867" s="100">
        <v>50031.9</v>
      </c>
      <c r="H1867" s="100">
        <v>49879.3</v>
      </c>
      <c r="I1867" s="100">
        <f t="shared" si="29"/>
        <v>99.69499459344938</v>
      </c>
    </row>
    <row r="1868" spans="1:9" ht="30" x14ac:dyDescent="0.2">
      <c r="A1868" s="41" t="s">
        <v>601</v>
      </c>
      <c r="B1868" s="6" t="s">
        <v>1679</v>
      </c>
      <c r="C1868" s="6" t="s">
        <v>13</v>
      </c>
      <c r="D1868" s="6" t="s">
        <v>76</v>
      </c>
      <c r="E1868" s="6" t="s">
        <v>952</v>
      </c>
      <c r="F1868" s="6" t="s">
        <v>602</v>
      </c>
      <c r="G1868" s="100">
        <v>46742.9</v>
      </c>
      <c r="H1868" s="100">
        <v>46590.400000000001</v>
      </c>
      <c r="I1868" s="100">
        <f t="shared" si="29"/>
        <v>99.673747242896781</v>
      </c>
    </row>
    <row r="1869" spans="1:9" ht="15" x14ac:dyDescent="0.2">
      <c r="A1869" s="41" t="s">
        <v>58</v>
      </c>
      <c r="B1869" s="6" t="s">
        <v>1679</v>
      </c>
      <c r="C1869" s="6" t="s">
        <v>13</v>
      </c>
      <c r="D1869" s="6" t="s">
        <v>76</v>
      </c>
      <c r="E1869" s="6" t="s">
        <v>952</v>
      </c>
      <c r="F1869" s="6" t="s">
        <v>672</v>
      </c>
      <c r="G1869" s="100">
        <v>3289</v>
      </c>
      <c r="H1869" s="100">
        <v>3288.9</v>
      </c>
      <c r="I1869" s="100">
        <f t="shared" si="29"/>
        <v>99.996959562176954</v>
      </c>
    </row>
    <row r="1870" spans="1:9" s="36" customFormat="1" ht="47.25" x14ac:dyDescent="0.25">
      <c r="A1870" s="117" t="s">
        <v>1680</v>
      </c>
      <c r="B1870" s="98" t="s">
        <v>1681</v>
      </c>
      <c r="C1870" s="98" t="s">
        <v>0</v>
      </c>
      <c r="D1870" s="98" t="s">
        <v>0</v>
      </c>
      <c r="E1870" s="98" t="s">
        <v>0</v>
      </c>
      <c r="F1870" s="98" t="s">
        <v>0</v>
      </c>
      <c r="G1870" s="99">
        <v>6876768.7000000002</v>
      </c>
      <c r="H1870" s="99">
        <v>5569383.7000000002</v>
      </c>
      <c r="I1870" s="99">
        <f t="shared" si="29"/>
        <v>80.988381941652335</v>
      </c>
    </row>
    <row r="1871" spans="1:9" ht="15" x14ac:dyDescent="0.2">
      <c r="A1871" s="41" t="s">
        <v>7</v>
      </c>
      <c r="B1871" s="6" t="s">
        <v>1681</v>
      </c>
      <c r="C1871" s="6" t="s">
        <v>8</v>
      </c>
      <c r="D1871" s="6" t="s">
        <v>0</v>
      </c>
      <c r="E1871" s="6" t="s">
        <v>0</v>
      </c>
      <c r="F1871" s="6" t="s">
        <v>0</v>
      </c>
      <c r="G1871" s="100">
        <v>3531.7</v>
      </c>
      <c r="H1871" s="100">
        <v>2283.9</v>
      </c>
      <c r="I1871" s="100">
        <f t="shared" si="29"/>
        <v>64.668573208369921</v>
      </c>
    </row>
    <row r="1872" spans="1:9" ht="15" x14ac:dyDescent="0.2">
      <c r="A1872" s="41" t="s">
        <v>15</v>
      </c>
      <c r="B1872" s="6" t="s">
        <v>1681</v>
      </c>
      <c r="C1872" s="6" t="s">
        <v>8</v>
      </c>
      <c r="D1872" s="6" t="s">
        <v>16</v>
      </c>
      <c r="E1872" s="6" t="s">
        <v>0</v>
      </c>
      <c r="F1872" s="6" t="s">
        <v>0</v>
      </c>
      <c r="G1872" s="100">
        <v>3531.7</v>
      </c>
      <c r="H1872" s="100">
        <v>2283.9</v>
      </c>
      <c r="I1872" s="100">
        <f t="shared" si="29"/>
        <v>64.668573208369921</v>
      </c>
    </row>
    <row r="1873" spans="1:9" ht="60" x14ac:dyDescent="0.2">
      <c r="A1873" s="41" t="s">
        <v>665</v>
      </c>
      <c r="B1873" s="6" t="s">
        <v>1681</v>
      </c>
      <c r="C1873" s="6" t="s">
        <v>8</v>
      </c>
      <c r="D1873" s="6" t="s">
        <v>16</v>
      </c>
      <c r="E1873" s="6" t="s">
        <v>666</v>
      </c>
      <c r="F1873" s="101" t="s">
        <v>0</v>
      </c>
      <c r="G1873" s="100">
        <v>27.2</v>
      </c>
      <c r="H1873" s="100">
        <v>27.1</v>
      </c>
      <c r="I1873" s="100">
        <f t="shared" si="29"/>
        <v>99.632352941176478</v>
      </c>
    </row>
    <row r="1874" spans="1:9" ht="45" x14ac:dyDescent="0.2">
      <c r="A1874" s="41" t="s">
        <v>667</v>
      </c>
      <c r="B1874" s="6" t="s">
        <v>1681</v>
      </c>
      <c r="C1874" s="6" t="s">
        <v>8</v>
      </c>
      <c r="D1874" s="6" t="s">
        <v>16</v>
      </c>
      <c r="E1874" s="6" t="s">
        <v>668</v>
      </c>
      <c r="F1874" s="6" t="s">
        <v>0</v>
      </c>
      <c r="G1874" s="100">
        <v>27.2</v>
      </c>
      <c r="H1874" s="100">
        <v>27.1</v>
      </c>
      <c r="I1874" s="100">
        <f t="shared" si="29"/>
        <v>99.632352941176478</v>
      </c>
    </row>
    <row r="1875" spans="1:9" ht="45" x14ac:dyDescent="0.2">
      <c r="A1875" s="41" t="s">
        <v>655</v>
      </c>
      <c r="B1875" s="6" t="s">
        <v>1681</v>
      </c>
      <c r="C1875" s="6" t="s">
        <v>8</v>
      </c>
      <c r="D1875" s="6" t="s">
        <v>16</v>
      </c>
      <c r="E1875" s="6" t="s">
        <v>669</v>
      </c>
      <c r="F1875" s="6" t="s">
        <v>0</v>
      </c>
      <c r="G1875" s="100">
        <v>27.2</v>
      </c>
      <c r="H1875" s="100">
        <v>27.1</v>
      </c>
      <c r="I1875" s="100">
        <f t="shared" si="29"/>
        <v>99.632352941176478</v>
      </c>
    </row>
    <row r="1876" spans="1:9" ht="30" x14ac:dyDescent="0.2">
      <c r="A1876" s="41" t="s">
        <v>601</v>
      </c>
      <c r="B1876" s="6" t="s">
        <v>1681</v>
      </c>
      <c r="C1876" s="6" t="s">
        <v>8</v>
      </c>
      <c r="D1876" s="6" t="s">
        <v>16</v>
      </c>
      <c r="E1876" s="6" t="s">
        <v>669</v>
      </c>
      <c r="F1876" s="6" t="s">
        <v>602</v>
      </c>
      <c r="G1876" s="100">
        <v>27.2</v>
      </c>
      <c r="H1876" s="100">
        <v>27.1</v>
      </c>
      <c r="I1876" s="100">
        <f t="shared" si="29"/>
        <v>99.632352941176478</v>
      </c>
    </row>
    <row r="1877" spans="1:9" ht="15" x14ac:dyDescent="0.2">
      <c r="A1877" s="41" t="s">
        <v>620</v>
      </c>
      <c r="B1877" s="6" t="s">
        <v>1681</v>
      </c>
      <c r="C1877" s="6" t="s">
        <v>8</v>
      </c>
      <c r="D1877" s="6" t="s">
        <v>16</v>
      </c>
      <c r="E1877" s="6" t="s">
        <v>621</v>
      </c>
      <c r="F1877" s="101" t="s">
        <v>0</v>
      </c>
      <c r="G1877" s="100">
        <v>3504.5</v>
      </c>
      <c r="H1877" s="100">
        <v>2256.8000000000002</v>
      </c>
      <c r="I1877" s="100">
        <f t="shared" si="29"/>
        <v>64.397203595377377</v>
      </c>
    </row>
    <row r="1878" spans="1:9" ht="30" x14ac:dyDescent="0.2">
      <c r="A1878" s="41" t="s">
        <v>622</v>
      </c>
      <c r="B1878" s="6" t="s">
        <v>1681</v>
      </c>
      <c r="C1878" s="6" t="s">
        <v>8</v>
      </c>
      <c r="D1878" s="6" t="s">
        <v>16</v>
      </c>
      <c r="E1878" s="6" t="s">
        <v>623</v>
      </c>
      <c r="F1878" s="6" t="s">
        <v>0</v>
      </c>
      <c r="G1878" s="100">
        <v>3504.5</v>
      </c>
      <c r="H1878" s="100">
        <v>2256.8000000000002</v>
      </c>
      <c r="I1878" s="100">
        <f t="shared" si="29"/>
        <v>64.397203595377377</v>
      </c>
    </row>
    <row r="1879" spans="1:9" ht="15" x14ac:dyDescent="0.2">
      <c r="A1879" s="41" t="s">
        <v>624</v>
      </c>
      <c r="B1879" s="6" t="s">
        <v>1681</v>
      </c>
      <c r="C1879" s="6" t="s">
        <v>8</v>
      </c>
      <c r="D1879" s="6" t="s">
        <v>16</v>
      </c>
      <c r="E1879" s="6" t="s">
        <v>625</v>
      </c>
      <c r="F1879" s="6" t="s">
        <v>0</v>
      </c>
      <c r="G1879" s="100">
        <v>3504.5</v>
      </c>
      <c r="H1879" s="100">
        <v>2256.8000000000002</v>
      </c>
      <c r="I1879" s="100">
        <f t="shared" si="29"/>
        <v>64.397203595377377</v>
      </c>
    </row>
    <row r="1880" spans="1:9" ht="30" x14ac:dyDescent="0.2">
      <c r="A1880" s="41" t="s">
        <v>601</v>
      </c>
      <c r="B1880" s="6" t="s">
        <v>1681</v>
      </c>
      <c r="C1880" s="6" t="s">
        <v>8</v>
      </c>
      <c r="D1880" s="6" t="s">
        <v>16</v>
      </c>
      <c r="E1880" s="6" t="s">
        <v>625</v>
      </c>
      <c r="F1880" s="6" t="s">
        <v>602</v>
      </c>
      <c r="G1880" s="100">
        <v>3504.5</v>
      </c>
      <c r="H1880" s="100">
        <v>2256.8000000000002</v>
      </c>
      <c r="I1880" s="100">
        <f t="shared" si="29"/>
        <v>64.397203595377377</v>
      </c>
    </row>
    <row r="1881" spans="1:9" ht="30" x14ac:dyDescent="0.2">
      <c r="A1881" s="41" t="s">
        <v>95</v>
      </c>
      <c r="B1881" s="6" t="s">
        <v>1681</v>
      </c>
      <c r="C1881" s="6" t="s">
        <v>11</v>
      </c>
      <c r="D1881" s="6" t="s">
        <v>0</v>
      </c>
      <c r="E1881" s="6" t="s">
        <v>0</v>
      </c>
      <c r="F1881" s="6" t="s">
        <v>0</v>
      </c>
      <c r="G1881" s="100">
        <v>724083.5</v>
      </c>
      <c r="H1881" s="100">
        <v>656981.1</v>
      </c>
      <c r="I1881" s="100">
        <f t="shared" si="29"/>
        <v>90.732781509314876</v>
      </c>
    </row>
    <row r="1882" spans="1:9" ht="15" x14ac:dyDescent="0.2">
      <c r="A1882" s="41" t="s">
        <v>96</v>
      </c>
      <c r="B1882" s="6" t="s">
        <v>1681</v>
      </c>
      <c r="C1882" s="6" t="s">
        <v>11</v>
      </c>
      <c r="D1882" s="6" t="s">
        <v>24</v>
      </c>
      <c r="E1882" s="6" t="s">
        <v>0</v>
      </c>
      <c r="F1882" s="6" t="s">
        <v>0</v>
      </c>
      <c r="G1882" s="100">
        <v>724083.5</v>
      </c>
      <c r="H1882" s="100">
        <v>656981.1</v>
      </c>
      <c r="I1882" s="100">
        <f t="shared" si="29"/>
        <v>90.732781509314876</v>
      </c>
    </row>
    <row r="1883" spans="1:9" ht="75" x14ac:dyDescent="0.2">
      <c r="A1883" s="41" t="s">
        <v>742</v>
      </c>
      <c r="B1883" s="6" t="s">
        <v>1681</v>
      </c>
      <c r="C1883" s="6" t="s">
        <v>11</v>
      </c>
      <c r="D1883" s="6" t="s">
        <v>24</v>
      </c>
      <c r="E1883" s="6" t="s">
        <v>743</v>
      </c>
      <c r="F1883" s="101" t="s">
        <v>0</v>
      </c>
      <c r="G1883" s="100">
        <v>718358.4</v>
      </c>
      <c r="H1883" s="100">
        <v>654553.5</v>
      </c>
      <c r="I1883" s="100">
        <f t="shared" si="29"/>
        <v>91.117957275922436</v>
      </c>
    </row>
    <row r="1884" spans="1:9" ht="75" x14ac:dyDescent="0.2">
      <c r="A1884" s="41" t="s">
        <v>744</v>
      </c>
      <c r="B1884" s="6" t="s">
        <v>1681</v>
      </c>
      <c r="C1884" s="6" t="s">
        <v>11</v>
      </c>
      <c r="D1884" s="6" t="s">
        <v>24</v>
      </c>
      <c r="E1884" s="6" t="s">
        <v>745</v>
      </c>
      <c r="F1884" s="6" t="s">
        <v>0</v>
      </c>
      <c r="G1884" s="100">
        <v>26527.5</v>
      </c>
      <c r="H1884" s="100">
        <v>2731.7</v>
      </c>
      <c r="I1884" s="100">
        <f t="shared" si="29"/>
        <v>10.2976156818396</v>
      </c>
    </row>
    <row r="1885" spans="1:9" ht="45" x14ac:dyDescent="0.2">
      <c r="A1885" s="41" t="s">
        <v>655</v>
      </c>
      <c r="B1885" s="6" t="s">
        <v>1681</v>
      </c>
      <c r="C1885" s="6" t="s">
        <v>11</v>
      </c>
      <c r="D1885" s="6" t="s">
        <v>24</v>
      </c>
      <c r="E1885" s="6" t="s">
        <v>746</v>
      </c>
      <c r="F1885" s="6" t="s">
        <v>0</v>
      </c>
      <c r="G1885" s="100">
        <v>26527.5</v>
      </c>
      <c r="H1885" s="100">
        <v>2731.7</v>
      </c>
      <c r="I1885" s="100">
        <f t="shared" si="29"/>
        <v>10.2976156818396</v>
      </c>
    </row>
    <row r="1886" spans="1:9" ht="30" x14ac:dyDescent="0.2">
      <c r="A1886" s="41" t="s">
        <v>601</v>
      </c>
      <c r="B1886" s="6" t="s">
        <v>1681</v>
      </c>
      <c r="C1886" s="6" t="s">
        <v>11</v>
      </c>
      <c r="D1886" s="6" t="s">
        <v>24</v>
      </c>
      <c r="E1886" s="6" t="s">
        <v>746</v>
      </c>
      <c r="F1886" s="6" t="s">
        <v>602</v>
      </c>
      <c r="G1886" s="100">
        <v>26527.5</v>
      </c>
      <c r="H1886" s="100">
        <v>2731.7</v>
      </c>
      <c r="I1886" s="100">
        <f t="shared" si="29"/>
        <v>10.2976156818396</v>
      </c>
    </row>
    <row r="1887" spans="1:9" ht="30" x14ac:dyDescent="0.2">
      <c r="A1887" s="41" t="s">
        <v>747</v>
      </c>
      <c r="B1887" s="6" t="s">
        <v>1681</v>
      </c>
      <c r="C1887" s="6" t="s">
        <v>11</v>
      </c>
      <c r="D1887" s="6" t="s">
        <v>24</v>
      </c>
      <c r="E1887" s="6" t="s">
        <v>748</v>
      </c>
      <c r="F1887" s="6" t="s">
        <v>0</v>
      </c>
      <c r="G1887" s="100">
        <v>19790.599999999999</v>
      </c>
      <c r="H1887" s="100">
        <v>19790.599999999999</v>
      </c>
      <c r="I1887" s="100">
        <f t="shared" si="29"/>
        <v>100</v>
      </c>
    </row>
    <row r="1888" spans="1:9" ht="45" x14ac:dyDescent="0.2">
      <c r="A1888" s="41" t="s">
        <v>655</v>
      </c>
      <c r="B1888" s="6" t="s">
        <v>1681</v>
      </c>
      <c r="C1888" s="6" t="s">
        <v>11</v>
      </c>
      <c r="D1888" s="6" t="s">
        <v>24</v>
      </c>
      <c r="E1888" s="6" t="s">
        <v>749</v>
      </c>
      <c r="F1888" s="6" t="s">
        <v>0</v>
      </c>
      <c r="G1888" s="100">
        <v>19790.599999999999</v>
      </c>
      <c r="H1888" s="100">
        <v>19790.599999999999</v>
      </c>
      <c r="I1888" s="100">
        <f t="shared" si="29"/>
        <v>100</v>
      </c>
    </row>
    <row r="1889" spans="1:9" ht="30" x14ac:dyDescent="0.2">
      <c r="A1889" s="41" t="s">
        <v>601</v>
      </c>
      <c r="B1889" s="6" t="s">
        <v>1681</v>
      </c>
      <c r="C1889" s="6" t="s">
        <v>11</v>
      </c>
      <c r="D1889" s="6" t="s">
        <v>24</v>
      </c>
      <c r="E1889" s="6" t="s">
        <v>749</v>
      </c>
      <c r="F1889" s="6" t="s">
        <v>602</v>
      </c>
      <c r="G1889" s="100">
        <v>19790.599999999999</v>
      </c>
      <c r="H1889" s="100">
        <v>19790.599999999999</v>
      </c>
      <c r="I1889" s="100">
        <f t="shared" si="29"/>
        <v>100</v>
      </c>
    </row>
    <row r="1890" spans="1:9" ht="45" x14ac:dyDescent="0.2">
      <c r="A1890" s="41" t="s">
        <v>750</v>
      </c>
      <c r="B1890" s="6" t="s">
        <v>1681</v>
      </c>
      <c r="C1890" s="6" t="s">
        <v>11</v>
      </c>
      <c r="D1890" s="6" t="s">
        <v>24</v>
      </c>
      <c r="E1890" s="6" t="s">
        <v>751</v>
      </c>
      <c r="F1890" s="6" t="s">
        <v>0</v>
      </c>
      <c r="G1890" s="100">
        <v>672040.3</v>
      </c>
      <c r="H1890" s="100">
        <v>632031.19999999995</v>
      </c>
      <c r="I1890" s="100">
        <f t="shared" si="29"/>
        <v>94.046621906454106</v>
      </c>
    </row>
    <row r="1891" spans="1:9" ht="45" x14ac:dyDescent="0.2">
      <c r="A1891" s="41" t="s">
        <v>752</v>
      </c>
      <c r="B1891" s="6" t="s">
        <v>1681</v>
      </c>
      <c r="C1891" s="6" t="s">
        <v>11</v>
      </c>
      <c r="D1891" s="6" t="s">
        <v>24</v>
      </c>
      <c r="E1891" s="6" t="s">
        <v>753</v>
      </c>
      <c r="F1891" s="6" t="s">
        <v>0</v>
      </c>
      <c r="G1891" s="100">
        <v>644735.80000000005</v>
      </c>
      <c r="H1891" s="100">
        <v>610267.6</v>
      </c>
      <c r="I1891" s="100">
        <f t="shared" si="29"/>
        <v>94.653903195696586</v>
      </c>
    </row>
    <row r="1892" spans="1:9" ht="90" x14ac:dyDescent="0.2">
      <c r="A1892" s="41" t="s">
        <v>590</v>
      </c>
      <c r="B1892" s="6" t="s">
        <v>1681</v>
      </c>
      <c r="C1892" s="6" t="s">
        <v>11</v>
      </c>
      <c r="D1892" s="6" t="s">
        <v>24</v>
      </c>
      <c r="E1892" s="6" t="s">
        <v>753</v>
      </c>
      <c r="F1892" s="6" t="s">
        <v>585</v>
      </c>
      <c r="G1892" s="100">
        <v>518517.3</v>
      </c>
      <c r="H1892" s="100">
        <v>512844.1</v>
      </c>
      <c r="I1892" s="100">
        <f t="shared" si="29"/>
        <v>98.90588028596153</v>
      </c>
    </row>
    <row r="1893" spans="1:9" ht="30" x14ac:dyDescent="0.2">
      <c r="A1893" s="41" t="s">
        <v>601</v>
      </c>
      <c r="B1893" s="6" t="s">
        <v>1681</v>
      </c>
      <c r="C1893" s="6" t="s">
        <v>11</v>
      </c>
      <c r="D1893" s="6" t="s">
        <v>24</v>
      </c>
      <c r="E1893" s="6" t="s">
        <v>753</v>
      </c>
      <c r="F1893" s="6" t="s">
        <v>602</v>
      </c>
      <c r="G1893" s="100">
        <v>125660</v>
      </c>
      <c r="H1893" s="100">
        <v>96960.1</v>
      </c>
      <c r="I1893" s="100">
        <f t="shared" si="29"/>
        <v>77.160671653668629</v>
      </c>
    </row>
    <row r="1894" spans="1:9" ht="15" x14ac:dyDescent="0.2">
      <c r="A1894" s="41" t="s">
        <v>603</v>
      </c>
      <c r="B1894" s="6" t="s">
        <v>1681</v>
      </c>
      <c r="C1894" s="6" t="s">
        <v>11</v>
      </c>
      <c r="D1894" s="6" t="s">
        <v>24</v>
      </c>
      <c r="E1894" s="6" t="s">
        <v>753</v>
      </c>
      <c r="F1894" s="6" t="s">
        <v>604</v>
      </c>
      <c r="G1894" s="100">
        <v>558.5</v>
      </c>
      <c r="H1894" s="100">
        <v>463.4</v>
      </c>
      <c r="I1894" s="100">
        <f t="shared" si="29"/>
        <v>82.972247090420765</v>
      </c>
    </row>
    <row r="1895" spans="1:9" ht="45" x14ac:dyDescent="0.2">
      <c r="A1895" s="41" t="s">
        <v>754</v>
      </c>
      <c r="B1895" s="6" t="s">
        <v>1681</v>
      </c>
      <c r="C1895" s="6" t="s">
        <v>11</v>
      </c>
      <c r="D1895" s="6" t="s">
        <v>24</v>
      </c>
      <c r="E1895" s="6" t="s">
        <v>755</v>
      </c>
      <c r="F1895" s="6" t="s">
        <v>0</v>
      </c>
      <c r="G1895" s="100">
        <v>18444.599999999999</v>
      </c>
      <c r="H1895" s="100">
        <v>18444.599999999999</v>
      </c>
      <c r="I1895" s="100">
        <f t="shared" si="29"/>
        <v>100</v>
      </c>
    </row>
    <row r="1896" spans="1:9" ht="45" x14ac:dyDescent="0.2">
      <c r="A1896" s="41" t="s">
        <v>680</v>
      </c>
      <c r="B1896" s="6" t="s">
        <v>1681</v>
      </c>
      <c r="C1896" s="6" t="s">
        <v>11</v>
      </c>
      <c r="D1896" s="6" t="s">
        <v>24</v>
      </c>
      <c r="E1896" s="6" t="s">
        <v>755</v>
      </c>
      <c r="F1896" s="6" t="s">
        <v>681</v>
      </c>
      <c r="G1896" s="100">
        <v>18444.599999999999</v>
      </c>
      <c r="H1896" s="100">
        <v>18444.599999999999</v>
      </c>
      <c r="I1896" s="100">
        <f t="shared" si="29"/>
        <v>100</v>
      </c>
    </row>
    <row r="1897" spans="1:9" ht="90" x14ac:dyDescent="0.2">
      <c r="A1897" s="41" t="s">
        <v>756</v>
      </c>
      <c r="B1897" s="6" t="s">
        <v>1681</v>
      </c>
      <c r="C1897" s="6" t="s">
        <v>11</v>
      </c>
      <c r="D1897" s="6" t="s">
        <v>24</v>
      </c>
      <c r="E1897" s="6" t="s">
        <v>757</v>
      </c>
      <c r="F1897" s="6" t="s">
        <v>0</v>
      </c>
      <c r="G1897" s="100">
        <v>3.5</v>
      </c>
      <c r="H1897" s="100">
        <v>3.5</v>
      </c>
      <c r="I1897" s="100">
        <f t="shared" si="29"/>
        <v>100</v>
      </c>
    </row>
    <row r="1898" spans="1:9" ht="45" x14ac:dyDescent="0.2">
      <c r="A1898" s="41" t="s">
        <v>680</v>
      </c>
      <c r="B1898" s="6" t="s">
        <v>1681</v>
      </c>
      <c r="C1898" s="6" t="s">
        <v>11</v>
      </c>
      <c r="D1898" s="6" t="s">
        <v>24</v>
      </c>
      <c r="E1898" s="6" t="s">
        <v>757</v>
      </c>
      <c r="F1898" s="6" t="s">
        <v>681</v>
      </c>
      <c r="G1898" s="100">
        <v>3.5</v>
      </c>
      <c r="H1898" s="100">
        <v>3.5</v>
      </c>
      <c r="I1898" s="100">
        <f t="shared" si="29"/>
        <v>100</v>
      </c>
    </row>
    <row r="1899" spans="1:9" ht="30" x14ac:dyDescent="0.2">
      <c r="A1899" s="41" t="s">
        <v>758</v>
      </c>
      <c r="B1899" s="6" t="s">
        <v>1681</v>
      </c>
      <c r="C1899" s="6" t="s">
        <v>11</v>
      </c>
      <c r="D1899" s="6" t="s">
        <v>24</v>
      </c>
      <c r="E1899" s="6" t="s">
        <v>759</v>
      </c>
      <c r="F1899" s="6" t="s">
        <v>0</v>
      </c>
      <c r="G1899" s="100">
        <v>3000</v>
      </c>
      <c r="H1899" s="100">
        <v>3000</v>
      </c>
      <c r="I1899" s="100">
        <f t="shared" si="29"/>
        <v>100</v>
      </c>
    </row>
    <row r="1900" spans="1:9" ht="45" x14ac:dyDescent="0.2">
      <c r="A1900" s="41" t="s">
        <v>760</v>
      </c>
      <c r="B1900" s="6" t="s">
        <v>1681</v>
      </c>
      <c r="C1900" s="6" t="s">
        <v>11</v>
      </c>
      <c r="D1900" s="6" t="s">
        <v>24</v>
      </c>
      <c r="E1900" s="6" t="s">
        <v>759</v>
      </c>
      <c r="F1900" s="6" t="s">
        <v>761</v>
      </c>
      <c r="G1900" s="100">
        <v>3000</v>
      </c>
      <c r="H1900" s="100">
        <v>3000</v>
      </c>
      <c r="I1900" s="100">
        <f t="shared" si="29"/>
        <v>100</v>
      </c>
    </row>
    <row r="1901" spans="1:9" ht="30" x14ac:dyDescent="0.2">
      <c r="A1901" s="41" t="s">
        <v>762</v>
      </c>
      <c r="B1901" s="6" t="s">
        <v>1681</v>
      </c>
      <c r="C1901" s="6" t="s">
        <v>11</v>
      </c>
      <c r="D1901" s="6" t="s">
        <v>24</v>
      </c>
      <c r="E1901" s="6" t="s">
        <v>763</v>
      </c>
      <c r="F1901" s="6" t="s">
        <v>0</v>
      </c>
      <c r="G1901" s="100">
        <v>5540.9</v>
      </c>
      <c r="H1901" s="100">
        <v>0</v>
      </c>
      <c r="I1901" s="100">
        <f t="shared" si="29"/>
        <v>0</v>
      </c>
    </row>
    <row r="1902" spans="1:9" ht="45" x14ac:dyDescent="0.2">
      <c r="A1902" s="41" t="s">
        <v>760</v>
      </c>
      <c r="B1902" s="6" t="s">
        <v>1681</v>
      </c>
      <c r="C1902" s="6" t="s">
        <v>11</v>
      </c>
      <c r="D1902" s="6" t="s">
        <v>24</v>
      </c>
      <c r="E1902" s="6" t="s">
        <v>763</v>
      </c>
      <c r="F1902" s="6" t="s">
        <v>761</v>
      </c>
      <c r="G1902" s="100">
        <v>5540.9</v>
      </c>
      <c r="H1902" s="100">
        <v>0</v>
      </c>
      <c r="I1902" s="100">
        <f t="shared" si="29"/>
        <v>0</v>
      </c>
    </row>
    <row r="1903" spans="1:9" ht="45" x14ac:dyDescent="0.2">
      <c r="A1903" s="41" t="s">
        <v>764</v>
      </c>
      <c r="B1903" s="6" t="s">
        <v>1681</v>
      </c>
      <c r="C1903" s="6" t="s">
        <v>11</v>
      </c>
      <c r="D1903" s="6" t="s">
        <v>24</v>
      </c>
      <c r="E1903" s="6" t="s">
        <v>765</v>
      </c>
      <c r="F1903" s="6" t="s">
        <v>0</v>
      </c>
      <c r="G1903" s="100">
        <v>315.5</v>
      </c>
      <c r="H1903" s="100">
        <v>315.5</v>
      </c>
      <c r="I1903" s="100">
        <f t="shared" si="29"/>
        <v>100</v>
      </c>
    </row>
    <row r="1904" spans="1:9" ht="45" x14ac:dyDescent="0.2">
      <c r="A1904" s="41" t="s">
        <v>760</v>
      </c>
      <c r="B1904" s="6" t="s">
        <v>1681</v>
      </c>
      <c r="C1904" s="6" t="s">
        <v>11</v>
      </c>
      <c r="D1904" s="6" t="s">
        <v>24</v>
      </c>
      <c r="E1904" s="6" t="s">
        <v>765</v>
      </c>
      <c r="F1904" s="6" t="s">
        <v>761</v>
      </c>
      <c r="G1904" s="100">
        <v>315.5</v>
      </c>
      <c r="H1904" s="100">
        <v>315.5</v>
      </c>
      <c r="I1904" s="100">
        <f t="shared" si="29"/>
        <v>100</v>
      </c>
    </row>
    <row r="1905" spans="1:9" ht="15" x14ac:dyDescent="0.2">
      <c r="A1905" s="41" t="s">
        <v>620</v>
      </c>
      <c r="B1905" s="6" t="s">
        <v>1681</v>
      </c>
      <c r="C1905" s="6" t="s">
        <v>11</v>
      </c>
      <c r="D1905" s="6" t="s">
        <v>24</v>
      </c>
      <c r="E1905" s="6" t="s">
        <v>621</v>
      </c>
      <c r="F1905" s="101" t="s">
        <v>0</v>
      </c>
      <c r="G1905" s="100">
        <v>5725.1</v>
      </c>
      <c r="H1905" s="100">
        <v>2427.6</v>
      </c>
      <c r="I1905" s="100">
        <f t="shared" si="29"/>
        <v>42.402752790344266</v>
      </c>
    </row>
    <row r="1906" spans="1:9" ht="30" x14ac:dyDescent="0.2">
      <c r="A1906" s="41" t="s">
        <v>727</v>
      </c>
      <c r="B1906" s="6" t="s">
        <v>1681</v>
      </c>
      <c r="C1906" s="6" t="s">
        <v>11</v>
      </c>
      <c r="D1906" s="6" t="s">
        <v>24</v>
      </c>
      <c r="E1906" s="6" t="s">
        <v>728</v>
      </c>
      <c r="F1906" s="6" t="s">
        <v>0</v>
      </c>
      <c r="G1906" s="100">
        <v>563.79999999999995</v>
      </c>
      <c r="H1906" s="100">
        <v>563.79999999999995</v>
      </c>
      <c r="I1906" s="100">
        <f t="shared" si="29"/>
        <v>100</v>
      </c>
    </row>
    <row r="1907" spans="1:9" ht="45" x14ac:dyDescent="0.2">
      <c r="A1907" s="41" t="s">
        <v>729</v>
      </c>
      <c r="B1907" s="6" t="s">
        <v>1681</v>
      </c>
      <c r="C1907" s="6" t="s">
        <v>11</v>
      </c>
      <c r="D1907" s="6" t="s">
        <v>24</v>
      </c>
      <c r="E1907" s="6" t="s">
        <v>730</v>
      </c>
      <c r="F1907" s="6" t="s">
        <v>0</v>
      </c>
      <c r="G1907" s="100">
        <v>563.79999999999995</v>
      </c>
      <c r="H1907" s="100">
        <v>563.79999999999995</v>
      </c>
      <c r="I1907" s="100">
        <f t="shared" si="29"/>
        <v>100</v>
      </c>
    </row>
    <row r="1908" spans="1:9" ht="120" x14ac:dyDescent="0.2">
      <c r="A1908" s="41" t="s">
        <v>731</v>
      </c>
      <c r="B1908" s="6" t="s">
        <v>1681</v>
      </c>
      <c r="C1908" s="6" t="s">
        <v>11</v>
      </c>
      <c r="D1908" s="6" t="s">
        <v>24</v>
      </c>
      <c r="E1908" s="6" t="s">
        <v>732</v>
      </c>
      <c r="F1908" s="6" t="s">
        <v>0</v>
      </c>
      <c r="G1908" s="100">
        <v>563.79999999999995</v>
      </c>
      <c r="H1908" s="100">
        <v>563.79999999999995</v>
      </c>
      <c r="I1908" s="100">
        <f t="shared" si="29"/>
        <v>100</v>
      </c>
    </row>
    <row r="1909" spans="1:9" ht="45" x14ac:dyDescent="0.2">
      <c r="A1909" s="41" t="s">
        <v>680</v>
      </c>
      <c r="B1909" s="6" t="s">
        <v>1681</v>
      </c>
      <c r="C1909" s="6" t="s">
        <v>11</v>
      </c>
      <c r="D1909" s="6" t="s">
        <v>24</v>
      </c>
      <c r="E1909" s="6" t="s">
        <v>732</v>
      </c>
      <c r="F1909" s="6" t="s">
        <v>681</v>
      </c>
      <c r="G1909" s="100">
        <v>563.79999999999995</v>
      </c>
      <c r="H1909" s="100">
        <v>563.79999999999995</v>
      </c>
      <c r="I1909" s="100">
        <f t="shared" si="29"/>
        <v>100</v>
      </c>
    </row>
    <row r="1910" spans="1:9" ht="30" x14ac:dyDescent="0.2">
      <c r="A1910" s="41" t="s">
        <v>766</v>
      </c>
      <c r="B1910" s="6" t="s">
        <v>1681</v>
      </c>
      <c r="C1910" s="6" t="s">
        <v>11</v>
      </c>
      <c r="D1910" s="6" t="s">
        <v>24</v>
      </c>
      <c r="E1910" s="6" t="s">
        <v>767</v>
      </c>
      <c r="F1910" s="6" t="s">
        <v>0</v>
      </c>
      <c r="G1910" s="100">
        <v>5161.3</v>
      </c>
      <c r="H1910" s="100">
        <v>1863.8</v>
      </c>
      <c r="I1910" s="100">
        <f t="shared" si="29"/>
        <v>36.111057291767573</v>
      </c>
    </row>
    <row r="1911" spans="1:9" ht="15" x14ac:dyDescent="0.2">
      <c r="A1911" s="41" t="s">
        <v>97</v>
      </c>
      <c r="B1911" s="6" t="s">
        <v>1681</v>
      </c>
      <c r="C1911" s="6" t="s">
        <v>11</v>
      </c>
      <c r="D1911" s="6" t="s">
        <v>24</v>
      </c>
      <c r="E1911" s="6" t="s">
        <v>768</v>
      </c>
      <c r="F1911" s="6" t="s">
        <v>0</v>
      </c>
      <c r="G1911" s="100">
        <v>635.6</v>
      </c>
      <c r="H1911" s="100">
        <v>633.79999999999995</v>
      </c>
      <c r="I1911" s="100">
        <f t="shared" si="29"/>
        <v>99.71680302076777</v>
      </c>
    </row>
    <row r="1912" spans="1:9" ht="30" x14ac:dyDescent="0.2">
      <c r="A1912" s="41" t="s">
        <v>601</v>
      </c>
      <c r="B1912" s="6" t="s">
        <v>1681</v>
      </c>
      <c r="C1912" s="6" t="s">
        <v>11</v>
      </c>
      <c r="D1912" s="6" t="s">
        <v>24</v>
      </c>
      <c r="E1912" s="6" t="s">
        <v>768</v>
      </c>
      <c r="F1912" s="6" t="s">
        <v>602</v>
      </c>
      <c r="G1912" s="100">
        <v>635.6</v>
      </c>
      <c r="H1912" s="100">
        <v>633.79999999999995</v>
      </c>
      <c r="I1912" s="100">
        <f t="shared" si="29"/>
        <v>99.71680302076777</v>
      </c>
    </row>
    <row r="1913" spans="1:9" ht="15" x14ac:dyDescent="0.2">
      <c r="A1913" s="41" t="s">
        <v>98</v>
      </c>
      <c r="B1913" s="6" t="s">
        <v>1681</v>
      </c>
      <c r="C1913" s="6" t="s">
        <v>11</v>
      </c>
      <c r="D1913" s="6" t="s">
        <v>24</v>
      </c>
      <c r="E1913" s="6" t="s">
        <v>769</v>
      </c>
      <c r="F1913" s="6" t="s">
        <v>0</v>
      </c>
      <c r="G1913" s="100">
        <v>4525.7</v>
      </c>
      <c r="H1913" s="100">
        <v>1230</v>
      </c>
      <c r="I1913" s="100">
        <f t="shared" si="29"/>
        <v>27.178116092538176</v>
      </c>
    </row>
    <row r="1914" spans="1:9" ht="30" x14ac:dyDescent="0.2">
      <c r="A1914" s="41" t="s">
        <v>601</v>
      </c>
      <c r="B1914" s="6" t="s">
        <v>1681</v>
      </c>
      <c r="C1914" s="6" t="s">
        <v>11</v>
      </c>
      <c r="D1914" s="6" t="s">
        <v>24</v>
      </c>
      <c r="E1914" s="6" t="s">
        <v>769</v>
      </c>
      <c r="F1914" s="6" t="s">
        <v>602</v>
      </c>
      <c r="G1914" s="100">
        <v>4525.7</v>
      </c>
      <c r="H1914" s="100">
        <v>1230</v>
      </c>
      <c r="I1914" s="100">
        <f t="shared" si="29"/>
        <v>27.178116092538176</v>
      </c>
    </row>
    <row r="1915" spans="1:9" ht="15" x14ac:dyDescent="0.2">
      <c r="A1915" s="41" t="s">
        <v>17</v>
      </c>
      <c r="B1915" s="6" t="s">
        <v>1681</v>
      </c>
      <c r="C1915" s="6" t="s">
        <v>13</v>
      </c>
      <c r="D1915" s="6" t="s">
        <v>0</v>
      </c>
      <c r="E1915" s="6" t="s">
        <v>0</v>
      </c>
      <c r="F1915" s="6" t="s">
        <v>0</v>
      </c>
      <c r="G1915" s="100">
        <v>137563.1</v>
      </c>
      <c r="H1915" s="100">
        <v>125242.7</v>
      </c>
      <c r="I1915" s="100">
        <f t="shared" si="29"/>
        <v>91.043819163714673</v>
      </c>
    </row>
    <row r="1916" spans="1:9" ht="30" x14ac:dyDescent="0.2">
      <c r="A1916" s="41" t="s">
        <v>18</v>
      </c>
      <c r="B1916" s="6" t="s">
        <v>1681</v>
      </c>
      <c r="C1916" s="6" t="s">
        <v>13</v>
      </c>
      <c r="D1916" s="6" t="s">
        <v>19</v>
      </c>
      <c r="E1916" s="6" t="s">
        <v>0</v>
      </c>
      <c r="F1916" s="6" t="s">
        <v>0</v>
      </c>
      <c r="G1916" s="100">
        <v>137563.1</v>
      </c>
      <c r="H1916" s="100">
        <v>125242.7</v>
      </c>
      <c r="I1916" s="100">
        <f t="shared" si="29"/>
        <v>91.043819163714673</v>
      </c>
    </row>
    <row r="1917" spans="1:9" ht="90" x14ac:dyDescent="0.2">
      <c r="A1917" s="41" t="s">
        <v>657</v>
      </c>
      <c r="B1917" s="6" t="s">
        <v>1681</v>
      </c>
      <c r="C1917" s="6" t="s">
        <v>13</v>
      </c>
      <c r="D1917" s="6" t="s">
        <v>19</v>
      </c>
      <c r="E1917" s="6" t="s">
        <v>658</v>
      </c>
      <c r="F1917" s="101" t="s">
        <v>0</v>
      </c>
      <c r="G1917" s="100">
        <v>3306.7</v>
      </c>
      <c r="H1917" s="100">
        <v>2655.6</v>
      </c>
      <c r="I1917" s="100">
        <f t="shared" si="29"/>
        <v>80.309674297638139</v>
      </c>
    </row>
    <row r="1918" spans="1:9" ht="45" x14ac:dyDescent="0.2">
      <c r="A1918" s="41" t="s">
        <v>659</v>
      </c>
      <c r="B1918" s="6" t="s">
        <v>1681</v>
      </c>
      <c r="C1918" s="6" t="s">
        <v>13</v>
      </c>
      <c r="D1918" s="6" t="s">
        <v>19</v>
      </c>
      <c r="E1918" s="6" t="s">
        <v>660</v>
      </c>
      <c r="F1918" s="6" t="s">
        <v>0</v>
      </c>
      <c r="G1918" s="100">
        <v>3306.7</v>
      </c>
      <c r="H1918" s="100">
        <v>2655.6</v>
      </c>
      <c r="I1918" s="100">
        <f t="shared" si="29"/>
        <v>80.309674297638139</v>
      </c>
    </row>
    <row r="1919" spans="1:9" ht="45" x14ac:dyDescent="0.2">
      <c r="A1919" s="41" t="s">
        <v>655</v>
      </c>
      <c r="B1919" s="6" t="s">
        <v>1681</v>
      </c>
      <c r="C1919" s="6" t="s">
        <v>13</v>
      </c>
      <c r="D1919" s="6" t="s">
        <v>19</v>
      </c>
      <c r="E1919" s="6" t="s">
        <v>661</v>
      </c>
      <c r="F1919" s="6" t="s">
        <v>0</v>
      </c>
      <c r="G1919" s="100">
        <v>3306.7</v>
      </c>
      <c r="H1919" s="100">
        <v>2655.6</v>
      </c>
      <c r="I1919" s="100">
        <f t="shared" si="29"/>
        <v>80.309674297638139</v>
      </c>
    </row>
    <row r="1920" spans="1:9" ht="30" x14ac:dyDescent="0.2">
      <c r="A1920" s="41" t="s">
        <v>601</v>
      </c>
      <c r="B1920" s="6" t="s">
        <v>1681</v>
      </c>
      <c r="C1920" s="6" t="s">
        <v>13</v>
      </c>
      <c r="D1920" s="6" t="s">
        <v>19</v>
      </c>
      <c r="E1920" s="6" t="s">
        <v>661</v>
      </c>
      <c r="F1920" s="6" t="s">
        <v>602</v>
      </c>
      <c r="G1920" s="100">
        <v>3306.7</v>
      </c>
      <c r="H1920" s="100">
        <v>2655.6</v>
      </c>
      <c r="I1920" s="100">
        <f t="shared" si="29"/>
        <v>80.309674297638139</v>
      </c>
    </row>
    <row r="1921" spans="1:9" ht="75" x14ac:dyDescent="0.2">
      <c r="A1921" s="41" t="s">
        <v>742</v>
      </c>
      <c r="B1921" s="6" t="s">
        <v>1681</v>
      </c>
      <c r="C1921" s="6" t="s">
        <v>13</v>
      </c>
      <c r="D1921" s="6" t="s">
        <v>19</v>
      </c>
      <c r="E1921" s="6" t="s">
        <v>743</v>
      </c>
      <c r="F1921" s="101" t="s">
        <v>0</v>
      </c>
      <c r="G1921" s="100">
        <v>60000</v>
      </c>
      <c r="H1921" s="100">
        <v>48960.3</v>
      </c>
      <c r="I1921" s="100">
        <f t="shared" si="29"/>
        <v>81.600500000000011</v>
      </c>
    </row>
    <row r="1922" spans="1:9" ht="60" x14ac:dyDescent="0.2">
      <c r="A1922" s="41" t="s">
        <v>967</v>
      </c>
      <c r="B1922" s="6" t="s">
        <v>1681</v>
      </c>
      <c r="C1922" s="6" t="s">
        <v>13</v>
      </c>
      <c r="D1922" s="6" t="s">
        <v>19</v>
      </c>
      <c r="E1922" s="6" t="s">
        <v>968</v>
      </c>
      <c r="F1922" s="6" t="s">
        <v>0</v>
      </c>
      <c r="G1922" s="100">
        <v>60000</v>
      </c>
      <c r="H1922" s="100">
        <v>48960.3</v>
      </c>
      <c r="I1922" s="100">
        <f t="shared" si="29"/>
        <v>81.600500000000011</v>
      </c>
    </row>
    <row r="1923" spans="1:9" ht="45" x14ac:dyDescent="0.2">
      <c r="A1923" s="41" t="s">
        <v>784</v>
      </c>
      <c r="B1923" s="6" t="s">
        <v>1681</v>
      </c>
      <c r="C1923" s="6" t="s">
        <v>13</v>
      </c>
      <c r="D1923" s="6" t="s">
        <v>19</v>
      </c>
      <c r="E1923" s="6" t="s">
        <v>969</v>
      </c>
      <c r="F1923" s="6" t="s">
        <v>0</v>
      </c>
      <c r="G1923" s="100">
        <v>60000</v>
      </c>
      <c r="H1923" s="100">
        <v>48960.3</v>
      </c>
      <c r="I1923" s="100">
        <f t="shared" si="29"/>
        <v>81.600500000000011</v>
      </c>
    </row>
    <row r="1924" spans="1:9" ht="30" x14ac:dyDescent="0.2">
      <c r="A1924" s="41" t="s">
        <v>970</v>
      </c>
      <c r="B1924" s="6" t="s">
        <v>1681</v>
      </c>
      <c r="C1924" s="6" t="s">
        <v>13</v>
      </c>
      <c r="D1924" s="6" t="s">
        <v>19</v>
      </c>
      <c r="E1924" s="6" t="s">
        <v>971</v>
      </c>
      <c r="F1924" s="6" t="s">
        <v>0</v>
      </c>
      <c r="G1924" s="100">
        <v>60000</v>
      </c>
      <c r="H1924" s="100">
        <v>48960.3</v>
      </c>
      <c r="I1924" s="100">
        <f t="shared" si="29"/>
        <v>81.600500000000011</v>
      </c>
    </row>
    <row r="1925" spans="1:9" ht="15" x14ac:dyDescent="0.2">
      <c r="A1925" s="41" t="s">
        <v>58</v>
      </c>
      <c r="B1925" s="6" t="s">
        <v>1681</v>
      </c>
      <c r="C1925" s="6" t="s">
        <v>13</v>
      </c>
      <c r="D1925" s="6" t="s">
        <v>19</v>
      </c>
      <c r="E1925" s="6" t="s">
        <v>971</v>
      </c>
      <c r="F1925" s="6" t="s">
        <v>672</v>
      </c>
      <c r="G1925" s="100">
        <v>60000</v>
      </c>
      <c r="H1925" s="100">
        <v>48960.3</v>
      </c>
      <c r="I1925" s="100">
        <f t="shared" si="29"/>
        <v>81.600500000000011</v>
      </c>
    </row>
    <row r="1926" spans="1:9" ht="60" x14ac:dyDescent="0.2">
      <c r="A1926" s="41" t="s">
        <v>583</v>
      </c>
      <c r="B1926" s="6" t="s">
        <v>1681</v>
      </c>
      <c r="C1926" s="6" t="s">
        <v>13</v>
      </c>
      <c r="D1926" s="6" t="s">
        <v>19</v>
      </c>
      <c r="E1926" s="6" t="s">
        <v>584</v>
      </c>
      <c r="F1926" s="101" t="s">
        <v>0</v>
      </c>
      <c r="G1926" s="100">
        <v>74256.399999999994</v>
      </c>
      <c r="H1926" s="100">
        <v>73626.8</v>
      </c>
      <c r="I1926" s="100">
        <f t="shared" si="29"/>
        <v>99.15212695471368</v>
      </c>
    </row>
    <row r="1927" spans="1:9" ht="15" x14ac:dyDescent="0.2">
      <c r="A1927" s="41" t="s">
        <v>14</v>
      </c>
      <c r="B1927" s="6" t="s">
        <v>1681</v>
      </c>
      <c r="C1927" s="6" t="s">
        <v>13</v>
      </c>
      <c r="D1927" s="6" t="s">
        <v>19</v>
      </c>
      <c r="E1927" s="6" t="s">
        <v>617</v>
      </c>
      <c r="F1927" s="6" t="s">
        <v>0</v>
      </c>
      <c r="G1927" s="100">
        <v>74256.399999999994</v>
      </c>
      <c r="H1927" s="100">
        <v>73626.8</v>
      </c>
      <c r="I1927" s="100">
        <f t="shared" ref="I1927:I1990" si="30">H1927/G1927*100</f>
        <v>99.15212695471368</v>
      </c>
    </row>
    <row r="1928" spans="1:9" ht="45" x14ac:dyDescent="0.2">
      <c r="A1928" s="41" t="s">
        <v>588</v>
      </c>
      <c r="B1928" s="6" t="s">
        <v>1681</v>
      </c>
      <c r="C1928" s="6" t="s">
        <v>13</v>
      </c>
      <c r="D1928" s="6" t="s">
        <v>19</v>
      </c>
      <c r="E1928" s="6" t="s">
        <v>618</v>
      </c>
      <c r="F1928" s="6" t="s">
        <v>0</v>
      </c>
      <c r="G1928" s="100">
        <v>70253.8</v>
      </c>
      <c r="H1928" s="100">
        <v>69900.600000000006</v>
      </c>
      <c r="I1928" s="100">
        <f t="shared" si="30"/>
        <v>99.497251394230631</v>
      </c>
    </row>
    <row r="1929" spans="1:9" ht="90" x14ac:dyDescent="0.2">
      <c r="A1929" s="41" t="s">
        <v>590</v>
      </c>
      <c r="B1929" s="6" t="s">
        <v>1681</v>
      </c>
      <c r="C1929" s="6" t="s">
        <v>13</v>
      </c>
      <c r="D1929" s="6" t="s">
        <v>19</v>
      </c>
      <c r="E1929" s="6" t="s">
        <v>618</v>
      </c>
      <c r="F1929" s="6" t="s">
        <v>585</v>
      </c>
      <c r="G1929" s="100">
        <v>70253.8</v>
      </c>
      <c r="H1929" s="100">
        <v>69900.600000000006</v>
      </c>
      <c r="I1929" s="100">
        <f t="shared" si="30"/>
        <v>99.497251394230631</v>
      </c>
    </row>
    <row r="1930" spans="1:9" ht="45" x14ac:dyDescent="0.2">
      <c r="A1930" s="41" t="s">
        <v>599</v>
      </c>
      <c r="B1930" s="6" t="s">
        <v>1681</v>
      </c>
      <c r="C1930" s="6" t="s">
        <v>13</v>
      </c>
      <c r="D1930" s="6" t="s">
        <v>19</v>
      </c>
      <c r="E1930" s="6" t="s">
        <v>619</v>
      </c>
      <c r="F1930" s="6" t="s">
        <v>0</v>
      </c>
      <c r="G1930" s="100">
        <v>4002.6</v>
      </c>
      <c r="H1930" s="100">
        <v>3726.2</v>
      </c>
      <c r="I1930" s="100">
        <f t="shared" si="30"/>
        <v>93.09448858242142</v>
      </c>
    </row>
    <row r="1931" spans="1:9" ht="30" x14ac:dyDescent="0.2">
      <c r="A1931" s="41" t="s">
        <v>601</v>
      </c>
      <c r="B1931" s="6" t="s">
        <v>1681</v>
      </c>
      <c r="C1931" s="6" t="s">
        <v>13</v>
      </c>
      <c r="D1931" s="6" t="s">
        <v>19</v>
      </c>
      <c r="E1931" s="6" t="s">
        <v>619</v>
      </c>
      <c r="F1931" s="6" t="s">
        <v>602</v>
      </c>
      <c r="G1931" s="100">
        <v>3994</v>
      </c>
      <c r="H1931" s="100">
        <v>3720.2</v>
      </c>
      <c r="I1931" s="100">
        <f t="shared" si="30"/>
        <v>93.144717075613414</v>
      </c>
    </row>
    <row r="1932" spans="1:9" ht="15" x14ac:dyDescent="0.2">
      <c r="A1932" s="41" t="s">
        <v>603</v>
      </c>
      <c r="B1932" s="6" t="s">
        <v>1681</v>
      </c>
      <c r="C1932" s="6" t="s">
        <v>13</v>
      </c>
      <c r="D1932" s="6" t="s">
        <v>19</v>
      </c>
      <c r="E1932" s="6" t="s">
        <v>619</v>
      </c>
      <c r="F1932" s="6" t="s">
        <v>604</v>
      </c>
      <c r="G1932" s="100">
        <v>8.6</v>
      </c>
      <c r="H1932" s="100">
        <v>6</v>
      </c>
      <c r="I1932" s="100">
        <f t="shared" si="30"/>
        <v>69.767441860465112</v>
      </c>
    </row>
    <row r="1933" spans="1:9" ht="15" x14ac:dyDescent="0.2">
      <c r="A1933" s="41" t="s">
        <v>82</v>
      </c>
      <c r="B1933" s="6" t="s">
        <v>1681</v>
      </c>
      <c r="C1933" s="6" t="s">
        <v>29</v>
      </c>
      <c r="D1933" s="6" t="s">
        <v>0</v>
      </c>
      <c r="E1933" s="6" t="s">
        <v>0</v>
      </c>
      <c r="F1933" s="6" t="s">
        <v>0</v>
      </c>
      <c r="G1933" s="100">
        <v>5652572.5</v>
      </c>
      <c r="H1933" s="100">
        <v>4623041.0999999996</v>
      </c>
      <c r="I1933" s="100">
        <f t="shared" si="30"/>
        <v>81.786498094451673</v>
      </c>
    </row>
    <row r="1934" spans="1:9" ht="15" x14ac:dyDescent="0.2">
      <c r="A1934" s="41" t="s">
        <v>83</v>
      </c>
      <c r="B1934" s="6" t="s">
        <v>1681</v>
      </c>
      <c r="C1934" s="6" t="s">
        <v>29</v>
      </c>
      <c r="D1934" s="6" t="s">
        <v>8</v>
      </c>
      <c r="E1934" s="6" t="s">
        <v>0</v>
      </c>
      <c r="F1934" s="6" t="s">
        <v>0</v>
      </c>
      <c r="G1934" s="100">
        <v>798902.9</v>
      </c>
      <c r="H1934" s="100">
        <v>537620.80000000005</v>
      </c>
      <c r="I1934" s="100">
        <f t="shared" si="30"/>
        <v>67.294886525008238</v>
      </c>
    </row>
    <row r="1935" spans="1:9" ht="60" x14ac:dyDescent="0.2">
      <c r="A1935" s="41" t="s">
        <v>1004</v>
      </c>
      <c r="B1935" s="6" t="s">
        <v>1681</v>
      </c>
      <c r="C1935" s="6" t="s">
        <v>29</v>
      </c>
      <c r="D1935" s="6" t="s">
        <v>8</v>
      </c>
      <c r="E1935" s="6" t="s">
        <v>1005</v>
      </c>
      <c r="F1935" s="101" t="s">
        <v>0</v>
      </c>
      <c r="G1935" s="100">
        <v>107742.8</v>
      </c>
      <c r="H1935" s="100">
        <v>39165.800000000003</v>
      </c>
      <c r="I1935" s="100">
        <f t="shared" si="30"/>
        <v>36.351199337681962</v>
      </c>
    </row>
    <row r="1936" spans="1:9" ht="45" x14ac:dyDescent="0.2">
      <c r="A1936" s="41" t="s">
        <v>1006</v>
      </c>
      <c r="B1936" s="6" t="s">
        <v>1681</v>
      </c>
      <c r="C1936" s="6" t="s">
        <v>29</v>
      </c>
      <c r="D1936" s="6" t="s">
        <v>8</v>
      </c>
      <c r="E1936" s="6" t="s">
        <v>1007</v>
      </c>
      <c r="F1936" s="6" t="s">
        <v>0</v>
      </c>
      <c r="G1936" s="100">
        <v>26672.3</v>
      </c>
      <c r="H1936" s="100">
        <v>10000</v>
      </c>
      <c r="I1936" s="100">
        <f t="shared" si="30"/>
        <v>37.49207979814264</v>
      </c>
    </row>
    <row r="1937" spans="1:9" ht="45" x14ac:dyDescent="0.2">
      <c r="A1937" s="41" t="s">
        <v>784</v>
      </c>
      <c r="B1937" s="6" t="s">
        <v>1681</v>
      </c>
      <c r="C1937" s="6" t="s">
        <v>29</v>
      </c>
      <c r="D1937" s="6" t="s">
        <v>8</v>
      </c>
      <c r="E1937" s="6" t="s">
        <v>1008</v>
      </c>
      <c r="F1937" s="6" t="s">
        <v>0</v>
      </c>
      <c r="G1937" s="100">
        <v>26672.3</v>
      </c>
      <c r="H1937" s="100">
        <v>10000</v>
      </c>
      <c r="I1937" s="100">
        <f t="shared" si="30"/>
        <v>37.49207979814264</v>
      </c>
    </row>
    <row r="1938" spans="1:9" ht="60" x14ac:dyDescent="0.2">
      <c r="A1938" s="41" t="s">
        <v>1009</v>
      </c>
      <c r="B1938" s="6" t="s">
        <v>1681</v>
      </c>
      <c r="C1938" s="6" t="s">
        <v>29</v>
      </c>
      <c r="D1938" s="6" t="s">
        <v>8</v>
      </c>
      <c r="E1938" s="6" t="s">
        <v>1010</v>
      </c>
      <c r="F1938" s="6" t="s">
        <v>0</v>
      </c>
      <c r="G1938" s="100">
        <v>10000</v>
      </c>
      <c r="H1938" s="100">
        <v>10000</v>
      </c>
      <c r="I1938" s="100">
        <f t="shared" si="30"/>
        <v>100</v>
      </c>
    </row>
    <row r="1939" spans="1:9" ht="45" x14ac:dyDescent="0.2">
      <c r="A1939" s="41" t="s">
        <v>760</v>
      </c>
      <c r="B1939" s="6" t="s">
        <v>1681</v>
      </c>
      <c r="C1939" s="6" t="s">
        <v>29</v>
      </c>
      <c r="D1939" s="6" t="s">
        <v>8</v>
      </c>
      <c r="E1939" s="6" t="s">
        <v>1010</v>
      </c>
      <c r="F1939" s="6" t="s">
        <v>761</v>
      </c>
      <c r="G1939" s="100">
        <v>10000</v>
      </c>
      <c r="H1939" s="100">
        <v>10000</v>
      </c>
      <c r="I1939" s="100">
        <f t="shared" si="30"/>
        <v>100</v>
      </c>
    </row>
    <row r="1940" spans="1:9" ht="30" x14ac:dyDescent="0.2">
      <c r="A1940" s="41" t="s">
        <v>1011</v>
      </c>
      <c r="B1940" s="6" t="s">
        <v>1681</v>
      </c>
      <c r="C1940" s="6" t="s">
        <v>29</v>
      </c>
      <c r="D1940" s="6" t="s">
        <v>8</v>
      </c>
      <c r="E1940" s="6" t="s">
        <v>1012</v>
      </c>
      <c r="F1940" s="6" t="s">
        <v>0</v>
      </c>
      <c r="G1940" s="100">
        <v>7500</v>
      </c>
      <c r="H1940" s="100">
        <v>0</v>
      </c>
      <c r="I1940" s="100">
        <f t="shared" si="30"/>
        <v>0</v>
      </c>
    </row>
    <row r="1941" spans="1:9" ht="45" x14ac:dyDescent="0.2">
      <c r="A1941" s="41" t="s">
        <v>760</v>
      </c>
      <c r="B1941" s="6" t="s">
        <v>1681</v>
      </c>
      <c r="C1941" s="6" t="s">
        <v>29</v>
      </c>
      <c r="D1941" s="6" t="s">
        <v>8</v>
      </c>
      <c r="E1941" s="6" t="s">
        <v>1012</v>
      </c>
      <c r="F1941" s="6" t="s">
        <v>761</v>
      </c>
      <c r="G1941" s="100">
        <v>7500</v>
      </c>
      <c r="H1941" s="100">
        <v>0</v>
      </c>
      <c r="I1941" s="100">
        <f t="shared" si="30"/>
        <v>0</v>
      </c>
    </row>
    <row r="1942" spans="1:9" ht="30" x14ac:dyDescent="0.2">
      <c r="A1942" s="41" t="s">
        <v>1013</v>
      </c>
      <c r="B1942" s="6" t="s">
        <v>1681</v>
      </c>
      <c r="C1942" s="6" t="s">
        <v>29</v>
      </c>
      <c r="D1942" s="6" t="s">
        <v>8</v>
      </c>
      <c r="E1942" s="6" t="s">
        <v>1014</v>
      </c>
      <c r="F1942" s="6" t="s">
        <v>0</v>
      </c>
      <c r="G1942" s="100">
        <v>7891.3</v>
      </c>
      <c r="H1942" s="100">
        <v>0</v>
      </c>
      <c r="I1942" s="100">
        <f t="shared" si="30"/>
        <v>0</v>
      </c>
    </row>
    <row r="1943" spans="1:9" ht="45" x14ac:dyDescent="0.2">
      <c r="A1943" s="41" t="s">
        <v>760</v>
      </c>
      <c r="B1943" s="6" t="s">
        <v>1681</v>
      </c>
      <c r="C1943" s="6" t="s">
        <v>29</v>
      </c>
      <c r="D1943" s="6" t="s">
        <v>8</v>
      </c>
      <c r="E1943" s="6" t="s">
        <v>1014</v>
      </c>
      <c r="F1943" s="6" t="s">
        <v>761</v>
      </c>
      <c r="G1943" s="100">
        <v>7891.3</v>
      </c>
      <c r="H1943" s="100">
        <v>0</v>
      </c>
      <c r="I1943" s="100">
        <f t="shared" si="30"/>
        <v>0</v>
      </c>
    </row>
    <row r="1944" spans="1:9" ht="30" x14ac:dyDescent="0.2">
      <c r="A1944" s="41" t="s">
        <v>1015</v>
      </c>
      <c r="B1944" s="6" t="s">
        <v>1681</v>
      </c>
      <c r="C1944" s="6" t="s">
        <v>29</v>
      </c>
      <c r="D1944" s="6" t="s">
        <v>8</v>
      </c>
      <c r="E1944" s="6" t="s">
        <v>1016</v>
      </c>
      <c r="F1944" s="6" t="s">
        <v>0</v>
      </c>
      <c r="G1944" s="100">
        <v>1281</v>
      </c>
      <c r="H1944" s="100">
        <v>0</v>
      </c>
      <c r="I1944" s="100">
        <f t="shared" si="30"/>
        <v>0</v>
      </c>
    </row>
    <row r="1945" spans="1:9" ht="45" x14ac:dyDescent="0.2">
      <c r="A1945" s="41" t="s">
        <v>760</v>
      </c>
      <c r="B1945" s="6" t="s">
        <v>1681</v>
      </c>
      <c r="C1945" s="6" t="s">
        <v>29</v>
      </c>
      <c r="D1945" s="6" t="s">
        <v>8</v>
      </c>
      <c r="E1945" s="6" t="s">
        <v>1016</v>
      </c>
      <c r="F1945" s="6" t="s">
        <v>761</v>
      </c>
      <c r="G1945" s="100">
        <v>1281</v>
      </c>
      <c r="H1945" s="100">
        <v>0</v>
      </c>
      <c r="I1945" s="100">
        <f t="shared" si="30"/>
        <v>0</v>
      </c>
    </row>
    <row r="1946" spans="1:9" ht="60" x14ac:dyDescent="0.2">
      <c r="A1946" s="41" t="s">
        <v>1020</v>
      </c>
      <c r="B1946" s="6" t="s">
        <v>1681</v>
      </c>
      <c r="C1946" s="6" t="s">
        <v>29</v>
      </c>
      <c r="D1946" s="6" t="s">
        <v>8</v>
      </c>
      <c r="E1946" s="6" t="s">
        <v>1021</v>
      </c>
      <c r="F1946" s="6" t="s">
        <v>0</v>
      </c>
      <c r="G1946" s="100">
        <v>81070.5</v>
      </c>
      <c r="H1946" s="100">
        <v>29165.8</v>
      </c>
      <c r="I1946" s="100">
        <f t="shared" si="30"/>
        <v>35.975848181521016</v>
      </c>
    </row>
    <row r="1947" spans="1:9" ht="45" x14ac:dyDescent="0.2">
      <c r="A1947" s="41" t="s">
        <v>784</v>
      </c>
      <c r="B1947" s="6" t="s">
        <v>1681</v>
      </c>
      <c r="C1947" s="6" t="s">
        <v>29</v>
      </c>
      <c r="D1947" s="6" t="s">
        <v>8</v>
      </c>
      <c r="E1947" s="6" t="s">
        <v>1022</v>
      </c>
      <c r="F1947" s="6" t="s">
        <v>0</v>
      </c>
      <c r="G1947" s="100">
        <v>81070.5</v>
      </c>
      <c r="H1947" s="100">
        <v>29165.8</v>
      </c>
      <c r="I1947" s="100">
        <f t="shared" si="30"/>
        <v>35.975848181521016</v>
      </c>
    </row>
    <row r="1948" spans="1:9" ht="30" x14ac:dyDescent="0.2">
      <c r="A1948" s="41" t="s">
        <v>1023</v>
      </c>
      <c r="B1948" s="6" t="s">
        <v>1681</v>
      </c>
      <c r="C1948" s="6" t="s">
        <v>29</v>
      </c>
      <c r="D1948" s="6" t="s">
        <v>8</v>
      </c>
      <c r="E1948" s="6" t="s">
        <v>1024</v>
      </c>
      <c r="F1948" s="6" t="s">
        <v>0</v>
      </c>
      <c r="G1948" s="100">
        <v>54670.5</v>
      </c>
      <c r="H1948" s="100">
        <v>22800</v>
      </c>
      <c r="I1948" s="100">
        <f t="shared" si="30"/>
        <v>41.704392679781598</v>
      </c>
    </row>
    <row r="1949" spans="1:9" ht="15" x14ac:dyDescent="0.2">
      <c r="A1949" s="41" t="s">
        <v>58</v>
      </c>
      <c r="B1949" s="6" t="s">
        <v>1681</v>
      </c>
      <c r="C1949" s="6" t="s">
        <v>29</v>
      </c>
      <c r="D1949" s="6" t="s">
        <v>8</v>
      </c>
      <c r="E1949" s="6" t="s">
        <v>1024</v>
      </c>
      <c r="F1949" s="6" t="s">
        <v>672</v>
      </c>
      <c r="G1949" s="100">
        <v>54670.5</v>
      </c>
      <c r="H1949" s="100">
        <v>22800</v>
      </c>
      <c r="I1949" s="100">
        <f t="shared" si="30"/>
        <v>41.704392679781598</v>
      </c>
    </row>
    <row r="1950" spans="1:9" ht="45" x14ac:dyDescent="0.2">
      <c r="A1950" s="41" t="s">
        <v>1025</v>
      </c>
      <c r="B1950" s="6" t="s">
        <v>1681</v>
      </c>
      <c r="C1950" s="6" t="s">
        <v>29</v>
      </c>
      <c r="D1950" s="6" t="s">
        <v>8</v>
      </c>
      <c r="E1950" s="6" t="s">
        <v>1026</v>
      </c>
      <c r="F1950" s="6" t="s">
        <v>0</v>
      </c>
      <c r="G1950" s="100">
        <v>18800</v>
      </c>
      <c r="H1950" s="100">
        <v>6365.8</v>
      </c>
      <c r="I1950" s="100">
        <f t="shared" si="30"/>
        <v>33.860638297872342</v>
      </c>
    </row>
    <row r="1951" spans="1:9" ht="15" x14ac:dyDescent="0.2">
      <c r="A1951" s="41" t="s">
        <v>58</v>
      </c>
      <c r="B1951" s="6" t="s">
        <v>1681</v>
      </c>
      <c r="C1951" s="6" t="s">
        <v>29</v>
      </c>
      <c r="D1951" s="6" t="s">
        <v>8</v>
      </c>
      <c r="E1951" s="6" t="s">
        <v>1026</v>
      </c>
      <c r="F1951" s="6" t="s">
        <v>672</v>
      </c>
      <c r="G1951" s="100">
        <v>18800</v>
      </c>
      <c r="H1951" s="100">
        <v>6365.8</v>
      </c>
      <c r="I1951" s="100">
        <f t="shared" si="30"/>
        <v>33.860638297872342</v>
      </c>
    </row>
    <row r="1952" spans="1:9" ht="45" x14ac:dyDescent="0.2">
      <c r="A1952" s="41" t="s">
        <v>1027</v>
      </c>
      <c r="B1952" s="6" t="s">
        <v>1681</v>
      </c>
      <c r="C1952" s="6" t="s">
        <v>29</v>
      </c>
      <c r="D1952" s="6" t="s">
        <v>8</v>
      </c>
      <c r="E1952" s="6" t="s">
        <v>1028</v>
      </c>
      <c r="F1952" s="6" t="s">
        <v>0</v>
      </c>
      <c r="G1952" s="100">
        <v>7600</v>
      </c>
      <c r="H1952" s="100">
        <v>0</v>
      </c>
      <c r="I1952" s="100">
        <f t="shared" si="30"/>
        <v>0</v>
      </c>
    </row>
    <row r="1953" spans="1:9" ht="15" x14ac:dyDescent="0.2">
      <c r="A1953" s="41" t="s">
        <v>58</v>
      </c>
      <c r="B1953" s="6" t="s">
        <v>1681</v>
      </c>
      <c r="C1953" s="6" t="s">
        <v>29</v>
      </c>
      <c r="D1953" s="6" t="s">
        <v>8</v>
      </c>
      <c r="E1953" s="6" t="s">
        <v>1028</v>
      </c>
      <c r="F1953" s="6" t="s">
        <v>672</v>
      </c>
      <c r="G1953" s="100">
        <v>7600</v>
      </c>
      <c r="H1953" s="100">
        <v>0</v>
      </c>
      <c r="I1953" s="100">
        <f t="shared" si="30"/>
        <v>0</v>
      </c>
    </row>
    <row r="1954" spans="1:9" ht="60" x14ac:dyDescent="0.2">
      <c r="A1954" s="41" t="s">
        <v>696</v>
      </c>
      <c r="B1954" s="6" t="s">
        <v>1681</v>
      </c>
      <c r="C1954" s="6" t="s">
        <v>29</v>
      </c>
      <c r="D1954" s="6" t="s">
        <v>8</v>
      </c>
      <c r="E1954" s="6" t="s">
        <v>697</v>
      </c>
      <c r="F1954" s="101" t="s">
        <v>0</v>
      </c>
      <c r="G1954" s="100">
        <v>54998.3</v>
      </c>
      <c r="H1954" s="100">
        <v>52074.8</v>
      </c>
      <c r="I1954" s="100">
        <f t="shared" si="30"/>
        <v>94.68438115359929</v>
      </c>
    </row>
    <row r="1955" spans="1:9" ht="45" x14ac:dyDescent="0.2">
      <c r="A1955" s="41" t="s">
        <v>1029</v>
      </c>
      <c r="B1955" s="6" t="s">
        <v>1681</v>
      </c>
      <c r="C1955" s="6" t="s">
        <v>29</v>
      </c>
      <c r="D1955" s="6" t="s">
        <v>8</v>
      </c>
      <c r="E1955" s="6" t="s">
        <v>1030</v>
      </c>
      <c r="F1955" s="6" t="s">
        <v>0</v>
      </c>
      <c r="G1955" s="100">
        <v>54998.3</v>
      </c>
      <c r="H1955" s="100">
        <v>52074.8</v>
      </c>
      <c r="I1955" s="100">
        <f t="shared" si="30"/>
        <v>94.68438115359929</v>
      </c>
    </row>
    <row r="1956" spans="1:9" ht="15" x14ac:dyDescent="0.2">
      <c r="A1956" s="41" t="s">
        <v>58</v>
      </c>
      <c r="B1956" s="6" t="s">
        <v>1681</v>
      </c>
      <c r="C1956" s="6" t="s">
        <v>29</v>
      </c>
      <c r="D1956" s="6" t="s">
        <v>8</v>
      </c>
      <c r="E1956" s="6" t="s">
        <v>1030</v>
      </c>
      <c r="F1956" s="6" t="s">
        <v>672</v>
      </c>
      <c r="G1956" s="100">
        <v>54998.3</v>
      </c>
      <c r="H1956" s="100">
        <v>52074.8</v>
      </c>
      <c r="I1956" s="100">
        <f t="shared" si="30"/>
        <v>94.68438115359929</v>
      </c>
    </row>
    <row r="1957" spans="1:9" ht="75" x14ac:dyDescent="0.2">
      <c r="A1957" s="41" t="s">
        <v>992</v>
      </c>
      <c r="B1957" s="6" t="s">
        <v>1681</v>
      </c>
      <c r="C1957" s="6" t="s">
        <v>29</v>
      </c>
      <c r="D1957" s="6" t="s">
        <v>8</v>
      </c>
      <c r="E1957" s="6" t="s">
        <v>993</v>
      </c>
      <c r="F1957" s="101" t="s">
        <v>0</v>
      </c>
      <c r="G1957" s="100">
        <v>875.1</v>
      </c>
      <c r="H1957" s="100">
        <v>774.6</v>
      </c>
      <c r="I1957" s="100">
        <f t="shared" si="30"/>
        <v>88.515598217346593</v>
      </c>
    </row>
    <row r="1958" spans="1:9" ht="45" x14ac:dyDescent="0.2">
      <c r="A1958" s="41" t="s">
        <v>1031</v>
      </c>
      <c r="B1958" s="6" t="s">
        <v>1681</v>
      </c>
      <c r="C1958" s="6" t="s">
        <v>29</v>
      </c>
      <c r="D1958" s="6" t="s">
        <v>8</v>
      </c>
      <c r="E1958" s="6" t="s">
        <v>1032</v>
      </c>
      <c r="F1958" s="6" t="s">
        <v>0</v>
      </c>
      <c r="G1958" s="100">
        <v>875.1</v>
      </c>
      <c r="H1958" s="100">
        <v>774.6</v>
      </c>
      <c r="I1958" s="100">
        <f t="shared" si="30"/>
        <v>88.515598217346593</v>
      </c>
    </row>
    <row r="1959" spans="1:9" ht="90" x14ac:dyDescent="0.2">
      <c r="A1959" s="41" t="s">
        <v>1033</v>
      </c>
      <c r="B1959" s="6" t="s">
        <v>1681</v>
      </c>
      <c r="C1959" s="6" t="s">
        <v>29</v>
      </c>
      <c r="D1959" s="6" t="s">
        <v>8</v>
      </c>
      <c r="E1959" s="6" t="s">
        <v>1034</v>
      </c>
      <c r="F1959" s="6" t="s">
        <v>0</v>
      </c>
      <c r="G1959" s="100">
        <v>875.1</v>
      </c>
      <c r="H1959" s="100">
        <v>774.6</v>
      </c>
      <c r="I1959" s="100">
        <f t="shared" si="30"/>
        <v>88.515598217346593</v>
      </c>
    </row>
    <row r="1960" spans="1:9" ht="15" x14ac:dyDescent="0.2">
      <c r="A1960" s="41" t="s">
        <v>58</v>
      </c>
      <c r="B1960" s="6" t="s">
        <v>1681</v>
      </c>
      <c r="C1960" s="6" t="s">
        <v>29</v>
      </c>
      <c r="D1960" s="6" t="s">
        <v>8</v>
      </c>
      <c r="E1960" s="6" t="s">
        <v>1034</v>
      </c>
      <c r="F1960" s="6" t="s">
        <v>672</v>
      </c>
      <c r="G1960" s="100">
        <v>875.1</v>
      </c>
      <c r="H1960" s="100">
        <v>774.6</v>
      </c>
      <c r="I1960" s="100">
        <f t="shared" si="30"/>
        <v>88.515598217346593</v>
      </c>
    </row>
    <row r="1961" spans="1:9" ht="75" x14ac:dyDescent="0.2">
      <c r="A1961" s="41" t="s">
        <v>1035</v>
      </c>
      <c r="B1961" s="6" t="s">
        <v>1681</v>
      </c>
      <c r="C1961" s="6" t="s">
        <v>29</v>
      </c>
      <c r="D1961" s="6" t="s">
        <v>8</v>
      </c>
      <c r="E1961" s="6" t="s">
        <v>1036</v>
      </c>
      <c r="F1961" s="101" t="s">
        <v>0</v>
      </c>
      <c r="G1961" s="100">
        <v>94625.8</v>
      </c>
      <c r="H1961" s="100">
        <v>66605.7</v>
      </c>
      <c r="I1961" s="100">
        <f t="shared" si="30"/>
        <v>70.388519832857426</v>
      </c>
    </row>
    <row r="1962" spans="1:9" ht="30" x14ac:dyDescent="0.2">
      <c r="A1962" s="41" t="s">
        <v>1037</v>
      </c>
      <c r="B1962" s="6" t="s">
        <v>1681</v>
      </c>
      <c r="C1962" s="6" t="s">
        <v>29</v>
      </c>
      <c r="D1962" s="6" t="s">
        <v>8</v>
      </c>
      <c r="E1962" s="6" t="s">
        <v>1038</v>
      </c>
      <c r="F1962" s="6" t="s">
        <v>0</v>
      </c>
      <c r="G1962" s="100">
        <v>94625.8</v>
      </c>
      <c r="H1962" s="100">
        <v>66605.7</v>
      </c>
      <c r="I1962" s="100">
        <f t="shared" si="30"/>
        <v>70.388519832857426</v>
      </c>
    </row>
    <row r="1963" spans="1:9" ht="15" x14ac:dyDescent="0.2">
      <c r="A1963" s="41" t="s">
        <v>624</v>
      </c>
      <c r="B1963" s="6" t="s">
        <v>1681</v>
      </c>
      <c r="C1963" s="6" t="s">
        <v>29</v>
      </c>
      <c r="D1963" s="6" t="s">
        <v>8</v>
      </c>
      <c r="E1963" s="6" t="s">
        <v>1039</v>
      </c>
      <c r="F1963" s="6" t="s">
        <v>0</v>
      </c>
      <c r="G1963" s="100">
        <v>66605.7</v>
      </c>
      <c r="H1963" s="100">
        <v>66605.7</v>
      </c>
      <c r="I1963" s="100">
        <f t="shared" si="30"/>
        <v>100</v>
      </c>
    </row>
    <row r="1964" spans="1:9" ht="45" x14ac:dyDescent="0.2">
      <c r="A1964" s="41" t="s">
        <v>680</v>
      </c>
      <c r="B1964" s="6" t="s">
        <v>1681</v>
      </c>
      <c r="C1964" s="6" t="s">
        <v>29</v>
      </c>
      <c r="D1964" s="6" t="s">
        <v>8</v>
      </c>
      <c r="E1964" s="6" t="s">
        <v>1039</v>
      </c>
      <c r="F1964" s="6" t="s">
        <v>681</v>
      </c>
      <c r="G1964" s="100">
        <v>66605.7</v>
      </c>
      <c r="H1964" s="100">
        <v>66605.7</v>
      </c>
      <c r="I1964" s="100">
        <f t="shared" si="30"/>
        <v>100</v>
      </c>
    </row>
    <row r="1965" spans="1:9" ht="30" x14ac:dyDescent="0.2">
      <c r="A1965" s="41" t="s">
        <v>1040</v>
      </c>
      <c r="B1965" s="6" t="s">
        <v>1681</v>
      </c>
      <c r="C1965" s="6" t="s">
        <v>29</v>
      </c>
      <c r="D1965" s="6" t="s">
        <v>8</v>
      </c>
      <c r="E1965" s="6" t="s">
        <v>1041</v>
      </c>
      <c r="F1965" s="6" t="s">
        <v>0</v>
      </c>
      <c r="G1965" s="100">
        <v>15477.2</v>
      </c>
      <c r="H1965" s="100">
        <v>0</v>
      </c>
      <c r="I1965" s="100">
        <f t="shared" si="30"/>
        <v>0</v>
      </c>
    </row>
    <row r="1966" spans="1:9" ht="45" x14ac:dyDescent="0.2">
      <c r="A1966" s="41" t="s">
        <v>1042</v>
      </c>
      <c r="B1966" s="6" t="s">
        <v>1681</v>
      </c>
      <c r="C1966" s="6" t="s">
        <v>29</v>
      </c>
      <c r="D1966" s="6" t="s">
        <v>8</v>
      </c>
      <c r="E1966" s="6" t="s">
        <v>1043</v>
      </c>
      <c r="F1966" s="6" t="s">
        <v>0</v>
      </c>
      <c r="G1966" s="100">
        <v>15477.2</v>
      </c>
      <c r="H1966" s="100">
        <v>0</v>
      </c>
      <c r="I1966" s="100">
        <f t="shared" si="30"/>
        <v>0</v>
      </c>
    </row>
    <row r="1967" spans="1:9" ht="45" x14ac:dyDescent="0.2">
      <c r="A1967" s="41" t="s">
        <v>680</v>
      </c>
      <c r="B1967" s="6" t="s">
        <v>1681</v>
      </c>
      <c r="C1967" s="6" t="s">
        <v>29</v>
      </c>
      <c r="D1967" s="6" t="s">
        <v>8</v>
      </c>
      <c r="E1967" s="6" t="s">
        <v>1043</v>
      </c>
      <c r="F1967" s="6" t="s">
        <v>681</v>
      </c>
      <c r="G1967" s="100">
        <v>15477.2</v>
      </c>
      <c r="H1967" s="100">
        <v>0</v>
      </c>
      <c r="I1967" s="100">
        <f t="shared" si="30"/>
        <v>0</v>
      </c>
    </row>
    <row r="1968" spans="1:9" ht="60" x14ac:dyDescent="0.2">
      <c r="A1968" s="41" t="s">
        <v>1044</v>
      </c>
      <c r="B1968" s="6" t="s">
        <v>1681</v>
      </c>
      <c r="C1968" s="6" t="s">
        <v>29</v>
      </c>
      <c r="D1968" s="6" t="s">
        <v>8</v>
      </c>
      <c r="E1968" s="6" t="s">
        <v>1045</v>
      </c>
      <c r="F1968" s="6" t="s">
        <v>0</v>
      </c>
      <c r="G1968" s="100">
        <v>12542.9</v>
      </c>
      <c r="H1968" s="100">
        <v>0</v>
      </c>
      <c r="I1968" s="100">
        <f t="shared" si="30"/>
        <v>0</v>
      </c>
    </row>
    <row r="1969" spans="1:9" ht="45" x14ac:dyDescent="0.2">
      <c r="A1969" s="41" t="s">
        <v>1046</v>
      </c>
      <c r="B1969" s="6" t="s">
        <v>1681</v>
      </c>
      <c r="C1969" s="6" t="s">
        <v>29</v>
      </c>
      <c r="D1969" s="6" t="s">
        <v>8</v>
      </c>
      <c r="E1969" s="6" t="s">
        <v>1047</v>
      </c>
      <c r="F1969" s="6" t="s">
        <v>0</v>
      </c>
      <c r="G1969" s="100">
        <v>12542.9</v>
      </c>
      <c r="H1969" s="100">
        <v>0</v>
      </c>
      <c r="I1969" s="100">
        <f t="shared" si="30"/>
        <v>0</v>
      </c>
    </row>
    <row r="1970" spans="1:9" ht="45" x14ac:dyDescent="0.2">
      <c r="A1970" s="41" t="s">
        <v>680</v>
      </c>
      <c r="B1970" s="6" t="s">
        <v>1681</v>
      </c>
      <c r="C1970" s="6" t="s">
        <v>29</v>
      </c>
      <c r="D1970" s="6" t="s">
        <v>8</v>
      </c>
      <c r="E1970" s="6" t="s">
        <v>1047</v>
      </c>
      <c r="F1970" s="6" t="s">
        <v>681</v>
      </c>
      <c r="G1970" s="100">
        <v>12542.9</v>
      </c>
      <c r="H1970" s="100">
        <v>0</v>
      </c>
      <c r="I1970" s="100">
        <f t="shared" si="30"/>
        <v>0</v>
      </c>
    </row>
    <row r="1971" spans="1:9" ht="165" x14ac:dyDescent="0.2">
      <c r="A1971" s="41" t="s">
        <v>1048</v>
      </c>
      <c r="B1971" s="6" t="s">
        <v>1681</v>
      </c>
      <c r="C1971" s="6" t="s">
        <v>29</v>
      </c>
      <c r="D1971" s="6" t="s">
        <v>8</v>
      </c>
      <c r="E1971" s="6" t="s">
        <v>1049</v>
      </c>
      <c r="F1971" s="101" t="s">
        <v>0</v>
      </c>
      <c r="G1971" s="100">
        <v>532968.30000000005</v>
      </c>
      <c r="H1971" s="100">
        <v>371307.3</v>
      </c>
      <c r="I1971" s="100">
        <f t="shared" si="30"/>
        <v>69.667802006235632</v>
      </c>
    </row>
    <row r="1972" spans="1:9" ht="30" x14ac:dyDescent="0.2">
      <c r="A1972" s="41" t="s">
        <v>1040</v>
      </c>
      <c r="B1972" s="6" t="s">
        <v>1681</v>
      </c>
      <c r="C1972" s="6" t="s">
        <v>29</v>
      </c>
      <c r="D1972" s="6" t="s">
        <v>8</v>
      </c>
      <c r="E1972" s="6" t="s">
        <v>1050</v>
      </c>
      <c r="F1972" s="6" t="s">
        <v>0</v>
      </c>
      <c r="G1972" s="100">
        <v>215510.39999999999</v>
      </c>
      <c r="H1972" s="100">
        <v>145885.6</v>
      </c>
      <c r="I1972" s="100">
        <f t="shared" si="30"/>
        <v>67.693067248726749</v>
      </c>
    </row>
    <row r="1973" spans="1:9" ht="60" x14ac:dyDescent="0.2">
      <c r="A1973" s="41" t="s">
        <v>1051</v>
      </c>
      <c r="B1973" s="6" t="s">
        <v>1681</v>
      </c>
      <c r="C1973" s="6" t="s">
        <v>29</v>
      </c>
      <c r="D1973" s="6" t="s">
        <v>8</v>
      </c>
      <c r="E1973" s="6" t="s">
        <v>1052</v>
      </c>
      <c r="F1973" s="6" t="s">
        <v>0</v>
      </c>
      <c r="G1973" s="100">
        <v>215510.39999999999</v>
      </c>
      <c r="H1973" s="100">
        <v>145885.6</v>
      </c>
      <c r="I1973" s="100">
        <f t="shared" si="30"/>
        <v>67.693067248726749</v>
      </c>
    </row>
    <row r="1974" spans="1:9" ht="15" x14ac:dyDescent="0.2">
      <c r="A1974" s="41" t="s">
        <v>58</v>
      </c>
      <c r="B1974" s="6" t="s">
        <v>1681</v>
      </c>
      <c r="C1974" s="6" t="s">
        <v>29</v>
      </c>
      <c r="D1974" s="6" t="s">
        <v>8</v>
      </c>
      <c r="E1974" s="6" t="s">
        <v>1052</v>
      </c>
      <c r="F1974" s="6" t="s">
        <v>672</v>
      </c>
      <c r="G1974" s="100">
        <v>215510.39999999999</v>
      </c>
      <c r="H1974" s="100">
        <v>145885.6</v>
      </c>
      <c r="I1974" s="100">
        <f t="shared" si="30"/>
        <v>67.693067248726749</v>
      </c>
    </row>
    <row r="1975" spans="1:9" ht="60" x14ac:dyDescent="0.2">
      <c r="A1975" s="41" t="s">
        <v>1044</v>
      </c>
      <c r="B1975" s="6" t="s">
        <v>1681</v>
      </c>
      <c r="C1975" s="6" t="s">
        <v>29</v>
      </c>
      <c r="D1975" s="6" t="s">
        <v>8</v>
      </c>
      <c r="E1975" s="6" t="s">
        <v>1053</v>
      </c>
      <c r="F1975" s="6" t="s">
        <v>0</v>
      </c>
      <c r="G1975" s="100">
        <v>317457.90000000002</v>
      </c>
      <c r="H1975" s="100">
        <v>225421.7</v>
      </c>
      <c r="I1975" s="100">
        <f t="shared" si="30"/>
        <v>71.008376228784982</v>
      </c>
    </row>
    <row r="1976" spans="1:9" ht="45" x14ac:dyDescent="0.2">
      <c r="A1976" s="41" t="s">
        <v>1054</v>
      </c>
      <c r="B1976" s="6" t="s">
        <v>1681</v>
      </c>
      <c r="C1976" s="6" t="s">
        <v>29</v>
      </c>
      <c r="D1976" s="6" t="s">
        <v>8</v>
      </c>
      <c r="E1976" s="6" t="s">
        <v>1055</v>
      </c>
      <c r="F1976" s="6" t="s">
        <v>0</v>
      </c>
      <c r="G1976" s="100">
        <v>317457.90000000002</v>
      </c>
      <c r="H1976" s="100">
        <v>225421.7</v>
      </c>
      <c r="I1976" s="100">
        <f t="shared" si="30"/>
        <v>71.008376228784982</v>
      </c>
    </row>
    <row r="1977" spans="1:9" ht="15" x14ac:dyDescent="0.2">
      <c r="A1977" s="41" t="s">
        <v>58</v>
      </c>
      <c r="B1977" s="6" t="s">
        <v>1681</v>
      </c>
      <c r="C1977" s="6" t="s">
        <v>29</v>
      </c>
      <c r="D1977" s="6" t="s">
        <v>8</v>
      </c>
      <c r="E1977" s="6" t="s">
        <v>1055</v>
      </c>
      <c r="F1977" s="6" t="s">
        <v>672</v>
      </c>
      <c r="G1977" s="100">
        <v>317457.90000000002</v>
      </c>
      <c r="H1977" s="100">
        <v>225421.7</v>
      </c>
      <c r="I1977" s="100">
        <f t="shared" si="30"/>
        <v>71.008376228784982</v>
      </c>
    </row>
    <row r="1978" spans="1:9" ht="15" x14ac:dyDescent="0.2">
      <c r="A1978" s="41" t="s">
        <v>620</v>
      </c>
      <c r="B1978" s="6" t="s">
        <v>1681</v>
      </c>
      <c r="C1978" s="6" t="s">
        <v>29</v>
      </c>
      <c r="D1978" s="6" t="s">
        <v>8</v>
      </c>
      <c r="E1978" s="6" t="s">
        <v>621</v>
      </c>
      <c r="F1978" s="101" t="s">
        <v>0</v>
      </c>
      <c r="G1978" s="100">
        <v>7692.6</v>
      </c>
      <c r="H1978" s="100">
        <v>7692.6</v>
      </c>
      <c r="I1978" s="100">
        <f t="shared" si="30"/>
        <v>100</v>
      </c>
    </row>
    <row r="1979" spans="1:9" ht="30" x14ac:dyDescent="0.2">
      <c r="A1979" s="41" t="s">
        <v>893</v>
      </c>
      <c r="B1979" s="6" t="s">
        <v>1681</v>
      </c>
      <c r="C1979" s="6" t="s">
        <v>29</v>
      </c>
      <c r="D1979" s="6" t="s">
        <v>8</v>
      </c>
      <c r="E1979" s="6" t="s">
        <v>894</v>
      </c>
      <c r="F1979" s="6" t="s">
        <v>0</v>
      </c>
      <c r="G1979" s="100">
        <v>2556.6999999999998</v>
      </c>
      <c r="H1979" s="100">
        <v>2556.6999999999998</v>
      </c>
      <c r="I1979" s="100">
        <f t="shared" si="30"/>
        <v>100</v>
      </c>
    </row>
    <row r="1980" spans="1:9" ht="135" x14ac:dyDescent="0.2">
      <c r="A1980" s="41" t="s">
        <v>1056</v>
      </c>
      <c r="B1980" s="6" t="s">
        <v>1681</v>
      </c>
      <c r="C1980" s="6" t="s">
        <v>29</v>
      </c>
      <c r="D1980" s="6" t="s">
        <v>8</v>
      </c>
      <c r="E1980" s="6" t="s">
        <v>1057</v>
      </c>
      <c r="F1980" s="6" t="s">
        <v>0</v>
      </c>
      <c r="G1980" s="100">
        <v>2556.6999999999998</v>
      </c>
      <c r="H1980" s="100">
        <v>2556.6999999999998</v>
      </c>
      <c r="I1980" s="100">
        <f t="shared" si="30"/>
        <v>100</v>
      </c>
    </row>
    <row r="1981" spans="1:9" ht="15" x14ac:dyDescent="0.2">
      <c r="A1981" s="41" t="s">
        <v>58</v>
      </c>
      <c r="B1981" s="6" t="s">
        <v>1681</v>
      </c>
      <c r="C1981" s="6" t="s">
        <v>29</v>
      </c>
      <c r="D1981" s="6" t="s">
        <v>8</v>
      </c>
      <c r="E1981" s="6" t="s">
        <v>1057</v>
      </c>
      <c r="F1981" s="6" t="s">
        <v>672</v>
      </c>
      <c r="G1981" s="100">
        <v>2556.6999999999998</v>
      </c>
      <c r="H1981" s="100">
        <v>2556.6999999999998</v>
      </c>
      <c r="I1981" s="100">
        <f t="shared" si="30"/>
        <v>100</v>
      </c>
    </row>
    <row r="1982" spans="1:9" ht="60" x14ac:dyDescent="0.2">
      <c r="A1982" s="41" t="s">
        <v>949</v>
      </c>
      <c r="B1982" s="6" t="s">
        <v>1681</v>
      </c>
      <c r="C1982" s="6" t="s">
        <v>29</v>
      </c>
      <c r="D1982" s="6" t="s">
        <v>8</v>
      </c>
      <c r="E1982" s="6" t="s">
        <v>950</v>
      </c>
      <c r="F1982" s="6" t="s">
        <v>0</v>
      </c>
      <c r="G1982" s="100">
        <v>5135.8999999999996</v>
      </c>
      <c r="H1982" s="100">
        <v>5135.8999999999996</v>
      </c>
      <c r="I1982" s="100">
        <f t="shared" si="30"/>
        <v>100</v>
      </c>
    </row>
    <row r="1983" spans="1:9" ht="75" x14ac:dyDescent="0.2">
      <c r="A1983" s="41" t="s">
        <v>895</v>
      </c>
      <c r="B1983" s="6" t="s">
        <v>1681</v>
      </c>
      <c r="C1983" s="6" t="s">
        <v>29</v>
      </c>
      <c r="D1983" s="6" t="s">
        <v>8</v>
      </c>
      <c r="E1983" s="6" t="s">
        <v>1058</v>
      </c>
      <c r="F1983" s="6" t="s">
        <v>0</v>
      </c>
      <c r="G1983" s="100">
        <v>5135.8999999999996</v>
      </c>
      <c r="H1983" s="100">
        <v>5135.8999999999996</v>
      </c>
      <c r="I1983" s="100">
        <f t="shared" si="30"/>
        <v>100</v>
      </c>
    </row>
    <row r="1984" spans="1:9" ht="15" x14ac:dyDescent="0.2">
      <c r="A1984" s="41" t="s">
        <v>58</v>
      </c>
      <c r="B1984" s="6" t="s">
        <v>1681</v>
      </c>
      <c r="C1984" s="6" t="s">
        <v>29</v>
      </c>
      <c r="D1984" s="6" t="s">
        <v>8</v>
      </c>
      <c r="E1984" s="6" t="s">
        <v>1058</v>
      </c>
      <c r="F1984" s="6" t="s">
        <v>672</v>
      </c>
      <c r="G1984" s="100">
        <v>5135.8999999999996</v>
      </c>
      <c r="H1984" s="100">
        <v>5135.8999999999996</v>
      </c>
      <c r="I1984" s="100">
        <f t="shared" si="30"/>
        <v>100</v>
      </c>
    </row>
    <row r="1985" spans="1:9" ht="15" x14ac:dyDescent="0.2">
      <c r="A1985" s="41" t="s">
        <v>84</v>
      </c>
      <c r="B1985" s="6" t="s">
        <v>1681</v>
      </c>
      <c r="C1985" s="6" t="s">
        <v>29</v>
      </c>
      <c r="D1985" s="6" t="s">
        <v>9</v>
      </c>
      <c r="E1985" s="6" t="s">
        <v>0</v>
      </c>
      <c r="F1985" s="6" t="s">
        <v>0</v>
      </c>
      <c r="G1985" s="100">
        <v>4724632.2</v>
      </c>
      <c r="H1985" s="100">
        <v>4010270.3</v>
      </c>
      <c r="I1985" s="100">
        <f t="shared" si="30"/>
        <v>84.880052673729807</v>
      </c>
    </row>
    <row r="1986" spans="1:9" ht="60" x14ac:dyDescent="0.2">
      <c r="A1986" s="41" t="s">
        <v>696</v>
      </c>
      <c r="B1986" s="6" t="s">
        <v>1681</v>
      </c>
      <c r="C1986" s="6" t="s">
        <v>29</v>
      </c>
      <c r="D1986" s="6" t="s">
        <v>9</v>
      </c>
      <c r="E1986" s="6" t="s">
        <v>697</v>
      </c>
      <c r="F1986" s="101" t="s">
        <v>0</v>
      </c>
      <c r="G1986" s="100">
        <v>3543944.6</v>
      </c>
      <c r="H1986" s="100">
        <v>3329887.1</v>
      </c>
      <c r="I1986" s="100">
        <f t="shared" si="30"/>
        <v>93.959908402631356</v>
      </c>
    </row>
    <row r="1987" spans="1:9" ht="90" x14ac:dyDescent="0.2">
      <c r="A1987" s="41" t="s">
        <v>1059</v>
      </c>
      <c r="B1987" s="6" t="s">
        <v>1681</v>
      </c>
      <c r="C1987" s="6" t="s">
        <v>29</v>
      </c>
      <c r="D1987" s="6" t="s">
        <v>9</v>
      </c>
      <c r="E1987" s="6" t="s">
        <v>1060</v>
      </c>
      <c r="F1987" s="6" t="s">
        <v>0</v>
      </c>
      <c r="G1987" s="100">
        <v>3543944.6</v>
      </c>
      <c r="H1987" s="100">
        <v>3329887.1</v>
      </c>
      <c r="I1987" s="100">
        <f t="shared" si="30"/>
        <v>93.959908402631356</v>
      </c>
    </row>
    <row r="1988" spans="1:9" ht="15" x14ac:dyDescent="0.2">
      <c r="A1988" s="41" t="s">
        <v>603</v>
      </c>
      <c r="B1988" s="6" t="s">
        <v>1681</v>
      </c>
      <c r="C1988" s="6" t="s">
        <v>29</v>
      </c>
      <c r="D1988" s="6" t="s">
        <v>9</v>
      </c>
      <c r="E1988" s="6" t="s">
        <v>1060</v>
      </c>
      <c r="F1988" s="6" t="s">
        <v>604</v>
      </c>
      <c r="G1988" s="100">
        <v>3543944.6</v>
      </c>
      <c r="H1988" s="100">
        <v>3329887.1</v>
      </c>
      <c r="I1988" s="100">
        <f t="shared" si="30"/>
        <v>93.959908402631356</v>
      </c>
    </row>
    <row r="1989" spans="1:9" ht="60" x14ac:dyDescent="0.2">
      <c r="A1989" s="41" t="s">
        <v>904</v>
      </c>
      <c r="B1989" s="6" t="s">
        <v>1681</v>
      </c>
      <c r="C1989" s="6" t="s">
        <v>29</v>
      </c>
      <c r="D1989" s="6" t="s">
        <v>9</v>
      </c>
      <c r="E1989" s="6" t="s">
        <v>905</v>
      </c>
      <c r="F1989" s="101" t="s">
        <v>0</v>
      </c>
      <c r="G1989" s="100">
        <v>79955</v>
      </c>
      <c r="H1989" s="100">
        <v>0</v>
      </c>
      <c r="I1989" s="100">
        <f t="shared" si="30"/>
        <v>0</v>
      </c>
    </row>
    <row r="1990" spans="1:9" ht="60" x14ac:dyDescent="0.2">
      <c r="A1990" s="41" t="s">
        <v>1061</v>
      </c>
      <c r="B1990" s="6" t="s">
        <v>1681</v>
      </c>
      <c r="C1990" s="6" t="s">
        <v>29</v>
      </c>
      <c r="D1990" s="6" t="s">
        <v>9</v>
      </c>
      <c r="E1990" s="6" t="s">
        <v>1062</v>
      </c>
      <c r="F1990" s="6" t="s">
        <v>0</v>
      </c>
      <c r="G1990" s="100">
        <v>79955</v>
      </c>
      <c r="H1990" s="100">
        <v>0</v>
      </c>
      <c r="I1990" s="100">
        <f t="shared" si="30"/>
        <v>0</v>
      </c>
    </row>
    <row r="1991" spans="1:9" ht="15" x14ac:dyDescent="0.2">
      <c r="A1991" s="41" t="s">
        <v>58</v>
      </c>
      <c r="B1991" s="6" t="s">
        <v>1681</v>
      </c>
      <c r="C1991" s="6" t="s">
        <v>29</v>
      </c>
      <c r="D1991" s="6" t="s">
        <v>9</v>
      </c>
      <c r="E1991" s="6" t="s">
        <v>1062</v>
      </c>
      <c r="F1991" s="6" t="s">
        <v>672</v>
      </c>
      <c r="G1991" s="100">
        <v>79955</v>
      </c>
      <c r="H1991" s="100">
        <v>0</v>
      </c>
      <c r="I1991" s="100">
        <f t="shared" ref="I1991:I2054" si="31">H1991/G1991*100</f>
        <v>0</v>
      </c>
    </row>
    <row r="1992" spans="1:9" ht="90" x14ac:dyDescent="0.2">
      <c r="A1992" s="41" t="s">
        <v>1063</v>
      </c>
      <c r="B1992" s="6" t="s">
        <v>1681</v>
      </c>
      <c r="C1992" s="6" t="s">
        <v>29</v>
      </c>
      <c r="D1992" s="6" t="s">
        <v>9</v>
      </c>
      <c r="E1992" s="6" t="s">
        <v>1064</v>
      </c>
      <c r="F1992" s="101" t="s">
        <v>0</v>
      </c>
      <c r="G1992" s="100">
        <v>994563.7</v>
      </c>
      <c r="H1992" s="100">
        <v>626523</v>
      </c>
      <c r="I1992" s="100">
        <f t="shared" si="31"/>
        <v>62.994758405117743</v>
      </c>
    </row>
    <row r="1993" spans="1:9" ht="60" x14ac:dyDescent="0.2">
      <c r="A1993" s="41" t="s">
        <v>1065</v>
      </c>
      <c r="B1993" s="6" t="s">
        <v>1681</v>
      </c>
      <c r="C1993" s="6" t="s">
        <v>29</v>
      </c>
      <c r="D1993" s="6" t="s">
        <v>9</v>
      </c>
      <c r="E1993" s="6" t="s">
        <v>1066</v>
      </c>
      <c r="F1993" s="6" t="s">
        <v>0</v>
      </c>
      <c r="G1993" s="100">
        <v>272941.40000000002</v>
      </c>
      <c r="H1993" s="100">
        <v>202819</v>
      </c>
      <c r="I1993" s="100">
        <f t="shared" si="31"/>
        <v>74.308624488626478</v>
      </c>
    </row>
    <row r="1994" spans="1:9" ht="15" x14ac:dyDescent="0.2">
      <c r="A1994" s="41" t="s">
        <v>58</v>
      </c>
      <c r="B1994" s="6" t="s">
        <v>1681</v>
      </c>
      <c r="C1994" s="6" t="s">
        <v>29</v>
      </c>
      <c r="D1994" s="6" t="s">
        <v>9</v>
      </c>
      <c r="E1994" s="6" t="s">
        <v>1066</v>
      </c>
      <c r="F1994" s="6" t="s">
        <v>672</v>
      </c>
      <c r="G1994" s="100">
        <v>272941.40000000002</v>
      </c>
      <c r="H1994" s="100">
        <v>202819</v>
      </c>
      <c r="I1994" s="100">
        <f t="shared" si="31"/>
        <v>74.308624488626478</v>
      </c>
    </row>
    <row r="1995" spans="1:9" ht="75" x14ac:dyDescent="0.2">
      <c r="A1995" s="41" t="s">
        <v>1067</v>
      </c>
      <c r="B1995" s="6" t="s">
        <v>1681</v>
      </c>
      <c r="C1995" s="6" t="s">
        <v>29</v>
      </c>
      <c r="D1995" s="6" t="s">
        <v>9</v>
      </c>
      <c r="E1995" s="6" t="s">
        <v>1068</v>
      </c>
      <c r="F1995" s="6" t="s">
        <v>0</v>
      </c>
      <c r="G1995" s="100">
        <v>47981</v>
      </c>
      <c r="H1995" s="100">
        <v>47981</v>
      </c>
      <c r="I1995" s="100">
        <f t="shared" si="31"/>
        <v>100</v>
      </c>
    </row>
    <row r="1996" spans="1:9" ht="15" x14ac:dyDescent="0.2">
      <c r="A1996" s="41" t="s">
        <v>58</v>
      </c>
      <c r="B1996" s="6" t="s">
        <v>1681</v>
      </c>
      <c r="C1996" s="6" t="s">
        <v>29</v>
      </c>
      <c r="D1996" s="6" t="s">
        <v>9</v>
      </c>
      <c r="E1996" s="6" t="s">
        <v>1068</v>
      </c>
      <c r="F1996" s="6" t="s">
        <v>672</v>
      </c>
      <c r="G1996" s="100">
        <v>47981</v>
      </c>
      <c r="H1996" s="100">
        <v>47981</v>
      </c>
      <c r="I1996" s="100">
        <f t="shared" si="31"/>
        <v>100</v>
      </c>
    </row>
    <row r="1997" spans="1:9" ht="45" x14ac:dyDescent="0.2">
      <c r="A1997" s="41" t="s">
        <v>1069</v>
      </c>
      <c r="B1997" s="6" t="s">
        <v>1681</v>
      </c>
      <c r="C1997" s="6" t="s">
        <v>29</v>
      </c>
      <c r="D1997" s="6" t="s">
        <v>9</v>
      </c>
      <c r="E1997" s="6" t="s">
        <v>1070</v>
      </c>
      <c r="F1997" s="6" t="s">
        <v>0</v>
      </c>
      <c r="G1997" s="100">
        <v>70.599999999999994</v>
      </c>
      <c r="H1997" s="100">
        <v>70.599999999999994</v>
      </c>
      <c r="I1997" s="100">
        <f t="shared" si="31"/>
        <v>100</v>
      </c>
    </row>
    <row r="1998" spans="1:9" ht="45" x14ac:dyDescent="0.2">
      <c r="A1998" s="41" t="s">
        <v>784</v>
      </c>
      <c r="B1998" s="6" t="s">
        <v>1681</v>
      </c>
      <c r="C1998" s="6" t="s">
        <v>29</v>
      </c>
      <c r="D1998" s="6" t="s">
        <v>9</v>
      </c>
      <c r="E1998" s="6" t="s">
        <v>1071</v>
      </c>
      <c r="F1998" s="6" t="s">
        <v>0</v>
      </c>
      <c r="G1998" s="100">
        <v>70.599999999999994</v>
      </c>
      <c r="H1998" s="100">
        <v>70.599999999999994</v>
      </c>
      <c r="I1998" s="100">
        <f t="shared" si="31"/>
        <v>100</v>
      </c>
    </row>
    <row r="1999" spans="1:9" ht="30" x14ac:dyDescent="0.2">
      <c r="A1999" s="41" t="s">
        <v>1072</v>
      </c>
      <c r="B1999" s="6" t="s">
        <v>1681</v>
      </c>
      <c r="C1999" s="6" t="s">
        <v>29</v>
      </c>
      <c r="D1999" s="6" t="s">
        <v>9</v>
      </c>
      <c r="E1999" s="6" t="s">
        <v>1073</v>
      </c>
      <c r="F1999" s="6" t="s">
        <v>0</v>
      </c>
      <c r="G1999" s="100">
        <v>70.599999999999994</v>
      </c>
      <c r="H1999" s="100">
        <v>70.599999999999994</v>
      </c>
      <c r="I1999" s="100">
        <f t="shared" si="31"/>
        <v>100</v>
      </c>
    </row>
    <row r="2000" spans="1:9" ht="45" x14ac:dyDescent="0.2">
      <c r="A2000" s="41" t="s">
        <v>760</v>
      </c>
      <c r="B2000" s="6" t="s">
        <v>1681</v>
      </c>
      <c r="C2000" s="6" t="s">
        <v>29</v>
      </c>
      <c r="D2000" s="6" t="s">
        <v>9</v>
      </c>
      <c r="E2000" s="6" t="s">
        <v>1073</v>
      </c>
      <c r="F2000" s="6" t="s">
        <v>761</v>
      </c>
      <c r="G2000" s="100">
        <v>70.599999999999994</v>
      </c>
      <c r="H2000" s="100">
        <v>70.599999999999994</v>
      </c>
      <c r="I2000" s="100">
        <f t="shared" si="31"/>
        <v>100</v>
      </c>
    </row>
    <row r="2001" spans="1:9" ht="30" x14ac:dyDescent="0.2">
      <c r="A2001" s="41" t="s">
        <v>1074</v>
      </c>
      <c r="B2001" s="6" t="s">
        <v>1681</v>
      </c>
      <c r="C2001" s="6" t="s">
        <v>29</v>
      </c>
      <c r="D2001" s="6" t="s">
        <v>9</v>
      </c>
      <c r="E2001" s="6" t="s">
        <v>1075</v>
      </c>
      <c r="F2001" s="6" t="s">
        <v>0</v>
      </c>
      <c r="G2001" s="100">
        <v>49975.4</v>
      </c>
      <c r="H2001" s="100">
        <v>33950.699999999997</v>
      </c>
      <c r="I2001" s="100">
        <f t="shared" si="31"/>
        <v>67.934823933375213</v>
      </c>
    </row>
    <row r="2002" spans="1:9" ht="45" x14ac:dyDescent="0.2">
      <c r="A2002" s="41" t="s">
        <v>784</v>
      </c>
      <c r="B2002" s="6" t="s">
        <v>1681</v>
      </c>
      <c r="C2002" s="6" t="s">
        <v>29</v>
      </c>
      <c r="D2002" s="6" t="s">
        <v>9</v>
      </c>
      <c r="E2002" s="6" t="s">
        <v>1076</v>
      </c>
      <c r="F2002" s="6" t="s">
        <v>0</v>
      </c>
      <c r="G2002" s="100">
        <v>49975.4</v>
      </c>
      <c r="H2002" s="100">
        <v>33950.699999999997</v>
      </c>
      <c r="I2002" s="100">
        <f t="shared" si="31"/>
        <v>67.934823933375213</v>
      </c>
    </row>
    <row r="2003" spans="1:9" ht="30" x14ac:dyDescent="0.2">
      <c r="A2003" s="41" t="s">
        <v>1077</v>
      </c>
      <c r="B2003" s="6" t="s">
        <v>1681</v>
      </c>
      <c r="C2003" s="6" t="s">
        <v>29</v>
      </c>
      <c r="D2003" s="6" t="s">
        <v>9</v>
      </c>
      <c r="E2003" s="6" t="s">
        <v>1078</v>
      </c>
      <c r="F2003" s="6" t="s">
        <v>0</v>
      </c>
      <c r="G2003" s="100">
        <v>17845.7</v>
      </c>
      <c r="H2003" s="100">
        <v>17845.7</v>
      </c>
      <c r="I2003" s="100">
        <f t="shared" si="31"/>
        <v>100</v>
      </c>
    </row>
    <row r="2004" spans="1:9" ht="15" x14ac:dyDescent="0.2">
      <c r="A2004" s="41" t="s">
        <v>58</v>
      </c>
      <c r="B2004" s="6" t="s">
        <v>1681</v>
      </c>
      <c r="C2004" s="6" t="s">
        <v>29</v>
      </c>
      <c r="D2004" s="6" t="s">
        <v>9</v>
      </c>
      <c r="E2004" s="6" t="s">
        <v>1078</v>
      </c>
      <c r="F2004" s="6" t="s">
        <v>672</v>
      </c>
      <c r="G2004" s="100">
        <v>17845.7</v>
      </c>
      <c r="H2004" s="100">
        <v>17845.7</v>
      </c>
      <c r="I2004" s="100">
        <f t="shared" si="31"/>
        <v>100</v>
      </c>
    </row>
    <row r="2005" spans="1:9" ht="45" x14ac:dyDescent="0.2">
      <c r="A2005" s="41" t="s">
        <v>1079</v>
      </c>
      <c r="B2005" s="6" t="s">
        <v>1681</v>
      </c>
      <c r="C2005" s="6" t="s">
        <v>29</v>
      </c>
      <c r="D2005" s="6" t="s">
        <v>9</v>
      </c>
      <c r="E2005" s="6" t="s">
        <v>1080</v>
      </c>
      <c r="F2005" s="6" t="s">
        <v>0</v>
      </c>
      <c r="G2005" s="100">
        <v>16105</v>
      </c>
      <c r="H2005" s="100">
        <v>16105</v>
      </c>
      <c r="I2005" s="100">
        <f t="shared" si="31"/>
        <v>100</v>
      </c>
    </row>
    <row r="2006" spans="1:9" ht="15" x14ac:dyDescent="0.2">
      <c r="A2006" s="41" t="s">
        <v>58</v>
      </c>
      <c r="B2006" s="6" t="s">
        <v>1681</v>
      </c>
      <c r="C2006" s="6" t="s">
        <v>29</v>
      </c>
      <c r="D2006" s="6" t="s">
        <v>9</v>
      </c>
      <c r="E2006" s="6" t="s">
        <v>1080</v>
      </c>
      <c r="F2006" s="6" t="s">
        <v>672</v>
      </c>
      <c r="G2006" s="100">
        <v>16105</v>
      </c>
      <c r="H2006" s="100">
        <v>16105</v>
      </c>
      <c r="I2006" s="100">
        <f t="shared" si="31"/>
        <v>100</v>
      </c>
    </row>
    <row r="2007" spans="1:9" ht="45" x14ac:dyDescent="0.2">
      <c r="A2007" s="41" t="s">
        <v>1081</v>
      </c>
      <c r="B2007" s="6" t="s">
        <v>1681</v>
      </c>
      <c r="C2007" s="6" t="s">
        <v>29</v>
      </c>
      <c r="D2007" s="6" t="s">
        <v>9</v>
      </c>
      <c r="E2007" s="6" t="s">
        <v>1082</v>
      </c>
      <c r="F2007" s="6" t="s">
        <v>0</v>
      </c>
      <c r="G2007" s="100">
        <v>16024.7</v>
      </c>
      <c r="H2007" s="100">
        <v>0</v>
      </c>
      <c r="I2007" s="100">
        <f t="shared" si="31"/>
        <v>0</v>
      </c>
    </row>
    <row r="2008" spans="1:9" ht="15" x14ac:dyDescent="0.2">
      <c r="A2008" s="41" t="s">
        <v>58</v>
      </c>
      <c r="B2008" s="6" t="s">
        <v>1681</v>
      </c>
      <c r="C2008" s="6" t="s">
        <v>29</v>
      </c>
      <c r="D2008" s="6" t="s">
        <v>9</v>
      </c>
      <c r="E2008" s="6" t="s">
        <v>1082</v>
      </c>
      <c r="F2008" s="6" t="s">
        <v>672</v>
      </c>
      <c r="G2008" s="100">
        <v>16024.7</v>
      </c>
      <c r="H2008" s="100">
        <v>0</v>
      </c>
      <c r="I2008" s="100">
        <f t="shared" si="31"/>
        <v>0</v>
      </c>
    </row>
    <row r="2009" spans="1:9" ht="45" x14ac:dyDescent="0.2">
      <c r="A2009" s="41" t="s">
        <v>1083</v>
      </c>
      <c r="B2009" s="6" t="s">
        <v>1681</v>
      </c>
      <c r="C2009" s="6" t="s">
        <v>29</v>
      </c>
      <c r="D2009" s="6" t="s">
        <v>9</v>
      </c>
      <c r="E2009" s="6" t="s">
        <v>1084</v>
      </c>
      <c r="F2009" s="6" t="s">
        <v>0</v>
      </c>
      <c r="G2009" s="100">
        <v>526677.69999999995</v>
      </c>
      <c r="H2009" s="100">
        <v>330833.2</v>
      </c>
      <c r="I2009" s="100">
        <f t="shared" si="31"/>
        <v>62.815114442855666</v>
      </c>
    </row>
    <row r="2010" spans="1:9" ht="45" x14ac:dyDescent="0.2">
      <c r="A2010" s="41" t="s">
        <v>1085</v>
      </c>
      <c r="B2010" s="6" t="s">
        <v>1681</v>
      </c>
      <c r="C2010" s="6" t="s">
        <v>29</v>
      </c>
      <c r="D2010" s="6" t="s">
        <v>9</v>
      </c>
      <c r="E2010" s="6" t="s">
        <v>1086</v>
      </c>
      <c r="F2010" s="6" t="s">
        <v>0</v>
      </c>
      <c r="G2010" s="100">
        <v>526677.69999999995</v>
      </c>
      <c r="H2010" s="100">
        <v>330833.2</v>
      </c>
      <c r="I2010" s="100">
        <f t="shared" si="31"/>
        <v>62.815114442855666</v>
      </c>
    </row>
    <row r="2011" spans="1:9" ht="15" x14ac:dyDescent="0.2">
      <c r="A2011" s="41" t="s">
        <v>58</v>
      </c>
      <c r="B2011" s="6" t="s">
        <v>1681</v>
      </c>
      <c r="C2011" s="6" t="s">
        <v>29</v>
      </c>
      <c r="D2011" s="6" t="s">
        <v>9</v>
      </c>
      <c r="E2011" s="6" t="s">
        <v>1086</v>
      </c>
      <c r="F2011" s="6" t="s">
        <v>672</v>
      </c>
      <c r="G2011" s="100">
        <v>526677.69999999995</v>
      </c>
      <c r="H2011" s="100">
        <v>330833.2</v>
      </c>
      <c r="I2011" s="100">
        <f t="shared" si="31"/>
        <v>62.815114442855666</v>
      </c>
    </row>
    <row r="2012" spans="1:9" ht="30" x14ac:dyDescent="0.2">
      <c r="A2012" s="41" t="s">
        <v>1087</v>
      </c>
      <c r="B2012" s="6" t="s">
        <v>1681</v>
      </c>
      <c r="C2012" s="6" t="s">
        <v>29</v>
      </c>
      <c r="D2012" s="6" t="s">
        <v>9</v>
      </c>
      <c r="E2012" s="6" t="s">
        <v>1088</v>
      </c>
      <c r="F2012" s="6" t="s">
        <v>0</v>
      </c>
      <c r="G2012" s="100">
        <v>55357.599999999999</v>
      </c>
      <c r="H2012" s="100">
        <v>10868.5</v>
      </c>
      <c r="I2012" s="100">
        <f t="shared" si="31"/>
        <v>19.633257222133906</v>
      </c>
    </row>
    <row r="2013" spans="1:9" ht="45" x14ac:dyDescent="0.2">
      <c r="A2013" s="41" t="s">
        <v>655</v>
      </c>
      <c r="B2013" s="6" t="s">
        <v>1681</v>
      </c>
      <c r="C2013" s="6" t="s">
        <v>29</v>
      </c>
      <c r="D2013" s="6" t="s">
        <v>9</v>
      </c>
      <c r="E2013" s="6" t="s">
        <v>1089</v>
      </c>
      <c r="F2013" s="6" t="s">
        <v>0</v>
      </c>
      <c r="G2013" s="100">
        <v>55357.599999999999</v>
      </c>
      <c r="H2013" s="100">
        <v>10868.5</v>
      </c>
      <c r="I2013" s="100">
        <f t="shared" si="31"/>
        <v>19.633257222133906</v>
      </c>
    </row>
    <row r="2014" spans="1:9" ht="30" x14ac:dyDescent="0.2">
      <c r="A2014" s="41" t="s">
        <v>601</v>
      </c>
      <c r="B2014" s="6" t="s">
        <v>1681</v>
      </c>
      <c r="C2014" s="6" t="s">
        <v>29</v>
      </c>
      <c r="D2014" s="6" t="s">
        <v>9</v>
      </c>
      <c r="E2014" s="6" t="s">
        <v>1089</v>
      </c>
      <c r="F2014" s="6" t="s">
        <v>602</v>
      </c>
      <c r="G2014" s="100">
        <v>55357.599999999999</v>
      </c>
      <c r="H2014" s="100">
        <v>10868.5</v>
      </c>
      <c r="I2014" s="100">
        <f t="shared" si="31"/>
        <v>19.633257222133906</v>
      </c>
    </row>
    <row r="2015" spans="1:9" ht="15" x14ac:dyDescent="0.2">
      <c r="A2015" s="41" t="s">
        <v>1090</v>
      </c>
      <c r="B2015" s="6" t="s">
        <v>1681</v>
      </c>
      <c r="C2015" s="6" t="s">
        <v>29</v>
      </c>
      <c r="D2015" s="6" t="s">
        <v>9</v>
      </c>
      <c r="E2015" s="6" t="s">
        <v>1091</v>
      </c>
      <c r="F2015" s="6" t="s">
        <v>0</v>
      </c>
      <c r="G2015" s="100">
        <v>41560</v>
      </c>
      <c r="H2015" s="100">
        <v>0</v>
      </c>
      <c r="I2015" s="100">
        <f t="shared" si="31"/>
        <v>0</v>
      </c>
    </row>
    <row r="2016" spans="1:9" ht="45" x14ac:dyDescent="0.2">
      <c r="A2016" s="41" t="s">
        <v>655</v>
      </c>
      <c r="B2016" s="6" t="s">
        <v>1681</v>
      </c>
      <c r="C2016" s="6" t="s">
        <v>29</v>
      </c>
      <c r="D2016" s="6" t="s">
        <v>9</v>
      </c>
      <c r="E2016" s="6" t="s">
        <v>1092</v>
      </c>
      <c r="F2016" s="6" t="s">
        <v>0</v>
      </c>
      <c r="G2016" s="100">
        <v>41560</v>
      </c>
      <c r="H2016" s="100">
        <v>0</v>
      </c>
      <c r="I2016" s="100">
        <f t="shared" si="31"/>
        <v>0</v>
      </c>
    </row>
    <row r="2017" spans="1:9" ht="30" x14ac:dyDescent="0.2">
      <c r="A2017" s="41" t="s">
        <v>601</v>
      </c>
      <c r="B2017" s="6" t="s">
        <v>1681</v>
      </c>
      <c r="C2017" s="6" t="s">
        <v>29</v>
      </c>
      <c r="D2017" s="6" t="s">
        <v>9</v>
      </c>
      <c r="E2017" s="6" t="s">
        <v>1092</v>
      </c>
      <c r="F2017" s="6" t="s">
        <v>602</v>
      </c>
      <c r="G2017" s="100">
        <v>41560</v>
      </c>
      <c r="H2017" s="100">
        <v>0</v>
      </c>
      <c r="I2017" s="100">
        <f t="shared" si="31"/>
        <v>0</v>
      </c>
    </row>
    <row r="2018" spans="1:9" ht="75" x14ac:dyDescent="0.2">
      <c r="A2018" s="41" t="s">
        <v>992</v>
      </c>
      <c r="B2018" s="6" t="s">
        <v>1681</v>
      </c>
      <c r="C2018" s="6" t="s">
        <v>29</v>
      </c>
      <c r="D2018" s="6" t="s">
        <v>9</v>
      </c>
      <c r="E2018" s="6" t="s">
        <v>993</v>
      </c>
      <c r="F2018" s="101" t="s">
        <v>0</v>
      </c>
      <c r="G2018" s="100">
        <v>10168.9</v>
      </c>
      <c r="H2018" s="100">
        <v>3860.2</v>
      </c>
      <c r="I2018" s="100">
        <f t="shared" si="31"/>
        <v>37.960841388940793</v>
      </c>
    </row>
    <row r="2019" spans="1:9" ht="45" x14ac:dyDescent="0.2">
      <c r="A2019" s="41" t="s">
        <v>1031</v>
      </c>
      <c r="B2019" s="6" t="s">
        <v>1681</v>
      </c>
      <c r="C2019" s="6" t="s">
        <v>29</v>
      </c>
      <c r="D2019" s="6" t="s">
        <v>9</v>
      </c>
      <c r="E2019" s="6" t="s">
        <v>1032</v>
      </c>
      <c r="F2019" s="6" t="s">
        <v>0</v>
      </c>
      <c r="G2019" s="100">
        <v>10168.9</v>
      </c>
      <c r="H2019" s="100">
        <v>3860.2</v>
      </c>
      <c r="I2019" s="100">
        <f t="shared" si="31"/>
        <v>37.960841388940793</v>
      </c>
    </row>
    <row r="2020" spans="1:9" ht="45" x14ac:dyDescent="0.2">
      <c r="A2020" s="41" t="s">
        <v>784</v>
      </c>
      <c r="B2020" s="6" t="s">
        <v>1681</v>
      </c>
      <c r="C2020" s="6" t="s">
        <v>29</v>
      </c>
      <c r="D2020" s="6" t="s">
        <v>9</v>
      </c>
      <c r="E2020" s="6" t="s">
        <v>1093</v>
      </c>
      <c r="F2020" s="6" t="s">
        <v>0</v>
      </c>
      <c r="G2020" s="100">
        <v>10168.9</v>
      </c>
      <c r="H2020" s="100">
        <v>3860.2</v>
      </c>
      <c r="I2020" s="100">
        <f t="shared" si="31"/>
        <v>37.960841388940793</v>
      </c>
    </row>
    <row r="2021" spans="1:9" ht="30" x14ac:dyDescent="0.2">
      <c r="A2021" s="41" t="s">
        <v>1094</v>
      </c>
      <c r="B2021" s="6" t="s">
        <v>1681</v>
      </c>
      <c r="C2021" s="6" t="s">
        <v>29</v>
      </c>
      <c r="D2021" s="6" t="s">
        <v>9</v>
      </c>
      <c r="E2021" s="6" t="s">
        <v>1095</v>
      </c>
      <c r="F2021" s="6" t="s">
        <v>0</v>
      </c>
      <c r="G2021" s="100">
        <v>10168.9</v>
      </c>
      <c r="H2021" s="100">
        <v>3860.2</v>
      </c>
      <c r="I2021" s="100">
        <f t="shared" si="31"/>
        <v>37.960841388940793</v>
      </c>
    </row>
    <row r="2022" spans="1:9" ht="15" x14ac:dyDescent="0.2">
      <c r="A2022" s="41" t="s">
        <v>58</v>
      </c>
      <c r="B2022" s="6" t="s">
        <v>1681</v>
      </c>
      <c r="C2022" s="6" t="s">
        <v>29</v>
      </c>
      <c r="D2022" s="6" t="s">
        <v>9</v>
      </c>
      <c r="E2022" s="6" t="s">
        <v>1095</v>
      </c>
      <c r="F2022" s="6" t="s">
        <v>672</v>
      </c>
      <c r="G2022" s="100">
        <v>10168.9</v>
      </c>
      <c r="H2022" s="100">
        <v>3860.2</v>
      </c>
      <c r="I2022" s="100">
        <f t="shared" si="31"/>
        <v>37.960841388940793</v>
      </c>
    </row>
    <row r="2023" spans="1:9" ht="75" x14ac:dyDescent="0.2">
      <c r="A2023" s="41" t="s">
        <v>1035</v>
      </c>
      <c r="B2023" s="6" t="s">
        <v>1681</v>
      </c>
      <c r="C2023" s="6" t="s">
        <v>29</v>
      </c>
      <c r="D2023" s="6" t="s">
        <v>9</v>
      </c>
      <c r="E2023" s="6" t="s">
        <v>1036</v>
      </c>
      <c r="F2023" s="101" t="s">
        <v>0</v>
      </c>
      <c r="G2023" s="100">
        <v>96000</v>
      </c>
      <c r="H2023" s="100">
        <v>50000</v>
      </c>
      <c r="I2023" s="100">
        <f t="shared" si="31"/>
        <v>52.083333333333336</v>
      </c>
    </row>
    <row r="2024" spans="1:9" ht="30" x14ac:dyDescent="0.2">
      <c r="A2024" s="41" t="s">
        <v>1037</v>
      </c>
      <c r="B2024" s="6" t="s">
        <v>1681</v>
      </c>
      <c r="C2024" s="6" t="s">
        <v>29</v>
      </c>
      <c r="D2024" s="6" t="s">
        <v>9</v>
      </c>
      <c r="E2024" s="6" t="s">
        <v>1038</v>
      </c>
      <c r="F2024" s="6" t="s">
        <v>0</v>
      </c>
      <c r="G2024" s="100">
        <v>96000</v>
      </c>
      <c r="H2024" s="100">
        <v>50000</v>
      </c>
      <c r="I2024" s="100">
        <f t="shared" si="31"/>
        <v>52.083333333333336</v>
      </c>
    </row>
    <row r="2025" spans="1:9" ht="45" x14ac:dyDescent="0.2">
      <c r="A2025" s="41" t="s">
        <v>784</v>
      </c>
      <c r="B2025" s="6" t="s">
        <v>1681</v>
      </c>
      <c r="C2025" s="6" t="s">
        <v>29</v>
      </c>
      <c r="D2025" s="6" t="s">
        <v>9</v>
      </c>
      <c r="E2025" s="6" t="s">
        <v>1096</v>
      </c>
      <c r="F2025" s="6" t="s">
        <v>0</v>
      </c>
      <c r="G2025" s="100">
        <v>96000</v>
      </c>
      <c r="H2025" s="100">
        <v>50000</v>
      </c>
      <c r="I2025" s="100">
        <f t="shared" si="31"/>
        <v>52.083333333333336</v>
      </c>
    </row>
    <row r="2026" spans="1:9" ht="60" x14ac:dyDescent="0.2">
      <c r="A2026" s="41" t="s">
        <v>1097</v>
      </c>
      <c r="B2026" s="6" t="s">
        <v>1681</v>
      </c>
      <c r="C2026" s="6" t="s">
        <v>29</v>
      </c>
      <c r="D2026" s="6" t="s">
        <v>9</v>
      </c>
      <c r="E2026" s="6" t="s">
        <v>1098</v>
      </c>
      <c r="F2026" s="6" t="s">
        <v>0</v>
      </c>
      <c r="G2026" s="100">
        <v>96000</v>
      </c>
      <c r="H2026" s="100">
        <v>50000</v>
      </c>
      <c r="I2026" s="100">
        <f t="shared" si="31"/>
        <v>52.083333333333336</v>
      </c>
    </row>
    <row r="2027" spans="1:9" ht="15" x14ac:dyDescent="0.2">
      <c r="A2027" s="41" t="s">
        <v>58</v>
      </c>
      <c r="B2027" s="6" t="s">
        <v>1681</v>
      </c>
      <c r="C2027" s="6" t="s">
        <v>29</v>
      </c>
      <c r="D2027" s="6" t="s">
        <v>9</v>
      </c>
      <c r="E2027" s="6" t="s">
        <v>1098</v>
      </c>
      <c r="F2027" s="6" t="s">
        <v>672</v>
      </c>
      <c r="G2027" s="100">
        <v>96000</v>
      </c>
      <c r="H2027" s="100">
        <v>50000</v>
      </c>
      <c r="I2027" s="100">
        <f t="shared" si="31"/>
        <v>52.083333333333336</v>
      </c>
    </row>
    <row r="2028" spans="1:9" ht="15" x14ac:dyDescent="0.2">
      <c r="A2028" s="41" t="s">
        <v>578</v>
      </c>
      <c r="B2028" s="6" t="s">
        <v>1681</v>
      </c>
      <c r="C2028" s="6" t="s">
        <v>29</v>
      </c>
      <c r="D2028" s="6" t="s">
        <v>11</v>
      </c>
      <c r="E2028" s="6" t="s">
        <v>0</v>
      </c>
      <c r="F2028" s="6" t="s">
        <v>0</v>
      </c>
      <c r="G2028" s="100">
        <v>125704.6</v>
      </c>
      <c r="H2028" s="100">
        <v>71971.199999999997</v>
      </c>
      <c r="I2028" s="100">
        <f t="shared" si="31"/>
        <v>57.254229359943864</v>
      </c>
    </row>
    <row r="2029" spans="1:9" ht="75" x14ac:dyDescent="0.2">
      <c r="A2029" s="41" t="s">
        <v>1035</v>
      </c>
      <c r="B2029" s="6" t="s">
        <v>1681</v>
      </c>
      <c r="C2029" s="6" t="s">
        <v>29</v>
      </c>
      <c r="D2029" s="6" t="s">
        <v>11</v>
      </c>
      <c r="E2029" s="6" t="s">
        <v>1036</v>
      </c>
      <c r="F2029" s="101" t="s">
        <v>0</v>
      </c>
      <c r="G2029" s="100">
        <v>125704.6</v>
      </c>
      <c r="H2029" s="100">
        <v>71971.199999999997</v>
      </c>
      <c r="I2029" s="100">
        <f t="shared" si="31"/>
        <v>57.254229359943864</v>
      </c>
    </row>
    <row r="2030" spans="1:9" ht="75" x14ac:dyDescent="0.2">
      <c r="A2030" s="41" t="s">
        <v>1099</v>
      </c>
      <c r="B2030" s="6" t="s">
        <v>1681</v>
      </c>
      <c r="C2030" s="6" t="s">
        <v>29</v>
      </c>
      <c r="D2030" s="6" t="s">
        <v>11</v>
      </c>
      <c r="E2030" s="6" t="s">
        <v>1100</v>
      </c>
      <c r="F2030" s="6" t="s">
        <v>0</v>
      </c>
      <c r="G2030" s="100">
        <v>125704.6</v>
      </c>
      <c r="H2030" s="100">
        <v>71971.199999999997</v>
      </c>
      <c r="I2030" s="100">
        <f t="shared" si="31"/>
        <v>57.254229359943864</v>
      </c>
    </row>
    <row r="2031" spans="1:9" ht="45" x14ac:dyDescent="0.2">
      <c r="A2031" s="41" t="s">
        <v>784</v>
      </c>
      <c r="B2031" s="6" t="s">
        <v>1681</v>
      </c>
      <c r="C2031" s="6" t="s">
        <v>29</v>
      </c>
      <c r="D2031" s="6" t="s">
        <v>11</v>
      </c>
      <c r="E2031" s="6" t="s">
        <v>1101</v>
      </c>
      <c r="F2031" s="6" t="s">
        <v>0</v>
      </c>
      <c r="G2031" s="100">
        <v>125704.6</v>
      </c>
      <c r="H2031" s="100">
        <v>71971.199999999997</v>
      </c>
      <c r="I2031" s="100">
        <f t="shared" si="31"/>
        <v>57.254229359943864</v>
      </c>
    </row>
    <row r="2032" spans="1:9" ht="75" x14ac:dyDescent="0.2">
      <c r="A2032" s="41" t="s">
        <v>1102</v>
      </c>
      <c r="B2032" s="6" t="s">
        <v>1681</v>
      </c>
      <c r="C2032" s="6" t="s">
        <v>29</v>
      </c>
      <c r="D2032" s="6" t="s">
        <v>11</v>
      </c>
      <c r="E2032" s="6" t="s">
        <v>1103</v>
      </c>
      <c r="F2032" s="6" t="s">
        <v>0</v>
      </c>
      <c r="G2032" s="100">
        <v>80704.600000000006</v>
      </c>
      <c r="H2032" s="100">
        <v>50546</v>
      </c>
      <c r="I2032" s="100">
        <f t="shared" si="31"/>
        <v>62.630878537282875</v>
      </c>
    </row>
    <row r="2033" spans="1:9" ht="15" x14ac:dyDescent="0.2">
      <c r="A2033" s="41" t="s">
        <v>58</v>
      </c>
      <c r="B2033" s="6" t="s">
        <v>1681</v>
      </c>
      <c r="C2033" s="6" t="s">
        <v>29</v>
      </c>
      <c r="D2033" s="6" t="s">
        <v>11</v>
      </c>
      <c r="E2033" s="6" t="s">
        <v>1103</v>
      </c>
      <c r="F2033" s="6" t="s">
        <v>672</v>
      </c>
      <c r="G2033" s="100">
        <v>80704.600000000006</v>
      </c>
      <c r="H2033" s="100">
        <v>50546</v>
      </c>
      <c r="I2033" s="100">
        <f t="shared" si="31"/>
        <v>62.630878537282875</v>
      </c>
    </row>
    <row r="2034" spans="1:9" ht="75" x14ac:dyDescent="0.2">
      <c r="A2034" s="41" t="s">
        <v>1104</v>
      </c>
      <c r="B2034" s="6" t="s">
        <v>1681</v>
      </c>
      <c r="C2034" s="6" t="s">
        <v>29</v>
      </c>
      <c r="D2034" s="6" t="s">
        <v>11</v>
      </c>
      <c r="E2034" s="6" t="s">
        <v>1105</v>
      </c>
      <c r="F2034" s="6" t="s">
        <v>0</v>
      </c>
      <c r="G2034" s="100">
        <v>45000</v>
      </c>
      <c r="H2034" s="100">
        <v>21425.200000000001</v>
      </c>
      <c r="I2034" s="100">
        <f t="shared" si="31"/>
        <v>47.611555555555555</v>
      </c>
    </row>
    <row r="2035" spans="1:9" ht="15" x14ac:dyDescent="0.2">
      <c r="A2035" s="41" t="s">
        <v>58</v>
      </c>
      <c r="B2035" s="6" t="s">
        <v>1681</v>
      </c>
      <c r="C2035" s="6" t="s">
        <v>29</v>
      </c>
      <c r="D2035" s="6" t="s">
        <v>11</v>
      </c>
      <c r="E2035" s="6" t="s">
        <v>1105</v>
      </c>
      <c r="F2035" s="6" t="s">
        <v>672</v>
      </c>
      <c r="G2035" s="100">
        <v>45000</v>
      </c>
      <c r="H2035" s="100">
        <v>21425.200000000001</v>
      </c>
      <c r="I2035" s="100">
        <f t="shared" si="31"/>
        <v>47.611555555555555</v>
      </c>
    </row>
    <row r="2036" spans="1:9" ht="30" x14ac:dyDescent="0.2">
      <c r="A2036" s="41" t="s">
        <v>99</v>
      </c>
      <c r="B2036" s="6" t="s">
        <v>1681</v>
      </c>
      <c r="C2036" s="6" t="s">
        <v>29</v>
      </c>
      <c r="D2036" s="6" t="s">
        <v>29</v>
      </c>
      <c r="E2036" s="6" t="s">
        <v>0</v>
      </c>
      <c r="F2036" s="6" t="s">
        <v>0</v>
      </c>
      <c r="G2036" s="100">
        <v>3332.8</v>
      </c>
      <c r="H2036" s="100">
        <v>3178.8</v>
      </c>
      <c r="I2036" s="100">
        <f t="shared" si="31"/>
        <v>95.37926068170907</v>
      </c>
    </row>
    <row r="2037" spans="1:9" ht="15" x14ac:dyDescent="0.2">
      <c r="A2037" s="41" t="s">
        <v>620</v>
      </c>
      <c r="B2037" s="6" t="s">
        <v>1681</v>
      </c>
      <c r="C2037" s="6" t="s">
        <v>29</v>
      </c>
      <c r="D2037" s="6" t="s">
        <v>29</v>
      </c>
      <c r="E2037" s="6" t="s">
        <v>621</v>
      </c>
      <c r="F2037" s="101" t="s">
        <v>0</v>
      </c>
      <c r="G2037" s="100">
        <v>3332.8</v>
      </c>
      <c r="H2037" s="100">
        <v>3178.8</v>
      </c>
      <c r="I2037" s="100">
        <f t="shared" si="31"/>
        <v>95.37926068170907</v>
      </c>
    </row>
    <row r="2038" spans="1:9" ht="45" x14ac:dyDescent="0.2">
      <c r="A2038" s="41" t="s">
        <v>719</v>
      </c>
      <c r="B2038" s="6" t="s">
        <v>1681</v>
      </c>
      <c r="C2038" s="6" t="s">
        <v>29</v>
      </c>
      <c r="D2038" s="6" t="s">
        <v>29</v>
      </c>
      <c r="E2038" s="6" t="s">
        <v>720</v>
      </c>
      <c r="F2038" s="6" t="s">
        <v>0</v>
      </c>
      <c r="G2038" s="100">
        <v>3332.8</v>
      </c>
      <c r="H2038" s="100">
        <v>3178.8</v>
      </c>
      <c r="I2038" s="100">
        <f t="shared" si="31"/>
        <v>95.37926068170907</v>
      </c>
    </row>
    <row r="2039" spans="1:9" ht="30" x14ac:dyDescent="0.2">
      <c r="A2039" s="41" t="s">
        <v>721</v>
      </c>
      <c r="B2039" s="6" t="s">
        <v>1681</v>
      </c>
      <c r="C2039" s="6" t="s">
        <v>29</v>
      </c>
      <c r="D2039" s="6" t="s">
        <v>29</v>
      </c>
      <c r="E2039" s="6" t="s">
        <v>722</v>
      </c>
      <c r="F2039" s="6" t="s">
        <v>0</v>
      </c>
      <c r="G2039" s="100">
        <v>3332.8</v>
      </c>
      <c r="H2039" s="100">
        <v>3178.8</v>
      </c>
      <c r="I2039" s="100">
        <f t="shared" si="31"/>
        <v>95.37926068170907</v>
      </c>
    </row>
    <row r="2040" spans="1:9" ht="90" x14ac:dyDescent="0.2">
      <c r="A2040" s="41" t="s">
        <v>590</v>
      </c>
      <c r="B2040" s="6" t="s">
        <v>1681</v>
      </c>
      <c r="C2040" s="6" t="s">
        <v>29</v>
      </c>
      <c r="D2040" s="6" t="s">
        <v>29</v>
      </c>
      <c r="E2040" s="6" t="s">
        <v>722</v>
      </c>
      <c r="F2040" s="6" t="s">
        <v>585</v>
      </c>
      <c r="G2040" s="100">
        <v>2991.8</v>
      </c>
      <c r="H2040" s="100">
        <v>2910.3</v>
      </c>
      <c r="I2040" s="100">
        <f t="shared" si="31"/>
        <v>97.27588742563006</v>
      </c>
    </row>
    <row r="2041" spans="1:9" ht="30" x14ac:dyDescent="0.2">
      <c r="A2041" s="41" t="s">
        <v>601</v>
      </c>
      <c r="B2041" s="6" t="s">
        <v>1681</v>
      </c>
      <c r="C2041" s="6" t="s">
        <v>29</v>
      </c>
      <c r="D2041" s="6" t="s">
        <v>29</v>
      </c>
      <c r="E2041" s="6" t="s">
        <v>722</v>
      </c>
      <c r="F2041" s="6" t="s">
        <v>602</v>
      </c>
      <c r="G2041" s="100">
        <v>299.39999999999998</v>
      </c>
      <c r="H2041" s="100">
        <v>266.3</v>
      </c>
      <c r="I2041" s="100">
        <f t="shared" si="31"/>
        <v>88.944555778223119</v>
      </c>
    </row>
    <row r="2042" spans="1:9" ht="15" x14ac:dyDescent="0.2">
      <c r="A2042" s="41" t="s">
        <v>603</v>
      </c>
      <c r="B2042" s="6" t="s">
        <v>1681</v>
      </c>
      <c r="C2042" s="6" t="s">
        <v>29</v>
      </c>
      <c r="D2042" s="6" t="s">
        <v>29</v>
      </c>
      <c r="E2042" s="6" t="s">
        <v>722</v>
      </c>
      <c r="F2042" s="6" t="s">
        <v>604</v>
      </c>
      <c r="G2042" s="100">
        <v>41.6</v>
      </c>
      <c r="H2042" s="100">
        <v>2.2000000000000002</v>
      </c>
      <c r="I2042" s="100">
        <f t="shared" si="31"/>
        <v>5.2884615384615383</v>
      </c>
    </row>
    <row r="2043" spans="1:9" ht="15" x14ac:dyDescent="0.2">
      <c r="A2043" s="41" t="s">
        <v>20</v>
      </c>
      <c r="B2043" s="6" t="s">
        <v>1681</v>
      </c>
      <c r="C2043" s="6" t="s">
        <v>21</v>
      </c>
      <c r="D2043" s="6" t="s">
        <v>0</v>
      </c>
      <c r="E2043" s="6" t="s">
        <v>0</v>
      </c>
      <c r="F2043" s="6" t="s">
        <v>0</v>
      </c>
      <c r="G2043" s="100">
        <v>161451.29999999999</v>
      </c>
      <c r="H2043" s="100">
        <v>115200.7</v>
      </c>
      <c r="I2043" s="100">
        <f t="shared" si="31"/>
        <v>71.353219206039213</v>
      </c>
    </row>
    <row r="2044" spans="1:9" ht="15" x14ac:dyDescent="0.2">
      <c r="A2044" s="41" t="s">
        <v>85</v>
      </c>
      <c r="B2044" s="6" t="s">
        <v>1681</v>
      </c>
      <c r="C2044" s="6" t="s">
        <v>21</v>
      </c>
      <c r="D2044" s="6" t="s">
        <v>8</v>
      </c>
      <c r="E2044" s="6" t="s">
        <v>0</v>
      </c>
      <c r="F2044" s="6" t="s">
        <v>0</v>
      </c>
      <c r="G2044" s="100">
        <v>140176.1</v>
      </c>
      <c r="H2044" s="100">
        <v>115013.8</v>
      </c>
      <c r="I2044" s="100">
        <f t="shared" si="31"/>
        <v>82.049507726352772</v>
      </c>
    </row>
    <row r="2045" spans="1:9" ht="45" x14ac:dyDescent="0.2">
      <c r="A2045" s="41" t="s">
        <v>953</v>
      </c>
      <c r="B2045" s="6" t="s">
        <v>1681</v>
      </c>
      <c r="C2045" s="6" t="s">
        <v>21</v>
      </c>
      <c r="D2045" s="6" t="s">
        <v>8</v>
      </c>
      <c r="E2045" s="6" t="s">
        <v>954</v>
      </c>
      <c r="F2045" s="101" t="s">
        <v>0</v>
      </c>
      <c r="G2045" s="100">
        <v>140176.1</v>
      </c>
      <c r="H2045" s="100">
        <v>115013.8</v>
      </c>
      <c r="I2045" s="100">
        <f t="shared" si="31"/>
        <v>82.049507726352772</v>
      </c>
    </row>
    <row r="2046" spans="1:9" ht="45" x14ac:dyDescent="0.2">
      <c r="A2046" s="41" t="s">
        <v>873</v>
      </c>
      <c r="B2046" s="6" t="s">
        <v>1681</v>
      </c>
      <c r="C2046" s="6" t="s">
        <v>21</v>
      </c>
      <c r="D2046" s="6" t="s">
        <v>8</v>
      </c>
      <c r="E2046" s="6" t="s">
        <v>1131</v>
      </c>
      <c r="F2046" s="6" t="s">
        <v>0</v>
      </c>
      <c r="G2046" s="100">
        <v>69418.100000000006</v>
      </c>
      <c r="H2046" s="100">
        <v>69418.100000000006</v>
      </c>
      <c r="I2046" s="100">
        <f t="shared" si="31"/>
        <v>100</v>
      </c>
    </row>
    <row r="2047" spans="1:9" ht="45" x14ac:dyDescent="0.2">
      <c r="A2047" s="41" t="s">
        <v>1132</v>
      </c>
      <c r="B2047" s="6" t="s">
        <v>1681</v>
      </c>
      <c r="C2047" s="6" t="s">
        <v>21</v>
      </c>
      <c r="D2047" s="6" t="s">
        <v>8</v>
      </c>
      <c r="E2047" s="6" t="s">
        <v>1133</v>
      </c>
      <c r="F2047" s="6" t="s">
        <v>0</v>
      </c>
      <c r="G2047" s="100">
        <v>69418.100000000006</v>
      </c>
      <c r="H2047" s="100">
        <v>69418.100000000006</v>
      </c>
      <c r="I2047" s="100">
        <f t="shared" si="31"/>
        <v>100</v>
      </c>
    </row>
    <row r="2048" spans="1:9" ht="45" x14ac:dyDescent="0.2">
      <c r="A2048" s="41" t="s">
        <v>760</v>
      </c>
      <c r="B2048" s="6" t="s">
        <v>1681</v>
      </c>
      <c r="C2048" s="6" t="s">
        <v>21</v>
      </c>
      <c r="D2048" s="6" t="s">
        <v>8</v>
      </c>
      <c r="E2048" s="6" t="s">
        <v>1133</v>
      </c>
      <c r="F2048" s="6" t="s">
        <v>761</v>
      </c>
      <c r="G2048" s="100">
        <v>69418.100000000006</v>
      </c>
      <c r="H2048" s="100">
        <v>69418.100000000006</v>
      </c>
      <c r="I2048" s="100">
        <f t="shared" si="31"/>
        <v>100</v>
      </c>
    </row>
    <row r="2049" spans="1:9" ht="45" x14ac:dyDescent="0.2">
      <c r="A2049" s="41" t="s">
        <v>1134</v>
      </c>
      <c r="B2049" s="6" t="s">
        <v>1681</v>
      </c>
      <c r="C2049" s="6" t="s">
        <v>21</v>
      </c>
      <c r="D2049" s="6" t="s">
        <v>8</v>
      </c>
      <c r="E2049" s="6" t="s">
        <v>1135</v>
      </c>
      <c r="F2049" s="6" t="s">
        <v>0</v>
      </c>
      <c r="G2049" s="100">
        <v>70758</v>
      </c>
      <c r="H2049" s="100">
        <v>45595.7</v>
      </c>
      <c r="I2049" s="100">
        <f t="shared" si="31"/>
        <v>64.438932700189383</v>
      </c>
    </row>
    <row r="2050" spans="1:9" ht="45" x14ac:dyDescent="0.2">
      <c r="A2050" s="41" t="s">
        <v>784</v>
      </c>
      <c r="B2050" s="6" t="s">
        <v>1681</v>
      </c>
      <c r="C2050" s="6" t="s">
        <v>21</v>
      </c>
      <c r="D2050" s="6" t="s">
        <v>8</v>
      </c>
      <c r="E2050" s="6" t="s">
        <v>1145</v>
      </c>
      <c r="F2050" s="6" t="s">
        <v>0</v>
      </c>
      <c r="G2050" s="100">
        <v>70758</v>
      </c>
      <c r="H2050" s="100">
        <v>45595.7</v>
      </c>
      <c r="I2050" s="100">
        <f t="shared" si="31"/>
        <v>64.438932700189383</v>
      </c>
    </row>
    <row r="2051" spans="1:9" ht="45" x14ac:dyDescent="0.2">
      <c r="A2051" s="41" t="s">
        <v>1132</v>
      </c>
      <c r="B2051" s="6" t="s">
        <v>1681</v>
      </c>
      <c r="C2051" s="6" t="s">
        <v>21</v>
      </c>
      <c r="D2051" s="6" t="s">
        <v>8</v>
      </c>
      <c r="E2051" s="6" t="s">
        <v>1146</v>
      </c>
      <c r="F2051" s="6" t="s">
        <v>0</v>
      </c>
      <c r="G2051" s="100">
        <v>70758</v>
      </c>
      <c r="H2051" s="100">
        <v>45595.7</v>
      </c>
      <c r="I2051" s="100">
        <f t="shared" si="31"/>
        <v>64.438932700189383</v>
      </c>
    </row>
    <row r="2052" spans="1:9" ht="45" x14ac:dyDescent="0.2">
      <c r="A2052" s="41" t="s">
        <v>760</v>
      </c>
      <c r="B2052" s="6" t="s">
        <v>1681</v>
      </c>
      <c r="C2052" s="6" t="s">
        <v>21</v>
      </c>
      <c r="D2052" s="6" t="s">
        <v>8</v>
      </c>
      <c r="E2052" s="6" t="s">
        <v>1146</v>
      </c>
      <c r="F2052" s="6" t="s">
        <v>761</v>
      </c>
      <c r="G2052" s="100">
        <v>70758</v>
      </c>
      <c r="H2052" s="100">
        <v>45595.7</v>
      </c>
      <c r="I2052" s="100">
        <f t="shared" si="31"/>
        <v>64.438932700189383</v>
      </c>
    </row>
    <row r="2053" spans="1:9" ht="15" x14ac:dyDescent="0.2">
      <c r="A2053" s="41" t="s">
        <v>86</v>
      </c>
      <c r="B2053" s="6" t="s">
        <v>1681</v>
      </c>
      <c r="C2053" s="6" t="s">
        <v>21</v>
      </c>
      <c r="D2053" s="6" t="s">
        <v>9</v>
      </c>
      <c r="E2053" s="6" t="s">
        <v>0</v>
      </c>
      <c r="F2053" s="6" t="s">
        <v>0</v>
      </c>
      <c r="G2053" s="100">
        <v>21275.200000000001</v>
      </c>
      <c r="H2053" s="100">
        <v>186.9</v>
      </c>
      <c r="I2053" s="100">
        <f t="shared" si="31"/>
        <v>0.87848762878844855</v>
      </c>
    </row>
    <row r="2054" spans="1:9" ht="45" x14ac:dyDescent="0.2">
      <c r="A2054" s="41" t="s">
        <v>953</v>
      </c>
      <c r="B2054" s="6" t="s">
        <v>1681</v>
      </c>
      <c r="C2054" s="6" t="s">
        <v>21</v>
      </c>
      <c r="D2054" s="6" t="s">
        <v>9</v>
      </c>
      <c r="E2054" s="6" t="s">
        <v>954</v>
      </c>
      <c r="F2054" s="101" t="s">
        <v>0</v>
      </c>
      <c r="G2054" s="100">
        <v>4000</v>
      </c>
      <c r="H2054" s="100">
        <v>96.3</v>
      </c>
      <c r="I2054" s="100">
        <f t="shared" si="31"/>
        <v>2.4074999999999998</v>
      </c>
    </row>
    <row r="2055" spans="1:9" ht="30" x14ac:dyDescent="0.2">
      <c r="A2055" s="41" t="s">
        <v>1149</v>
      </c>
      <c r="B2055" s="6" t="s">
        <v>1681</v>
      </c>
      <c r="C2055" s="6" t="s">
        <v>21</v>
      </c>
      <c r="D2055" s="6" t="s">
        <v>9</v>
      </c>
      <c r="E2055" s="6" t="s">
        <v>1150</v>
      </c>
      <c r="F2055" s="6" t="s">
        <v>0</v>
      </c>
      <c r="G2055" s="100">
        <v>4000</v>
      </c>
      <c r="H2055" s="100">
        <v>96.3</v>
      </c>
      <c r="I2055" s="100">
        <f t="shared" ref="I2055:I2118" si="32">H2055/G2055*100</f>
        <v>2.4074999999999998</v>
      </c>
    </row>
    <row r="2056" spans="1:9" ht="45" x14ac:dyDescent="0.2">
      <c r="A2056" s="41" t="s">
        <v>1154</v>
      </c>
      <c r="B2056" s="6" t="s">
        <v>1681</v>
      </c>
      <c r="C2056" s="6" t="s">
        <v>21</v>
      </c>
      <c r="D2056" s="6" t="s">
        <v>9</v>
      </c>
      <c r="E2056" s="6" t="s">
        <v>1155</v>
      </c>
      <c r="F2056" s="6" t="s">
        <v>0</v>
      </c>
      <c r="G2056" s="100">
        <v>4000</v>
      </c>
      <c r="H2056" s="100">
        <v>96.3</v>
      </c>
      <c r="I2056" s="100">
        <f t="shared" si="32"/>
        <v>2.4074999999999998</v>
      </c>
    </row>
    <row r="2057" spans="1:9" ht="45" x14ac:dyDescent="0.2">
      <c r="A2057" s="41" t="s">
        <v>760</v>
      </c>
      <c r="B2057" s="6" t="s">
        <v>1681</v>
      </c>
      <c r="C2057" s="6" t="s">
        <v>21</v>
      </c>
      <c r="D2057" s="6" t="s">
        <v>9</v>
      </c>
      <c r="E2057" s="6" t="s">
        <v>1155</v>
      </c>
      <c r="F2057" s="6" t="s">
        <v>761</v>
      </c>
      <c r="G2057" s="100">
        <v>4000</v>
      </c>
      <c r="H2057" s="100">
        <v>96.3</v>
      </c>
      <c r="I2057" s="100">
        <f t="shared" si="32"/>
        <v>2.4074999999999998</v>
      </c>
    </row>
    <row r="2058" spans="1:9" ht="75" x14ac:dyDescent="0.2">
      <c r="A2058" s="41" t="s">
        <v>992</v>
      </c>
      <c r="B2058" s="6" t="s">
        <v>1681</v>
      </c>
      <c r="C2058" s="6" t="s">
        <v>21</v>
      </c>
      <c r="D2058" s="6" t="s">
        <v>9</v>
      </c>
      <c r="E2058" s="6" t="s">
        <v>993</v>
      </c>
      <c r="F2058" s="101" t="s">
        <v>0</v>
      </c>
      <c r="G2058" s="100">
        <v>17275.2</v>
      </c>
      <c r="H2058" s="100">
        <v>90.6</v>
      </c>
      <c r="I2058" s="100">
        <f t="shared" si="32"/>
        <v>0.5244512364545707</v>
      </c>
    </row>
    <row r="2059" spans="1:9" ht="30" x14ac:dyDescent="0.2">
      <c r="A2059" s="41" t="s">
        <v>1173</v>
      </c>
      <c r="B2059" s="6" t="s">
        <v>1681</v>
      </c>
      <c r="C2059" s="6" t="s">
        <v>21</v>
      </c>
      <c r="D2059" s="6" t="s">
        <v>9</v>
      </c>
      <c r="E2059" s="6" t="s">
        <v>1174</v>
      </c>
      <c r="F2059" s="6" t="s">
        <v>0</v>
      </c>
      <c r="G2059" s="100">
        <v>17184.599999999999</v>
      </c>
      <c r="H2059" s="100">
        <v>0</v>
      </c>
      <c r="I2059" s="100">
        <f t="shared" si="32"/>
        <v>0</v>
      </c>
    </row>
    <row r="2060" spans="1:9" ht="45" x14ac:dyDescent="0.2">
      <c r="A2060" s="41" t="s">
        <v>760</v>
      </c>
      <c r="B2060" s="6" t="s">
        <v>1681</v>
      </c>
      <c r="C2060" s="6" t="s">
        <v>21</v>
      </c>
      <c r="D2060" s="6" t="s">
        <v>9</v>
      </c>
      <c r="E2060" s="6" t="s">
        <v>1174</v>
      </c>
      <c r="F2060" s="6" t="s">
        <v>761</v>
      </c>
      <c r="G2060" s="100">
        <v>17184.599999999999</v>
      </c>
      <c r="H2060" s="100">
        <v>0</v>
      </c>
      <c r="I2060" s="100">
        <f t="shared" si="32"/>
        <v>0</v>
      </c>
    </row>
    <row r="2061" spans="1:9" ht="30" x14ac:dyDescent="0.2">
      <c r="A2061" s="41" t="s">
        <v>1173</v>
      </c>
      <c r="B2061" s="6" t="s">
        <v>1681</v>
      </c>
      <c r="C2061" s="6" t="s">
        <v>21</v>
      </c>
      <c r="D2061" s="6" t="s">
        <v>9</v>
      </c>
      <c r="E2061" s="6" t="s">
        <v>1175</v>
      </c>
      <c r="F2061" s="6" t="s">
        <v>0</v>
      </c>
      <c r="G2061" s="100">
        <v>90.6</v>
      </c>
      <c r="H2061" s="100">
        <v>90.6</v>
      </c>
      <c r="I2061" s="100">
        <f t="shared" si="32"/>
        <v>100</v>
      </c>
    </row>
    <row r="2062" spans="1:9" ht="45" x14ac:dyDescent="0.2">
      <c r="A2062" s="41" t="s">
        <v>760</v>
      </c>
      <c r="B2062" s="6" t="s">
        <v>1681</v>
      </c>
      <c r="C2062" s="6" t="s">
        <v>21</v>
      </c>
      <c r="D2062" s="6" t="s">
        <v>9</v>
      </c>
      <c r="E2062" s="6" t="s">
        <v>1175</v>
      </c>
      <c r="F2062" s="6" t="s">
        <v>761</v>
      </c>
      <c r="G2062" s="100">
        <v>90.6</v>
      </c>
      <c r="H2062" s="100">
        <v>90.6</v>
      </c>
      <c r="I2062" s="100">
        <f t="shared" si="32"/>
        <v>100</v>
      </c>
    </row>
    <row r="2063" spans="1:9" ht="15" x14ac:dyDescent="0.2">
      <c r="A2063" s="41" t="s">
        <v>88</v>
      </c>
      <c r="B2063" s="6" t="s">
        <v>1681</v>
      </c>
      <c r="C2063" s="6" t="s">
        <v>74</v>
      </c>
      <c r="D2063" s="6" t="s">
        <v>0</v>
      </c>
      <c r="E2063" s="6" t="s">
        <v>0</v>
      </c>
      <c r="F2063" s="6" t="s">
        <v>0</v>
      </c>
      <c r="G2063" s="100">
        <v>6808.6</v>
      </c>
      <c r="H2063" s="100">
        <v>73</v>
      </c>
      <c r="I2063" s="100">
        <f t="shared" si="32"/>
        <v>1.0721734277237611</v>
      </c>
    </row>
    <row r="2064" spans="1:9" ht="15" x14ac:dyDescent="0.2">
      <c r="A2064" s="41" t="s">
        <v>89</v>
      </c>
      <c r="B2064" s="6" t="s">
        <v>1681</v>
      </c>
      <c r="C2064" s="6" t="s">
        <v>74</v>
      </c>
      <c r="D2064" s="6" t="s">
        <v>8</v>
      </c>
      <c r="E2064" s="6" t="s">
        <v>0</v>
      </c>
      <c r="F2064" s="6" t="s">
        <v>0</v>
      </c>
      <c r="G2064" s="100">
        <v>6808.6</v>
      </c>
      <c r="H2064" s="100">
        <v>73</v>
      </c>
      <c r="I2064" s="100">
        <f t="shared" si="32"/>
        <v>1.0721734277237611</v>
      </c>
    </row>
    <row r="2065" spans="1:9" ht="45" x14ac:dyDescent="0.2">
      <c r="A2065" s="41" t="s">
        <v>651</v>
      </c>
      <c r="B2065" s="6" t="s">
        <v>1681</v>
      </c>
      <c r="C2065" s="6" t="s">
        <v>74</v>
      </c>
      <c r="D2065" s="6" t="s">
        <v>8</v>
      </c>
      <c r="E2065" s="6" t="s">
        <v>652</v>
      </c>
      <c r="F2065" s="101" t="s">
        <v>0</v>
      </c>
      <c r="G2065" s="100">
        <v>490</v>
      </c>
      <c r="H2065" s="100">
        <v>0</v>
      </c>
      <c r="I2065" s="100">
        <f t="shared" si="32"/>
        <v>0</v>
      </c>
    </row>
    <row r="2066" spans="1:9" ht="45" x14ac:dyDescent="0.2">
      <c r="A2066" s="41" t="s">
        <v>1202</v>
      </c>
      <c r="B2066" s="6" t="s">
        <v>1681</v>
      </c>
      <c r="C2066" s="6" t="s">
        <v>74</v>
      </c>
      <c r="D2066" s="6" t="s">
        <v>8</v>
      </c>
      <c r="E2066" s="6" t="s">
        <v>1203</v>
      </c>
      <c r="F2066" s="6" t="s">
        <v>0</v>
      </c>
      <c r="G2066" s="100">
        <v>490</v>
      </c>
      <c r="H2066" s="100">
        <v>0</v>
      </c>
      <c r="I2066" s="100">
        <f t="shared" si="32"/>
        <v>0</v>
      </c>
    </row>
    <row r="2067" spans="1:9" ht="45" x14ac:dyDescent="0.2">
      <c r="A2067" s="41" t="s">
        <v>784</v>
      </c>
      <c r="B2067" s="6" t="s">
        <v>1681</v>
      </c>
      <c r="C2067" s="6" t="s">
        <v>74</v>
      </c>
      <c r="D2067" s="6" t="s">
        <v>8</v>
      </c>
      <c r="E2067" s="6" t="s">
        <v>1313</v>
      </c>
      <c r="F2067" s="6" t="s">
        <v>0</v>
      </c>
      <c r="G2067" s="100">
        <v>490</v>
      </c>
      <c r="H2067" s="100">
        <v>0</v>
      </c>
      <c r="I2067" s="100">
        <f t="shared" si="32"/>
        <v>0</v>
      </c>
    </row>
    <row r="2068" spans="1:9" ht="75" x14ac:dyDescent="0.2">
      <c r="A2068" s="41" t="s">
        <v>1314</v>
      </c>
      <c r="B2068" s="6" t="s">
        <v>1681</v>
      </c>
      <c r="C2068" s="6" t="s">
        <v>74</v>
      </c>
      <c r="D2068" s="6" t="s">
        <v>8</v>
      </c>
      <c r="E2068" s="6" t="s">
        <v>1315</v>
      </c>
      <c r="F2068" s="6" t="s">
        <v>0</v>
      </c>
      <c r="G2068" s="100">
        <v>490</v>
      </c>
      <c r="H2068" s="100">
        <v>0</v>
      </c>
      <c r="I2068" s="100">
        <f t="shared" si="32"/>
        <v>0</v>
      </c>
    </row>
    <row r="2069" spans="1:9" ht="45" x14ac:dyDescent="0.2">
      <c r="A2069" s="41" t="s">
        <v>760</v>
      </c>
      <c r="B2069" s="6" t="s">
        <v>1681</v>
      </c>
      <c r="C2069" s="6" t="s">
        <v>74</v>
      </c>
      <c r="D2069" s="6" t="s">
        <v>8</v>
      </c>
      <c r="E2069" s="6" t="s">
        <v>1315</v>
      </c>
      <c r="F2069" s="6" t="s">
        <v>761</v>
      </c>
      <c r="G2069" s="100">
        <v>490</v>
      </c>
      <c r="H2069" s="100">
        <v>0</v>
      </c>
      <c r="I2069" s="100">
        <f t="shared" si="32"/>
        <v>0</v>
      </c>
    </row>
    <row r="2070" spans="1:9" ht="75" x14ac:dyDescent="0.2">
      <c r="A2070" s="41" t="s">
        <v>992</v>
      </c>
      <c r="B2070" s="6" t="s">
        <v>1681</v>
      </c>
      <c r="C2070" s="6" t="s">
        <v>74</v>
      </c>
      <c r="D2070" s="6" t="s">
        <v>8</v>
      </c>
      <c r="E2070" s="6" t="s">
        <v>993</v>
      </c>
      <c r="F2070" s="101" t="s">
        <v>0</v>
      </c>
      <c r="G2070" s="100">
        <v>6318.6</v>
      </c>
      <c r="H2070" s="100">
        <v>73</v>
      </c>
      <c r="I2070" s="100">
        <f t="shared" si="32"/>
        <v>1.1553192162820878</v>
      </c>
    </row>
    <row r="2071" spans="1:9" ht="30" x14ac:dyDescent="0.2">
      <c r="A2071" s="41" t="s">
        <v>1328</v>
      </c>
      <c r="B2071" s="6" t="s">
        <v>1681</v>
      </c>
      <c r="C2071" s="6" t="s">
        <v>74</v>
      </c>
      <c r="D2071" s="6" t="s">
        <v>8</v>
      </c>
      <c r="E2071" s="6" t="s">
        <v>1329</v>
      </c>
      <c r="F2071" s="6" t="s">
        <v>0</v>
      </c>
      <c r="G2071" s="100">
        <v>193.6</v>
      </c>
      <c r="H2071" s="100">
        <v>0</v>
      </c>
      <c r="I2071" s="100">
        <f t="shared" si="32"/>
        <v>0</v>
      </c>
    </row>
    <row r="2072" spans="1:9" ht="45" x14ac:dyDescent="0.2">
      <c r="A2072" s="41" t="s">
        <v>760</v>
      </c>
      <c r="B2072" s="6" t="s">
        <v>1681</v>
      </c>
      <c r="C2072" s="6" t="s">
        <v>74</v>
      </c>
      <c r="D2072" s="6" t="s">
        <v>8</v>
      </c>
      <c r="E2072" s="6" t="s">
        <v>1329</v>
      </c>
      <c r="F2072" s="6" t="s">
        <v>761</v>
      </c>
      <c r="G2072" s="100">
        <v>193.6</v>
      </c>
      <c r="H2072" s="100">
        <v>0</v>
      </c>
      <c r="I2072" s="100">
        <f t="shared" si="32"/>
        <v>0</v>
      </c>
    </row>
    <row r="2073" spans="1:9" ht="30" x14ac:dyDescent="0.2">
      <c r="A2073" s="41" t="s">
        <v>1328</v>
      </c>
      <c r="B2073" s="6" t="s">
        <v>1681</v>
      </c>
      <c r="C2073" s="6" t="s">
        <v>74</v>
      </c>
      <c r="D2073" s="6" t="s">
        <v>8</v>
      </c>
      <c r="E2073" s="6" t="s">
        <v>1330</v>
      </c>
      <c r="F2073" s="6" t="s">
        <v>0</v>
      </c>
      <c r="G2073" s="100">
        <v>5725</v>
      </c>
      <c r="H2073" s="100">
        <v>73</v>
      </c>
      <c r="I2073" s="100">
        <f t="shared" si="32"/>
        <v>1.2751091703056767</v>
      </c>
    </row>
    <row r="2074" spans="1:9" ht="45" x14ac:dyDescent="0.2">
      <c r="A2074" s="41" t="s">
        <v>760</v>
      </c>
      <c r="B2074" s="6" t="s">
        <v>1681</v>
      </c>
      <c r="C2074" s="6" t="s">
        <v>74</v>
      </c>
      <c r="D2074" s="6" t="s">
        <v>8</v>
      </c>
      <c r="E2074" s="6" t="s">
        <v>1330</v>
      </c>
      <c r="F2074" s="6" t="s">
        <v>761</v>
      </c>
      <c r="G2074" s="100">
        <v>5725</v>
      </c>
      <c r="H2074" s="100">
        <v>73</v>
      </c>
      <c r="I2074" s="100">
        <f t="shared" si="32"/>
        <v>1.2751091703056767</v>
      </c>
    </row>
    <row r="2075" spans="1:9" ht="45" x14ac:dyDescent="0.2">
      <c r="A2075" s="41" t="s">
        <v>1031</v>
      </c>
      <c r="B2075" s="6" t="s">
        <v>1681</v>
      </c>
      <c r="C2075" s="6" t="s">
        <v>74</v>
      </c>
      <c r="D2075" s="6" t="s">
        <v>8</v>
      </c>
      <c r="E2075" s="6" t="s">
        <v>1032</v>
      </c>
      <c r="F2075" s="6" t="s">
        <v>0</v>
      </c>
      <c r="G2075" s="100">
        <v>400</v>
      </c>
      <c r="H2075" s="100">
        <v>0</v>
      </c>
      <c r="I2075" s="100">
        <f t="shared" si="32"/>
        <v>0</v>
      </c>
    </row>
    <row r="2076" spans="1:9" ht="45" x14ac:dyDescent="0.2">
      <c r="A2076" s="41" t="s">
        <v>784</v>
      </c>
      <c r="B2076" s="6" t="s">
        <v>1681</v>
      </c>
      <c r="C2076" s="6" t="s">
        <v>74</v>
      </c>
      <c r="D2076" s="6" t="s">
        <v>8</v>
      </c>
      <c r="E2076" s="6" t="s">
        <v>1093</v>
      </c>
      <c r="F2076" s="6" t="s">
        <v>0</v>
      </c>
      <c r="G2076" s="100">
        <v>400</v>
      </c>
      <c r="H2076" s="100">
        <v>0</v>
      </c>
      <c r="I2076" s="100">
        <f t="shared" si="32"/>
        <v>0</v>
      </c>
    </row>
    <row r="2077" spans="1:9" ht="45" x14ac:dyDescent="0.2">
      <c r="A2077" s="41" t="s">
        <v>1331</v>
      </c>
      <c r="B2077" s="6" t="s">
        <v>1681</v>
      </c>
      <c r="C2077" s="6" t="s">
        <v>74</v>
      </c>
      <c r="D2077" s="6" t="s">
        <v>8</v>
      </c>
      <c r="E2077" s="6" t="s">
        <v>1332</v>
      </c>
      <c r="F2077" s="6" t="s">
        <v>0</v>
      </c>
      <c r="G2077" s="100">
        <v>400</v>
      </c>
      <c r="H2077" s="100">
        <v>0</v>
      </c>
      <c r="I2077" s="100">
        <f t="shared" si="32"/>
        <v>0</v>
      </c>
    </row>
    <row r="2078" spans="1:9" ht="45" x14ac:dyDescent="0.2">
      <c r="A2078" s="41" t="s">
        <v>760</v>
      </c>
      <c r="B2078" s="6" t="s">
        <v>1681</v>
      </c>
      <c r="C2078" s="6" t="s">
        <v>74</v>
      </c>
      <c r="D2078" s="6" t="s">
        <v>8</v>
      </c>
      <c r="E2078" s="6" t="s">
        <v>1332</v>
      </c>
      <c r="F2078" s="6" t="s">
        <v>761</v>
      </c>
      <c r="G2078" s="100">
        <v>400</v>
      </c>
      <c r="H2078" s="100">
        <v>0</v>
      </c>
      <c r="I2078" s="100">
        <f t="shared" si="32"/>
        <v>0</v>
      </c>
    </row>
    <row r="2079" spans="1:9" ht="15" x14ac:dyDescent="0.2">
      <c r="A2079" s="41" t="s">
        <v>91</v>
      </c>
      <c r="B2079" s="6" t="s">
        <v>1681</v>
      </c>
      <c r="C2079" s="6" t="s">
        <v>76</v>
      </c>
      <c r="D2079" s="6" t="s">
        <v>0</v>
      </c>
      <c r="E2079" s="6" t="s">
        <v>0</v>
      </c>
      <c r="F2079" s="6" t="s">
        <v>0</v>
      </c>
      <c r="G2079" s="100">
        <v>108160.1</v>
      </c>
      <c r="H2079" s="100">
        <v>656.3</v>
      </c>
      <c r="I2079" s="100">
        <f t="shared" si="32"/>
        <v>0.60678568159607837</v>
      </c>
    </row>
    <row r="2080" spans="1:9" ht="15" x14ac:dyDescent="0.2">
      <c r="A2080" s="41" t="s">
        <v>117</v>
      </c>
      <c r="B2080" s="6" t="s">
        <v>1681</v>
      </c>
      <c r="C2080" s="6" t="s">
        <v>76</v>
      </c>
      <c r="D2080" s="6" t="s">
        <v>76</v>
      </c>
      <c r="E2080" s="6" t="s">
        <v>0</v>
      </c>
      <c r="F2080" s="6" t="s">
        <v>0</v>
      </c>
      <c r="G2080" s="100">
        <v>108160.1</v>
      </c>
      <c r="H2080" s="100">
        <v>656.3</v>
      </c>
      <c r="I2080" s="100">
        <f t="shared" si="32"/>
        <v>0.60678568159607837</v>
      </c>
    </row>
    <row r="2081" spans="1:9" ht="45" x14ac:dyDescent="0.2">
      <c r="A2081" s="41" t="s">
        <v>1183</v>
      </c>
      <c r="B2081" s="6" t="s">
        <v>1681</v>
      </c>
      <c r="C2081" s="6" t="s">
        <v>76</v>
      </c>
      <c r="D2081" s="6" t="s">
        <v>76</v>
      </c>
      <c r="E2081" s="6" t="s">
        <v>1184</v>
      </c>
      <c r="F2081" s="101" t="s">
        <v>0</v>
      </c>
      <c r="G2081" s="100">
        <v>108160.1</v>
      </c>
      <c r="H2081" s="100">
        <v>656.3</v>
      </c>
      <c r="I2081" s="100">
        <f t="shared" si="32"/>
        <v>0.60678568159607837</v>
      </c>
    </row>
    <row r="2082" spans="1:9" ht="90" x14ac:dyDescent="0.2">
      <c r="A2082" s="41" t="s">
        <v>1352</v>
      </c>
      <c r="B2082" s="6" t="s">
        <v>1681</v>
      </c>
      <c r="C2082" s="6" t="s">
        <v>76</v>
      </c>
      <c r="D2082" s="6" t="s">
        <v>76</v>
      </c>
      <c r="E2082" s="6" t="s">
        <v>1353</v>
      </c>
      <c r="F2082" s="6" t="s">
        <v>0</v>
      </c>
      <c r="G2082" s="100">
        <v>100000</v>
      </c>
      <c r="H2082" s="100">
        <v>0</v>
      </c>
      <c r="I2082" s="100">
        <f t="shared" si="32"/>
        <v>0</v>
      </c>
    </row>
    <row r="2083" spans="1:9" ht="45" x14ac:dyDescent="0.2">
      <c r="A2083" s="41" t="s">
        <v>784</v>
      </c>
      <c r="B2083" s="6" t="s">
        <v>1681</v>
      </c>
      <c r="C2083" s="6" t="s">
        <v>76</v>
      </c>
      <c r="D2083" s="6" t="s">
        <v>76</v>
      </c>
      <c r="E2083" s="6" t="s">
        <v>1399</v>
      </c>
      <c r="F2083" s="6" t="s">
        <v>0</v>
      </c>
      <c r="G2083" s="100">
        <v>100000</v>
      </c>
      <c r="H2083" s="100">
        <v>0</v>
      </c>
      <c r="I2083" s="100">
        <f t="shared" si="32"/>
        <v>0</v>
      </c>
    </row>
    <row r="2084" spans="1:9" ht="90" x14ac:dyDescent="0.2">
      <c r="A2084" s="41" t="s">
        <v>1400</v>
      </c>
      <c r="B2084" s="6" t="s">
        <v>1681</v>
      </c>
      <c r="C2084" s="6" t="s">
        <v>76</v>
      </c>
      <c r="D2084" s="6" t="s">
        <v>76</v>
      </c>
      <c r="E2084" s="6" t="s">
        <v>1401</v>
      </c>
      <c r="F2084" s="6" t="s">
        <v>0</v>
      </c>
      <c r="G2084" s="100">
        <v>100000</v>
      </c>
      <c r="H2084" s="100">
        <v>0</v>
      </c>
      <c r="I2084" s="100">
        <f t="shared" si="32"/>
        <v>0</v>
      </c>
    </row>
    <row r="2085" spans="1:9" ht="45" x14ac:dyDescent="0.2">
      <c r="A2085" s="41" t="s">
        <v>760</v>
      </c>
      <c r="B2085" s="6" t="s">
        <v>1681</v>
      </c>
      <c r="C2085" s="6" t="s">
        <v>76</v>
      </c>
      <c r="D2085" s="6" t="s">
        <v>76</v>
      </c>
      <c r="E2085" s="6" t="s">
        <v>1401</v>
      </c>
      <c r="F2085" s="6" t="s">
        <v>761</v>
      </c>
      <c r="G2085" s="100">
        <v>100000</v>
      </c>
      <c r="H2085" s="100">
        <v>0</v>
      </c>
      <c r="I2085" s="100">
        <f t="shared" si="32"/>
        <v>0</v>
      </c>
    </row>
    <row r="2086" spans="1:9" ht="30" x14ac:dyDescent="0.2">
      <c r="A2086" s="41" t="s">
        <v>1404</v>
      </c>
      <c r="B2086" s="6" t="s">
        <v>1681</v>
      </c>
      <c r="C2086" s="6" t="s">
        <v>76</v>
      </c>
      <c r="D2086" s="6" t="s">
        <v>76</v>
      </c>
      <c r="E2086" s="6" t="s">
        <v>1405</v>
      </c>
      <c r="F2086" s="6" t="s">
        <v>0</v>
      </c>
      <c r="G2086" s="100">
        <v>1224.2</v>
      </c>
      <c r="H2086" s="100">
        <v>40.4</v>
      </c>
      <c r="I2086" s="100">
        <f t="shared" si="32"/>
        <v>3.3001143603986276</v>
      </c>
    </row>
    <row r="2087" spans="1:9" ht="45" x14ac:dyDescent="0.2">
      <c r="A2087" s="41" t="s">
        <v>784</v>
      </c>
      <c r="B2087" s="6" t="s">
        <v>1681</v>
      </c>
      <c r="C2087" s="6" t="s">
        <v>76</v>
      </c>
      <c r="D2087" s="6" t="s">
        <v>76</v>
      </c>
      <c r="E2087" s="6" t="s">
        <v>1406</v>
      </c>
      <c r="F2087" s="6" t="s">
        <v>0</v>
      </c>
      <c r="G2087" s="100">
        <v>1224.2</v>
      </c>
      <c r="H2087" s="100">
        <v>40.4</v>
      </c>
      <c r="I2087" s="100">
        <f t="shared" si="32"/>
        <v>3.3001143603986276</v>
      </c>
    </row>
    <row r="2088" spans="1:9" ht="60" x14ac:dyDescent="0.2">
      <c r="A2088" s="41" t="s">
        <v>1407</v>
      </c>
      <c r="B2088" s="6" t="s">
        <v>1681</v>
      </c>
      <c r="C2088" s="6" t="s">
        <v>76</v>
      </c>
      <c r="D2088" s="6" t="s">
        <v>76</v>
      </c>
      <c r="E2088" s="6" t="s">
        <v>1408</v>
      </c>
      <c r="F2088" s="6" t="s">
        <v>0</v>
      </c>
      <c r="G2088" s="100">
        <v>1224.2</v>
      </c>
      <c r="H2088" s="100">
        <v>40.4</v>
      </c>
      <c r="I2088" s="100">
        <f t="shared" si="32"/>
        <v>3.3001143603986276</v>
      </c>
    </row>
    <row r="2089" spans="1:9" ht="45" x14ac:dyDescent="0.2">
      <c r="A2089" s="41" t="s">
        <v>760</v>
      </c>
      <c r="B2089" s="6" t="s">
        <v>1681</v>
      </c>
      <c r="C2089" s="6" t="s">
        <v>76</v>
      </c>
      <c r="D2089" s="6" t="s">
        <v>76</v>
      </c>
      <c r="E2089" s="6" t="s">
        <v>1408</v>
      </c>
      <c r="F2089" s="6" t="s">
        <v>761</v>
      </c>
      <c r="G2089" s="100">
        <v>1224.2</v>
      </c>
      <c r="H2089" s="100">
        <v>40.4</v>
      </c>
      <c r="I2089" s="100">
        <f t="shared" si="32"/>
        <v>3.3001143603986276</v>
      </c>
    </row>
    <row r="2090" spans="1:9" ht="60" x14ac:dyDescent="0.2">
      <c r="A2090" s="41" t="s">
        <v>1432</v>
      </c>
      <c r="B2090" s="6" t="s">
        <v>1681</v>
      </c>
      <c r="C2090" s="6" t="s">
        <v>76</v>
      </c>
      <c r="D2090" s="6" t="s">
        <v>76</v>
      </c>
      <c r="E2090" s="6" t="s">
        <v>1433</v>
      </c>
      <c r="F2090" s="6" t="s">
        <v>0</v>
      </c>
      <c r="G2090" s="100">
        <v>6935.9</v>
      </c>
      <c r="H2090" s="100">
        <v>615.9</v>
      </c>
      <c r="I2090" s="100">
        <f t="shared" si="32"/>
        <v>8.8798858115024739</v>
      </c>
    </row>
    <row r="2091" spans="1:9" ht="45" x14ac:dyDescent="0.2">
      <c r="A2091" s="41" t="s">
        <v>784</v>
      </c>
      <c r="B2091" s="6" t="s">
        <v>1681</v>
      </c>
      <c r="C2091" s="6" t="s">
        <v>76</v>
      </c>
      <c r="D2091" s="6" t="s">
        <v>76</v>
      </c>
      <c r="E2091" s="6" t="s">
        <v>1434</v>
      </c>
      <c r="F2091" s="6" t="s">
        <v>0</v>
      </c>
      <c r="G2091" s="100">
        <v>6935.9</v>
      </c>
      <c r="H2091" s="100">
        <v>615.9</v>
      </c>
      <c r="I2091" s="100">
        <f t="shared" si="32"/>
        <v>8.8798858115024739</v>
      </c>
    </row>
    <row r="2092" spans="1:9" ht="60" x14ac:dyDescent="0.2">
      <c r="A2092" s="41" t="s">
        <v>1435</v>
      </c>
      <c r="B2092" s="6" t="s">
        <v>1681</v>
      </c>
      <c r="C2092" s="6" t="s">
        <v>76</v>
      </c>
      <c r="D2092" s="6" t="s">
        <v>76</v>
      </c>
      <c r="E2092" s="6" t="s">
        <v>1436</v>
      </c>
      <c r="F2092" s="6" t="s">
        <v>0</v>
      </c>
      <c r="G2092" s="100">
        <v>616</v>
      </c>
      <c r="H2092" s="100">
        <v>615.9</v>
      </c>
      <c r="I2092" s="100">
        <f t="shared" si="32"/>
        <v>99.983766233766218</v>
      </c>
    </row>
    <row r="2093" spans="1:9" ht="45" x14ac:dyDescent="0.2">
      <c r="A2093" s="41" t="s">
        <v>760</v>
      </c>
      <c r="B2093" s="6" t="s">
        <v>1681</v>
      </c>
      <c r="C2093" s="6" t="s">
        <v>76</v>
      </c>
      <c r="D2093" s="6" t="s">
        <v>76</v>
      </c>
      <c r="E2093" s="6" t="s">
        <v>1436</v>
      </c>
      <c r="F2093" s="6" t="s">
        <v>761</v>
      </c>
      <c r="G2093" s="100">
        <v>616</v>
      </c>
      <c r="H2093" s="100">
        <v>615.9</v>
      </c>
      <c r="I2093" s="100">
        <f t="shared" si="32"/>
        <v>99.983766233766218</v>
      </c>
    </row>
    <row r="2094" spans="1:9" ht="45" x14ac:dyDescent="0.2">
      <c r="A2094" s="41" t="s">
        <v>1437</v>
      </c>
      <c r="B2094" s="6" t="s">
        <v>1681</v>
      </c>
      <c r="C2094" s="6" t="s">
        <v>76</v>
      </c>
      <c r="D2094" s="6" t="s">
        <v>76</v>
      </c>
      <c r="E2094" s="6" t="s">
        <v>1438</v>
      </c>
      <c r="F2094" s="6" t="s">
        <v>0</v>
      </c>
      <c r="G2094" s="100">
        <v>1000</v>
      </c>
      <c r="H2094" s="100">
        <v>0</v>
      </c>
      <c r="I2094" s="100">
        <f t="shared" si="32"/>
        <v>0</v>
      </c>
    </row>
    <row r="2095" spans="1:9" ht="45" x14ac:dyDescent="0.2">
      <c r="A2095" s="41" t="s">
        <v>760</v>
      </c>
      <c r="B2095" s="6" t="s">
        <v>1681</v>
      </c>
      <c r="C2095" s="6" t="s">
        <v>76</v>
      </c>
      <c r="D2095" s="6" t="s">
        <v>76</v>
      </c>
      <c r="E2095" s="6" t="s">
        <v>1438</v>
      </c>
      <c r="F2095" s="6" t="s">
        <v>761</v>
      </c>
      <c r="G2095" s="100">
        <v>1000</v>
      </c>
      <c r="H2095" s="100">
        <v>0</v>
      </c>
      <c r="I2095" s="100">
        <f t="shared" si="32"/>
        <v>0</v>
      </c>
    </row>
    <row r="2096" spans="1:9" ht="75" x14ac:dyDescent="0.2">
      <c r="A2096" s="41" t="s">
        <v>1439</v>
      </c>
      <c r="B2096" s="6" t="s">
        <v>1681</v>
      </c>
      <c r="C2096" s="6" t="s">
        <v>76</v>
      </c>
      <c r="D2096" s="6" t="s">
        <v>76</v>
      </c>
      <c r="E2096" s="6" t="s">
        <v>1440</v>
      </c>
      <c r="F2096" s="6" t="s">
        <v>0</v>
      </c>
      <c r="G2096" s="100">
        <v>5319.9</v>
      </c>
      <c r="H2096" s="100">
        <v>0</v>
      </c>
      <c r="I2096" s="100">
        <f t="shared" si="32"/>
        <v>0</v>
      </c>
    </row>
    <row r="2097" spans="1:9" ht="45" x14ac:dyDescent="0.2">
      <c r="A2097" s="41" t="s">
        <v>760</v>
      </c>
      <c r="B2097" s="6" t="s">
        <v>1681</v>
      </c>
      <c r="C2097" s="6" t="s">
        <v>76</v>
      </c>
      <c r="D2097" s="6" t="s">
        <v>76</v>
      </c>
      <c r="E2097" s="6" t="s">
        <v>1440</v>
      </c>
      <c r="F2097" s="6" t="s">
        <v>761</v>
      </c>
      <c r="G2097" s="100">
        <v>5319.9</v>
      </c>
      <c r="H2097" s="100">
        <v>0</v>
      </c>
      <c r="I2097" s="100">
        <f t="shared" si="32"/>
        <v>0</v>
      </c>
    </row>
    <row r="2098" spans="1:9" ht="15" x14ac:dyDescent="0.2">
      <c r="A2098" s="41" t="s">
        <v>23</v>
      </c>
      <c r="B2098" s="6" t="s">
        <v>1681</v>
      </c>
      <c r="C2098" s="6" t="s">
        <v>24</v>
      </c>
      <c r="D2098" s="6" t="s">
        <v>0</v>
      </c>
      <c r="E2098" s="6" t="s">
        <v>0</v>
      </c>
      <c r="F2098" s="6" t="s">
        <v>0</v>
      </c>
      <c r="G2098" s="100">
        <v>58074.1</v>
      </c>
      <c r="H2098" s="100">
        <v>44505.2</v>
      </c>
      <c r="I2098" s="100">
        <f t="shared" si="32"/>
        <v>76.635195379695944</v>
      </c>
    </row>
    <row r="2099" spans="1:9" ht="15" x14ac:dyDescent="0.2">
      <c r="A2099" s="41" t="s">
        <v>41</v>
      </c>
      <c r="B2099" s="6" t="s">
        <v>1681</v>
      </c>
      <c r="C2099" s="6" t="s">
        <v>24</v>
      </c>
      <c r="D2099" s="6" t="s">
        <v>11</v>
      </c>
      <c r="E2099" s="6" t="s">
        <v>0</v>
      </c>
      <c r="F2099" s="6" t="s">
        <v>0</v>
      </c>
      <c r="G2099" s="100">
        <v>58074.1</v>
      </c>
      <c r="H2099" s="100">
        <v>44505.2</v>
      </c>
      <c r="I2099" s="100">
        <f t="shared" si="32"/>
        <v>76.635195379695944</v>
      </c>
    </row>
    <row r="2100" spans="1:9" ht="60" x14ac:dyDescent="0.2">
      <c r="A2100" s="41" t="s">
        <v>1004</v>
      </c>
      <c r="B2100" s="6" t="s">
        <v>1681</v>
      </c>
      <c r="C2100" s="6" t="s">
        <v>24</v>
      </c>
      <c r="D2100" s="6" t="s">
        <v>11</v>
      </c>
      <c r="E2100" s="6" t="s">
        <v>1005</v>
      </c>
      <c r="F2100" s="101" t="s">
        <v>0</v>
      </c>
      <c r="G2100" s="100">
        <v>50000</v>
      </c>
      <c r="H2100" s="100">
        <v>36431.300000000003</v>
      </c>
      <c r="I2100" s="100">
        <f t="shared" si="32"/>
        <v>72.862600000000015</v>
      </c>
    </row>
    <row r="2101" spans="1:9" ht="60" x14ac:dyDescent="0.2">
      <c r="A2101" s="41" t="s">
        <v>1479</v>
      </c>
      <c r="B2101" s="6" t="s">
        <v>1681</v>
      </c>
      <c r="C2101" s="6" t="s">
        <v>24</v>
      </c>
      <c r="D2101" s="6" t="s">
        <v>11</v>
      </c>
      <c r="E2101" s="6" t="s">
        <v>1480</v>
      </c>
      <c r="F2101" s="6" t="s">
        <v>0</v>
      </c>
      <c r="G2101" s="100">
        <v>50000</v>
      </c>
      <c r="H2101" s="100">
        <v>36431.300000000003</v>
      </c>
      <c r="I2101" s="100">
        <f t="shared" si="32"/>
        <v>72.862600000000015</v>
      </c>
    </row>
    <row r="2102" spans="1:9" ht="75" x14ac:dyDescent="0.2">
      <c r="A2102" s="41" t="s">
        <v>1481</v>
      </c>
      <c r="B2102" s="6" t="s">
        <v>1681</v>
      </c>
      <c r="C2102" s="6" t="s">
        <v>24</v>
      </c>
      <c r="D2102" s="6" t="s">
        <v>11</v>
      </c>
      <c r="E2102" s="6" t="s">
        <v>1482</v>
      </c>
      <c r="F2102" s="6" t="s">
        <v>0</v>
      </c>
      <c r="G2102" s="100">
        <v>50000</v>
      </c>
      <c r="H2102" s="100">
        <v>36431.300000000003</v>
      </c>
      <c r="I2102" s="100">
        <f t="shared" si="32"/>
        <v>72.862600000000015</v>
      </c>
    </row>
    <row r="2103" spans="1:9" ht="15" x14ac:dyDescent="0.2">
      <c r="A2103" s="41" t="s">
        <v>58</v>
      </c>
      <c r="B2103" s="6" t="s">
        <v>1681</v>
      </c>
      <c r="C2103" s="6" t="s">
        <v>24</v>
      </c>
      <c r="D2103" s="6" t="s">
        <v>11</v>
      </c>
      <c r="E2103" s="6" t="s">
        <v>1482</v>
      </c>
      <c r="F2103" s="6" t="s">
        <v>672</v>
      </c>
      <c r="G2103" s="100">
        <v>50000</v>
      </c>
      <c r="H2103" s="100">
        <v>36431.300000000003</v>
      </c>
      <c r="I2103" s="100">
        <f t="shared" si="32"/>
        <v>72.862600000000015</v>
      </c>
    </row>
    <row r="2104" spans="1:9" ht="15" x14ac:dyDescent="0.2">
      <c r="A2104" s="41" t="s">
        <v>620</v>
      </c>
      <c r="B2104" s="6" t="s">
        <v>1681</v>
      </c>
      <c r="C2104" s="6" t="s">
        <v>24</v>
      </c>
      <c r="D2104" s="6" t="s">
        <v>11</v>
      </c>
      <c r="E2104" s="6" t="s">
        <v>621</v>
      </c>
      <c r="F2104" s="101" t="s">
        <v>0</v>
      </c>
      <c r="G2104" s="100">
        <v>8074.1</v>
      </c>
      <c r="H2104" s="100">
        <v>8073.9</v>
      </c>
      <c r="I2104" s="100">
        <f t="shared" si="32"/>
        <v>99.997522943733657</v>
      </c>
    </row>
    <row r="2105" spans="1:9" ht="30" x14ac:dyDescent="0.2">
      <c r="A2105" s="41" t="s">
        <v>727</v>
      </c>
      <c r="B2105" s="6" t="s">
        <v>1681</v>
      </c>
      <c r="C2105" s="6" t="s">
        <v>24</v>
      </c>
      <c r="D2105" s="6" t="s">
        <v>11</v>
      </c>
      <c r="E2105" s="6" t="s">
        <v>728</v>
      </c>
      <c r="F2105" s="6" t="s">
        <v>0</v>
      </c>
      <c r="G2105" s="100">
        <v>8074.1</v>
      </c>
      <c r="H2105" s="100">
        <v>8073.9</v>
      </c>
      <c r="I2105" s="100">
        <f t="shared" si="32"/>
        <v>99.997522943733657</v>
      </c>
    </row>
    <row r="2106" spans="1:9" ht="45" x14ac:dyDescent="0.2">
      <c r="A2106" s="41" t="s">
        <v>729</v>
      </c>
      <c r="B2106" s="6" t="s">
        <v>1681</v>
      </c>
      <c r="C2106" s="6" t="s">
        <v>24</v>
      </c>
      <c r="D2106" s="6" t="s">
        <v>11</v>
      </c>
      <c r="E2106" s="6" t="s">
        <v>730</v>
      </c>
      <c r="F2106" s="6" t="s">
        <v>0</v>
      </c>
      <c r="G2106" s="100">
        <v>8074.1</v>
      </c>
      <c r="H2106" s="100">
        <v>8073.9</v>
      </c>
      <c r="I2106" s="100">
        <f t="shared" si="32"/>
        <v>99.997522943733657</v>
      </c>
    </row>
    <row r="2107" spans="1:9" ht="30" x14ac:dyDescent="0.2">
      <c r="A2107" s="41" t="s">
        <v>1510</v>
      </c>
      <c r="B2107" s="6" t="s">
        <v>1681</v>
      </c>
      <c r="C2107" s="6" t="s">
        <v>24</v>
      </c>
      <c r="D2107" s="6" t="s">
        <v>11</v>
      </c>
      <c r="E2107" s="6" t="s">
        <v>1511</v>
      </c>
      <c r="F2107" s="6" t="s">
        <v>0</v>
      </c>
      <c r="G2107" s="100">
        <v>2158.5</v>
      </c>
      <c r="H2107" s="100">
        <v>2158.4</v>
      </c>
      <c r="I2107" s="100">
        <f t="shared" si="32"/>
        <v>99.995367153115595</v>
      </c>
    </row>
    <row r="2108" spans="1:9" ht="30" x14ac:dyDescent="0.2">
      <c r="A2108" s="41" t="s">
        <v>646</v>
      </c>
      <c r="B2108" s="6" t="s">
        <v>1681</v>
      </c>
      <c r="C2108" s="6" t="s">
        <v>24</v>
      </c>
      <c r="D2108" s="6" t="s">
        <v>11</v>
      </c>
      <c r="E2108" s="6" t="s">
        <v>1511</v>
      </c>
      <c r="F2108" s="6" t="s">
        <v>647</v>
      </c>
      <c r="G2108" s="100">
        <v>2158.5</v>
      </c>
      <c r="H2108" s="100">
        <v>2158.4</v>
      </c>
      <c r="I2108" s="100">
        <f t="shared" si="32"/>
        <v>99.995367153115595</v>
      </c>
    </row>
    <row r="2109" spans="1:9" ht="60" x14ac:dyDescent="0.2">
      <c r="A2109" s="41" t="s">
        <v>1512</v>
      </c>
      <c r="B2109" s="6" t="s">
        <v>1681</v>
      </c>
      <c r="C2109" s="6" t="s">
        <v>24</v>
      </c>
      <c r="D2109" s="6" t="s">
        <v>11</v>
      </c>
      <c r="E2109" s="6" t="s">
        <v>1513</v>
      </c>
      <c r="F2109" s="6" t="s">
        <v>0</v>
      </c>
      <c r="G2109" s="100">
        <v>5915.6</v>
      </c>
      <c r="H2109" s="100">
        <v>5915.5</v>
      </c>
      <c r="I2109" s="100">
        <f t="shared" si="32"/>
        <v>99.998309554398531</v>
      </c>
    </row>
    <row r="2110" spans="1:9" ht="30" x14ac:dyDescent="0.2">
      <c r="A2110" s="41" t="s">
        <v>646</v>
      </c>
      <c r="B2110" s="6" t="s">
        <v>1681</v>
      </c>
      <c r="C2110" s="6" t="s">
        <v>24</v>
      </c>
      <c r="D2110" s="6" t="s">
        <v>11</v>
      </c>
      <c r="E2110" s="6" t="s">
        <v>1513</v>
      </c>
      <c r="F2110" s="6" t="s">
        <v>647</v>
      </c>
      <c r="G2110" s="100">
        <v>5915.6</v>
      </c>
      <c r="H2110" s="100">
        <v>5915.5</v>
      </c>
      <c r="I2110" s="100">
        <f t="shared" si="32"/>
        <v>99.998309554398531</v>
      </c>
    </row>
    <row r="2111" spans="1:9" ht="15" x14ac:dyDescent="0.2">
      <c r="A2111" s="41" t="s">
        <v>580</v>
      </c>
      <c r="B2111" s="6" t="s">
        <v>1681</v>
      </c>
      <c r="C2111" s="6" t="s">
        <v>38</v>
      </c>
      <c r="D2111" s="6" t="s">
        <v>0</v>
      </c>
      <c r="E2111" s="6" t="s">
        <v>0</v>
      </c>
      <c r="F2111" s="6" t="s">
        <v>0</v>
      </c>
      <c r="G2111" s="100">
        <v>24523.8</v>
      </c>
      <c r="H2111" s="100">
        <v>1399.7</v>
      </c>
      <c r="I2111" s="100">
        <f t="shared" si="32"/>
        <v>5.7075167796181674</v>
      </c>
    </row>
    <row r="2112" spans="1:9" ht="15" x14ac:dyDescent="0.2">
      <c r="A2112" s="41" t="s">
        <v>94</v>
      </c>
      <c r="B2112" s="6" t="s">
        <v>1681</v>
      </c>
      <c r="C2112" s="6" t="s">
        <v>38</v>
      </c>
      <c r="D2112" s="6" t="s">
        <v>8</v>
      </c>
      <c r="E2112" s="6" t="s">
        <v>0</v>
      </c>
      <c r="F2112" s="6" t="s">
        <v>0</v>
      </c>
      <c r="G2112" s="100">
        <v>24523.8</v>
      </c>
      <c r="H2112" s="100">
        <v>1399.7</v>
      </c>
      <c r="I2112" s="100">
        <f t="shared" si="32"/>
        <v>5.7075167796181674</v>
      </c>
    </row>
    <row r="2113" spans="1:9" ht="60" x14ac:dyDescent="0.2">
      <c r="A2113" s="41" t="s">
        <v>958</v>
      </c>
      <c r="B2113" s="6" t="s">
        <v>1681</v>
      </c>
      <c r="C2113" s="6" t="s">
        <v>38</v>
      </c>
      <c r="D2113" s="6" t="s">
        <v>8</v>
      </c>
      <c r="E2113" s="6" t="s">
        <v>959</v>
      </c>
      <c r="F2113" s="101" t="s">
        <v>0</v>
      </c>
      <c r="G2113" s="100">
        <v>23124.1</v>
      </c>
      <c r="H2113" s="100">
        <v>0</v>
      </c>
      <c r="I2113" s="100">
        <f t="shared" si="32"/>
        <v>0</v>
      </c>
    </row>
    <row r="2114" spans="1:9" ht="45" x14ac:dyDescent="0.2">
      <c r="A2114" s="41" t="s">
        <v>1599</v>
      </c>
      <c r="B2114" s="6" t="s">
        <v>1681</v>
      </c>
      <c r="C2114" s="6" t="s">
        <v>38</v>
      </c>
      <c r="D2114" s="6" t="s">
        <v>8</v>
      </c>
      <c r="E2114" s="6" t="s">
        <v>1600</v>
      </c>
      <c r="F2114" s="6" t="s">
        <v>0</v>
      </c>
      <c r="G2114" s="100">
        <v>23124.1</v>
      </c>
      <c r="H2114" s="100">
        <v>0</v>
      </c>
      <c r="I2114" s="100">
        <f t="shared" si="32"/>
        <v>0</v>
      </c>
    </row>
    <row r="2115" spans="1:9" ht="45" x14ac:dyDescent="0.2">
      <c r="A2115" s="41" t="s">
        <v>873</v>
      </c>
      <c r="B2115" s="6" t="s">
        <v>1681</v>
      </c>
      <c r="C2115" s="6" t="s">
        <v>38</v>
      </c>
      <c r="D2115" s="6" t="s">
        <v>8</v>
      </c>
      <c r="E2115" s="6" t="s">
        <v>1603</v>
      </c>
      <c r="F2115" s="6" t="s">
        <v>0</v>
      </c>
      <c r="G2115" s="100">
        <v>19124.099999999999</v>
      </c>
      <c r="H2115" s="100">
        <v>0</v>
      </c>
      <c r="I2115" s="100">
        <f t="shared" si="32"/>
        <v>0</v>
      </c>
    </row>
    <row r="2116" spans="1:9" ht="60" x14ac:dyDescent="0.2">
      <c r="A2116" s="41" t="s">
        <v>1604</v>
      </c>
      <c r="B2116" s="6" t="s">
        <v>1681</v>
      </c>
      <c r="C2116" s="6" t="s">
        <v>38</v>
      </c>
      <c r="D2116" s="6" t="s">
        <v>8</v>
      </c>
      <c r="E2116" s="6" t="s">
        <v>1605</v>
      </c>
      <c r="F2116" s="6" t="s">
        <v>0</v>
      </c>
      <c r="G2116" s="100">
        <v>19124.099999999999</v>
      </c>
      <c r="H2116" s="100">
        <v>0</v>
      </c>
      <c r="I2116" s="100">
        <f t="shared" si="32"/>
        <v>0</v>
      </c>
    </row>
    <row r="2117" spans="1:9" ht="45" x14ac:dyDescent="0.2">
      <c r="A2117" s="41" t="s">
        <v>760</v>
      </c>
      <c r="B2117" s="6" t="s">
        <v>1681</v>
      </c>
      <c r="C2117" s="6" t="s">
        <v>38</v>
      </c>
      <c r="D2117" s="6" t="s">
        <v>8</v>
      </c>
      <c r="E2117" s="6" t="s">
        <v>1605</v>
      </c>
      <c r="F2117" s="6" t="s">
        <v>761</v>
      </c>
      <c r="G2117" s="100">
        <v>19124.099999999999</v>
      </c>
      <c r="H2117" s="100">
        <v>0</v>
      </c>
      <c r="I2117" s="100">
        <f t="shared" si="32"/>
        <v>0</v>
      </c>
    </row>
    <row r="2118" spans="1:9" ht="45" x14ac:dyDescent="0.2">
      <c r="A2118" s="41" t="s">
        <v>1606</v>
      </c>
      <c r="B2118" s="6" t="s">
        <v>1681</v>
      </c>
      <c r="C2118" s="6" t="s">
        <v>38</v>
      </c>
      <c r="D2118" s="6" t="s">
        <v>8</v>
      </c>
      <c r="E2118" s="6" t="s">
        <v>1607</v>
      </c>
      <c r="F2118" s="6" t="s">
        <v>0</v>
      </c>
      <c r="G2118" s="100">
        <v>1000</v>
      </c>
      <c r="H2118" s="100">
        <v>0</v>
      </c>
      <c r="I2118" s="100">
        <f t="shared" si="32"/>
        <v>0</v>
      </c>
    </row>
    <row r="2119" spans="1:9" ht="60" x14ac:dyDescent="0.2">
      <c r="A2119" s="41" t="s">
        <v>1604</v>
      </c>
      <c r="B2119" s="6" t="s">
        <v>1681</v>
      </c>
      <c r="C2119" s="6" t="s">
        <v>38</v>
      </c>
      <c r="D2119" s="6" t="s">
        <v>8</v>
      </c>
      <c r="E2119" s="6" t="s">
        <v>1608</v>
      </c>
      <c r="F2119" s="6" t="s">
        <v>0</v>
      </c>
      <c r="G2119" s="100">
        <v>1000</v>
      </c>
      <c r="H2119" s="100">
        <v>0</v>
      </c>
      <c r="I2119" s="100">
        <f t="shared" ref="I2119:I2182" si="33">H2119/G2119*100</f>
        <v>0</v>
      </c>
    </row>
    <row r="2120" spans="1:9" ht="45" x14ac:dyDescent="0.2">
      <c r="A2120" s="41" t="s">
        <v>760</v>
      </c>
      <c r="B2120" s="6" t="s">
        <v>1681</v>
      </c>
      <c r="C2120" s="6" t="s">
        <v>38</v>
      </c>
      <c r="D2120" s="6" t="s">
        <v>8</v>
      </c>
      <c r="E2120" s="6" t="s">
        <v>1608</v>
      </c>
      <c r="F2120" s="6" t="s">
        <v>761</v>
      </c>
      <c r="G2120" s="100">
        <v>1000</v>
      </c>
      <c r="H2120" s="100">
        <v>0</v>
      </c>
      <c r="I2120" s="100">
        <f t="shared" si="33"/>
        <v>0</v>
      </c>
    </row>
    <row r="2121" spans="1:9" ht="45" x14ac:dyDescent="0.2">
      <c r="A2121" s="41" t="s">
        <v>1606</v>
      </c>
      <c r="B2121" s="6" t="s">
        <v>1681</v>
      </c>
      <c r="C2121" s="6" t="s">
        <v>38</v>
      </c>
      <c r="D2121" s="6" t="s">
        <v>8</v>
      </c>
      <c r="E2121" s="6" t="s">
        <v>1609</v>
      </c>
      <c r="F2121" s="6" t="s">
        <v>0</v>
      </c>
      <c r="G2121" s="100">
        <v>3000</v>
      </c>
      <c r="H2121" s="100">
        <v>0</v>
      </c>
      <c r="I2121" s="100">
        <f t="shared" si="33"/>
        <v>0</v>
      </c>
    </row>
    <row r="2122" spans="1:9" ht="45" x14ac:dyDescent="0.2">
      <c r="A2122" s="41" t="s">
        <v>1610</v>
      </c>
      <c r="B2122" s="6" t="s">
        <v>1681</v>
      </c>
      <c r="C2122" s="6" t="s">
        <v>38</v>
      </c>
      <c r="D2122" s="6" t="s">
        <v>8</v>
      </c>
      <c r="E2122" s="6" t="s">
        <v>1611</v>
      </c>
      <c r="F2122" s="6" t="s">
        <v>0</v>
      </c>
      <c r="G2122" s="100">
        <v>1000</v>
      </c>
      <c r="H2122" s="100">
        <v>0</v>
      </c>
      <c r="I2122" s="100">
        <f t="shared" si="33"/>
        <v>0</v>
      </c>
    </row>
    <row r="2123" spans="1:9" ht="45" x14ac:dyDescent="0.2">
      <c r="A2123" s="41" t="s">
        <v>760</v>
      </c>
      <c r="B2123" s="6" t="s">
        <v>1681</v>
      </c>
      <c r="C2123" s="6" t="s">
        <v>38</v>
      </c>
      <c r="D2123" s="6" t="s">
        <v>8</v>
      </c>
      <c r="E2123" s="6" t="s">
        <v>1611</v>
      </c>
      <c r="F2123" s="6" t="s">
        <v>761</v>
      </c>
      <c r="G2123" s="100">
        <v>1000</v>
      </c>
      <c r="H2123" s="100">
        <v>0</v>
      </c>
      <c r="I2123" s="100">
        <f t="shared" si="33"/>
        <v>0</v>
      </c>
    </row>
    <row r="2124" spans="1:9" ht="45" x14ac:dyDescent="0.2">
      <c r="A2124" s="41" t="s">
        <v>1612</v>
      </c>
      <c r="B2124" s="6" t="s">
        <v>1681</v>
      </c>
      <c r="C2124" s="6" t="s">
        <v>38</v>
      </c>
      <c r="D2124" s="6" t="s">
        <v>8</v>
      </c>
      <c r="E2124" s="6" t="s">
        <v>1613</v>
      </c>
      <c r="F2124" s="6" t="s">
        <v>0</v>
      </c>
      <c r="G2124" s="100">
        <v>1000</v>
      </c>
      <c r="H2124" s="100">
        <v>0</v>
      </c>
      <c r="I2124" s="100">
        <f t="shared" si="33"/>
        <v>0</v>
      </c>
    </row>
    <row r="2125" spans="1:9" ht="45" x14ac:dyDescent="0.2">
      <c r="A2125" s="41" t="s">
        <v>760</v>
      </c>
      <c r="B2125" s="6" t="s">
        <v>1681</v>
      </c>
      <c r="C2125" s="6" t="s">
        <v>38</v>
      </c>
      <c r="D2125" s="6" t="s">
        <v>8</v>
      </c>
      <c r="E2125" s="6" t="s">
        <v>1613</v>
      </c>
      <c r="F2125" s="6" t="s">
        <v>761</v>
      </c>
      <c r="G2125" s="100">
        <v>1000</v>
      </c>
      <c r="H2125" s="100">
        <v>0</v>
      </c>
      <c r="I2125" s="100">
        <f t="shared" si="33"/>
        <v>0</v>
      </c>
    </row>
    <row r="2126" spans="1:9" ht="45" x14ac:dyDescent="0.2">
      <c r="A2126" s="41" t="s">
        <v>1614</v>
      </c>
      <c r="B2126" s="6" t="s">
        <v>1681</v>
      </c>
      <c r="C2126" s="6" t="s">
        <v>38</v>
      </c>
      <c r="D2126" s="6" t="s">
        <v>8</v>
      </c>
      <c r="E2126" s="6" t="s">
        <v>1615</v>
      </c>
      <c r="F2126" s="6" t="s">
        <v>0</v>
      </c>
      <c r="G2126" s="100">
        <v>1000</v>
      </c>
      <c r="H2126" s="100">
        <v>0</v>
      </c>
      <c r="I2126" s="100">
        <f t="shared" si="33"/>
        <v>0</v>
      </c>
    </row>
    <row r="2127" spans="1:9" ht="45" x14ac:dyDescent="0.2">
      <c r="A2127" s="41" t="s">
        <v>760</v>
      </c>
      <c r="B2127" s="6" t="s">
        <v>1681</v>
      </c>
      <c r="C2127" s="6" t="s">
        <v>38</v>
      </c>
      <c r="D2127" s="6" t="s">
        <v>8</v>
      </c>
      <c r="E2127" s="6" t="s">
        <v>1615</v>
      </c>
      <c r="F2127" s="6" t="s">
        <v>761</v>
      </c>
      <c r="G2127" s="100">
        <v>1000</v>
      </c>
      <c r="H2127" s="100">
        <v>0</v>
      </c>
      <c r="I2127" s="100">
        <f t="shared" si="33"/>
        <v>0</v>
      </c>
    </row>
    <row r="2128" spans="1:9" ht="15" x14ac:dyDescent="0.2">
      <c r="A2128" s="41" t="s">
        <v>620</v>
      </c>
      <c r="B2128" s="6" t="s">
        <v>1681</v>
      </c>
      <c r="C2128" s="6" t="s">
        <v>38</v>
      </c>
      <c r="D2128" s="6" t="s">
        <v>8</v>
      </c>
      <c r="E2128" s="6" t="s">
        <v>621</v>
      </c>
      <c r="F2128" s="101" t="s">
        <v>0</v>
      </c>
      <c r="G2128" s="100">
        <v>1399.7</v>
      </c>
      <c r="H2128" s="100">
        <v>1399.7</v>
      </c>
      <c r="I2128" s="100">
        <f t="shared" si="33"/>
        <v>100</v>
      </c>
    </row>
    <row r="2129" spans="1:9" ht="30" x14ac:dyDescent="0.2">
      <c r="A2129" s="41" t="s">
        <v>622</v>
      </c>
      <c r="B2129" s="6" t="s">
        <v>1681</v>
      </c>
      <c r="C2129" s="6" t="s">
        <v>38</v>
      </c>
      <c r="D2129" s="6" t="s">
        <v>8</v>
      </c>
      <c r="E2129" s="6" t="s">
        <v>623</v>
      </c>
      <c r="F2129" s="6" t="s">
        <v>0</v>
      </c>
      <c r="G2129" s="100">
        <v>1399.7</v>
      </c>
      <c r="H2129" s="100">
        <v>1399.7</v>
      </c>
      <c r="I2129" s="100">
        <f t="shared" si="33"/>
        <v>100</v>
      </c>
    </row>
    <row r="2130" spans="1:9" ht="15" x14ac:dyDescent="0.2">
      <c r="A2130" s="41" t="s">
        <v>624</v>
      </c>
      <c r="B2130" s="6" t="s">
        <v>1681</v>
      </c>
      <c r="C2130" s="6" t="s">
        <v>38</v>
      </c>
      <c r="D2130" s="6" t="s">
        <v>8</v>
      </c>
      <c r="E2130" s="6" t="s">
        <v>625</v>
      </c>
      <c r="F2130" s="6" t="s">
        <v>0</v>
      </c>
      <c r="G2130" s="100">
        <v>1399.7</v>
      </c>
      <c r="H2130" s="100">
        <v>1399.7</v>
      </c>
      <c r="I2130" s="100">
        <f t="shared" si="33"/>
        <v>100</v>
      </c>
    </row>
    <row r="2131" spans="1:9" ht="30" x14ac:dyDescent="0.2">
      <c r="A2131" s="41" t="s">
        <v>601</v>
      </c>
      <c r="B2131" s="6" t="s">
        <v>1681</v>
      </c>
      <c r="C2131" s="6" t="s">
        <v>38</v>
      </c>
      <c r="D2131" s="6" t="s">
        <v>8</v>
      </c>
      <c r="E2131" s="6" t="s">
        <v>625</v>
      </c>
      <c r="F2131" s="6" t="s">
        <v>602</v>
      </c>
      <c r="G2131" s="100">
        <v>1399.7</v>
      </c>
      <c r="H2131" s="100">
        <v>1399.7</v>
      </c>
      <c r="I2131" s="100">
        <f t="shared" si="33"/>
        <v>100</v>
      </c>
    </row>
    <row r="2132" spans="1:9" s="36" customFormat="1" ht="31.5" x14ac:dyDescent="0.25">
      <c r="A2132" s="117" t="s">
        <v>1682</v>
      </c>
      <c r="B2132" s="98" t="s">
        <v>1683</v>
      </c>
      <c r="C2132" s="98" t="s">
        <v>0</v>
      </c>
      <c r="D2132" s="98" t="s">
        <v>0</v>
      </c>
      <c r="E2132" s="98" t="s">
        <v>0</v>
      </c>
      <c r="F2132" s="98" t="s">
        <v>0</v>
      </c>
      <c r="G2132" s="99">
        <v>49833</v>
      </c>
      <c r="H2132" s="99">
        <v>49710.1</v>
      </c>
      <c r="I2132" s="99">
        <f t="shared" si="33"/>
        <v>99.753376276764399</v>
      </c>
    </row>
    <row r="2133" spans="1:9" ht="15" x14ac:dyDescent="0.2">
      <c r="A2133" s="41" t="s">
        <v>17</v>
      </c>
      <c r="B2133" s="6" t="s">
        <v>1683</v>
      </c>
      <c r="C2133" s="6" t="s">
        <v>13</v>
      </c>
      <c r="D2133" s="6" t="s">
        <v>0</v>
      </c>
      <c r="E2133" s="6" t="s">
        <v>0</v>
      </c>
      <c r="F2133" s="6" t="s">
        <v>0</v>
      </c>
      <c r="G2133" s="100">
        <v>48968</v>
      </c>
      <c r="H2133" s="100">
        <v>48845.1</v>
      </c>
      <c r="I2133" s="100">
        <f t="shared" si="33"/>
        <v>99.749019768011763</v>
      </c>
    </row>
    <row r="2134" spans="1:9" ht="15" x14ac:dyDescent="0.2">
      <c r="A2134" s="41" t="s">
        <v>70</v>
      </c>
      <c r="B2134" s="6" t="s">
        <v>1683</v>
      </c>
      <c r="C2134" s="6" t="s">
        <v>13</v>
      </c>
      <c r="D2134" s="6" t="s">
        <v>29</v>
      </c>
      <c r="E2134" s="6" t="s">
        <v>0</v>
      </c>
      <c r="F2134" s="6" t="s">
        <v>0</v>
      </c>
      <c r="G2134" s="100">
        <v>48968</v>
      </c>
      <c r="H2134" s="100">
        <v>48845.1</v>
      </c>
      <c r="I2134" s="100">
        <f t="shared" si="33"/>
        <v>99.749019768011763</v>
      </c>
    </row>
    <row r="2135" spans="1:9" ht="45" x14ac:dyDescent="0.2">
      <c r="A2135" s="41" t="s">
        <v>793</v>
      </c>
      <c r="B2135" s="6" t="s">
        <v>1683</v>
      </c>
      <c r="C2135" s="6" t="s">
        <v>13</v>
      </c>
      <c r="D2135" s="6" t="s">
        <v>29</v>
      </c>
      <c r="E2135" s="6" t="s">
        <v>794</v>
      </c>
      <c r="F2135" s="101" t="s">
        <v>0</v>
      </c>
      <c r="G2135" s="100">
        <v>26331</v>
      </c>
      <c r="H2135" s="100">
        <v>26331</v>
      </c>
      <c r="I2135" s="100">
        <f t="shared" si="33"/>
        <v>100</v>
      </c>
    </row>
    <row r="2136" spans="1:9" ht="60" x14ac:dyDescent="0.2">
      <c r="A2136" s="41" t="s">
        <v>828</v>
      </c>
      <c r="B2136" s="6" t="s">
        <v>1683</v>
      </c>
      <c r="C2136" s="6" t="s">
        <v>13</v>
      </c>
      <c r="D2136" s="6" t="s">
        <v>29</v>
      </c>
      <c r="E2136" s="6" t="s">
        <v>829</v>
      </c>
      <c r="F2136" s="6" t="s">
        <v>0</v>
      </c>
      <c r="G2136" s="100">
        <v>26331</v>
      </c>
      <c r="H2136" s="100">
        <v>26331</v>
      </c>
      <c r="I2136" s="100">
        <f t="shared" si="33"/>
        <v>100</v>
      </c>
    </row>
    <row r="2137" spans="1:9" ht="45" x14ac:dyDescent="0.2">
      <c r="A2137" s="41" t="s">
        <v>831</v>
      </c>
      <c r="B2137" s="6" t="s">
        <v>1683</v>
      </c>
      <c r="C2137" s="6" t="s">
        <v>13</v>
      </c>
      <c r="D2137" s="6" t="s">
        <v>29</v>
      </c>
      <c r="E2137" s="6" t="s">
        <v>832</v>
      </c>
      <c r="F2137" s="6" t="s">
        <v>0</v>
      </c>
      <c r="G2137" s="100">
        <v>24777.599999999999</v>
      </c>
      <c r="H2137" s="100">
        <v>24777.599999999999</v>
      </c>
      <c r="I2137" s="100">
        <f t="shared" si="33"/>
        <v>100</v>
      </c>
    </row>
    <row r="2138" spans="1:9" ht="45" x14ac:dyDescent="0.2">
      <c r="A2138" s="41" t="s">
        <v>680</v>
      </c>
      <c r="B2138" s="6" t="s">
        <v>1683</v>
      </c>
      <c r="C2138" s="6" t="s">
        <v>13</v>
      </c>
      <c r="D2138" s="6" t="s">
        <v>29</v>
      </c>
      <c r="E2138" s="6" t="s">
        <v>832</v>
      </c>
      <c r="F2138" s="6" t="s">
        <v>681</v>
      </c>
      <c r="G2138" s="100">
        <v>24777.599999999999</v>
      </c>
      <c r="H2138" s="100">
        <v>24777.599999999999</v>
      </c>
      <c r="I2138" s="100">
        <f t="shared" si="33"/>
        <v>100</v>
      </c>
    </row>
    <row r="2139" spans="1:9" ht="30" x14ac:dyDescent="0.2">
      <c r="A2139" s="41" t="s">
        <v>833</v>
      </c>
      <c r="B2139" s="6" t="s">
        <v>1683</v>
      </c>
      <c r="C2139" s="6" t="s">
        <v>13</v>
      </c>
      <c r="D2139" s="6" t="s">
        <v>29</v>
      </c>
      <c r="E2139" s="6" t="s">
        <v>834</v>
      </c>
      <c r="F2139" s="6" t="s">
        <v>0</v>
      </c>
      <c r="G2139" s="100">
        <v>1553.4</v>
      </c>
      <c r="H2139" s="100">
        <v>1553.4</v>
      </c>
      <c r="I2139" s="100">
        <f t="shared" si="33"/>
        <v>100</v>
      </c>
    </row>
    <row r="2140" spans="1:9" ht="45" x14ac:dyDescent="0.2">
      <c r="A2140" s="41" t="s">
        <v>680</v>
      </c>
      <c r="B2140" s="6" t="s">
        <v>1683</v>
      </c>
      <c r="C2140" s="6" t="s">
        <v>13</v>
      </c>
      <c r="D2140" s="6" t="s">
        <v>29</v>
      </c>
      <c r="E2140" s="6" t="s">
        <v>834</v>
      </c>
      <c r="F2140" s="6" t="s">
        <v>681</v>
      </c>
      <c r="G2140" s="100">
        <v>1553.4</v>
      </c>
      <c r="H2140" s="100">
        <v>1553.4</v>
      </c>
      <c r="I2140" s="100">
        <f t="shared" si="33"/>
        <v>100</v>
      </c>
    </row>
    <row r="2141" spans="1:9" ht="60" x14ac:dyDescent="0.2">
      <c r="A2141" s="41" t="s">
        <v>583</v>
      </c>
      <c r="B2141" s="6" t="s">
        <v>1683</v>
      </c>
      <c r="C2141" s="6" t="s">
        <v>13</v>
      </c>
      <c r="D2141" s="6" t="s">
        <v>29</v>
      </c>
      <c r="E2141" s="6" t="s">
        <v>584</v>
      </c>
      <c r="F2141" s="101" t="s">
        <v>0</v>
      </c>
      <c r="G2141" s="100">
        <v>22417</v>
      </c>
      <c r="H2141" s="100">
        <v>22294.1</v>
      </c>
      <c r="I2141" s="100">
        <f t="shared" si="33"/>
        <v>99.451755364232497</v>
      </c>
    </row>
    <row r="2142" spans="1:9" ht="15" x14ac:dyDescent="0.2">
      <c r="A2142" s="41" t="s">
        <v>14</v>
      </c>
      <c r="B2142" s="6" t="s">
        <v>1683</v>
      </c>
      <c r="C2142" s="6" t="s">
        <v>13</v>
      </c>
      <c r="D2142" s="6" t="s">
        <v>29</v>
      </c>
      <c r="E2142" s="6" t="s">
        <v>617</v>
      </c>
      <c r="F2142" s="6" t="s">
        <v>0</v>
      </c>
      <c r="G2142" s="100">
        <v>22417</v>
      </c>
      <c r="H2142" s="100">
        <v>22294.1</v>
      </c>
      <c r="I2142" s="100">
        <f t="shared" si="33"/>
        <v>99.451755364232497</v>
      </c>
    </row>
    <row r="2143" spans="1:9" ht="45" x14ac:dyDescent="0.2">
      <c r="A2143" s="41" t="s">
        <v>588</v>
      </c>
      <c r="B2143" s="6" t="s">
        <v>1683</v>
      </c>
      <c r="C2143" s="6" t="s">
        <v>13</v>
      </c>
      <c r="D2143" s="6" t="s">
        <v>29</v>
      </c>
      <c r="E2143" s="6" t="s">
        <v>618</v>
      </c>
      <c r="F2143" s="6" t="s">
        <v>0</v>
      </c>
      <c r="G2143" s="100">
        <v>20354</v>
      </c>
      <c r="H2143" s="100">
        <v>20231.3</v>
      </c>
      <c r="I2143" s="100">
        <f t="shared" si="33"/>
        <v>99.397170089417301</v>
      </c>
    </row>
    <row r="2144" spans="1:9" ht="90" x14ac:dyDescent="0.2">
      <c r="A2144" s="41" t="s">
        <v>590</v>
      </c>
      <c r="B2144" s="6" t="s">
        <v>1683</v>
      </c>
      <c r="C2144" s="6" t="s">
        <v>13</v>
      </c>
      <c r="D2144" s="6" t="s">
        <v>29</v>
      </c>
      <c r="E2144" s="6" t="s">
        <v>618</v>
      </c>
      <c r="F2144" s="6" t="s">
        <v>585</v>
      </c>
      <c r="G2144" s="100">
        <v>20354</v>
      </c>
      <c r="H2144" s="100">
        <v>20231.3</v>
      </c>
      <c r="I2144" s="100">
        <f t="shared" si="33"/>
        <v>99.397170089417301</v>
      </c>
    </row>
    <row r="2145" spans="1:9" ht="45" x14ac:dyDescent="0.2">
      <c r="A2145" s="41" t="s">
        <v>599</v>
      </c>
      <c r="B2145" s="6" t="s">
        <v>1683</v>
      </c>
      <c r="C2145" s="6" t="s">
        <v>13</v>
      </c>
      <c r="D2145" s="6" t="s">
        <v>29</v>
      </c>
      <c r="E2145" s="6" t="s">
        <v>619</v>
      </c>
      <c r="F2145" s="6" t="s">
        <v>0</v>
      </c>
      <c r="G2145" s="100">
        <v>2063</v>
      </c>
      <c r="H2145" s="100">
        <v>2062.8000000000002</v>
      </c>
      <c r="I2145" s="100">
        <f t="shared" si="33"/>
        <v>99.990305380513817</v>
      </c>
    </row>
    <row r="2146" spans="1:9" ht="30" x14ac:dyDescent="0.2">
      <c r="A2146" s="41" t="s">
        <v>601</v>
      </c>
      <c r="B2146" s="6" t="s">
        <v>1683</v>
      </c>
      <c r="C2146" s="6" t="s">
        <v>13</v>
      </c>
      <c r="D2146" s="6" t="s">
        <v>29</v>
      </c>
      <c r="E2146" s="6" t="s">
        <v>619</v>
      </c>
      <c r="F2146" s="6" t="s">
        <v>602</v>
      </c>
      <c r="G2146" s="100">
        <v>2062.6</v>
      </c>
      <c r="H2146" s="100">
        <v>2062.5</v>
      </c>
      <c r="I2146" s="100">
        <f t="shared" si="33"/>
        <v>99.995151750218184</v>
      </c>
    </row>
    <row r="2147" spans="1:9" ht="15" x14ac:dyDescent="0.2">
      <c r="A2147" s="41" t="s">
        <v>603</v>
      </c>
      <c r="B2147" s="6" t="s">
        <v>1683</v>
      </c>
      <c r="C2147" s="6" t="s">
        <v>13</v>
      </c>
      <c r="D2147" s="6" t="s">
        <v>29</v>
      </c>
      <c r="E2147" s="6" t="s">
        <v>619</v>
      </c>
      <c r="F2147" s="6" t="s">
        <v>604</v>
      </c>
      <c r="G2147" s="100">
        <v>0.4</v>
      </c>
      <c r="H2147" s="100">
        <v>0.3</v>
      </c>
      <c r="I2147" s="100">
        <f t="shared" si="33"/>
        <v>74.999999999999986</v>
      </c>
    </row>
    <row r="2148" spans="1:9" ht="15" x14ac:dyDescent="0.2">
      <c r="A2148" s="41" t="s">
        <v>620</v>
      </c>
      <c r="B2148" s="6" t="s">
        <v>1683</v>
      </c>
      <c r="C2148" s="6" t="s">
        <v>13</v>
      </c>
      <c r="D2148" s="6" t="s">
        <v>29</v>
      </c>
      <c r="E2148" s="6" t="s">
        <v>621</v>
      </c>
      <c r="F2148" s="101" t="s">
        <v>0</v>
      </c>
      <c r="G2148" s="100">
        <v>220</v>
      </c>
      <c r="H2148" s="100">
        <v>220</v>
      </c>
      <c r="I2148" s="100">
        <f t="shared" si="33"/>
        <v>100</v>
      </c>
    </row>
    <row r="2149" spans="1:9" ht="30" x14ac:dyDescent="0.2">
      <c r="A2149" s="41" t="s">
        <v>727</v>
      </c>
      <c r="B2149" s="6" t="s">
        <v>1683</v>
      </c>
      <c r="C2149" s="6" t="s">
        <v>13</v>
      </c>
      <c r="D2149" s="6" t="s">
        <v>29</v>
      </c>
      <c r="E2149" s="6" t="s">
        <v>728</v>
      </c>
      <c r="F2149" s="6" t="s">
        <v>0</v>
      </c>
      <c r="G2149" s="100">
        <v>220</v>
      </c>
      <c r="H2149" s="100">
        <v>220</v>
      </c>
      <c r="I2149" s="100">
        <f t="shared" si="33"/>
        <v>100</v>
      </c>
    </row>
    <row r="2150" spans="1:9" ht="45" x14ac:dyDescent="0.2">
      <c r="A2150" s="41" t="s">
        <v>729</v>
      </c>
      <c r="B2150" s="6" t="s">
        <v>1683</v>
      </c>
      <c r="C2150" s="6" t="s">
        <v>13</v>
      </c>
      <c r="D2150" s="6" t="s">
        <v>29</v>
      </c>
      <c r="E2150" s="6" t="s">
        <v>730</v>
      </c>
      <c r="F2150" s="6" t="s">
        <v>0</v>
      </c>
      <c r="G2150" s="100">
        <v>220</v>
      </c>
      <c r="H2150" s="100">
        <v>220</v>
      </c>
      <c r="I2150" s="100">
        <f t="shared" si="33"/>
        <v>100</v>
      </c>
    </row>
    <row r="2151" spans="1:9" ht="90" x14ac:dyDescent="0.2">
      <c r="A2151" s="41" t="s">
        <v>865</v>
      </c>
      <c r="B2151" s="6" t="s">
        <v>1683</v>
      </c>
      <c r="C2151" s="6" t="s">
        <v>13</v>
      </c>
      <c r="D2151" s="6" t="s">
        <v>29</v>
      </c>
      <c r="E2151" s="6" t="s">
        <v>866</v>
      </c>
      <c r="F2151" s="6" t="s">
        <v>0</v>
      </c>
      <c r="G2151" s="100">
        <v>220</v>
      </c>
      <c r="H2151" s="100">
        <v>220</v>
      </c>
      <c r="I2151" s="100">
        <f t="shared" si="33"/>
        <v>100</v>
      </c>
    </row>
    <row r="2152" spans="1:9" ht="45" x14ac:dyDescent="0.2">
      <c r="A2152" s="41" t="s">
        <v>680</v>
      </c>
      <c r="B2152" s="6" t="s">
        <v>1683</v>
      </c>
      <c r="C2152" s="6" t="s">
        <v>13</v>
      </c>
      <c r="D2152" s="6" t="s">
        <v>29</v>
      </c>
      <c r="E2152" s="6" t="s">
        <v>866</v>
      </c>
      <c r="F2152" s="6" t="s">
        <v>681</v>
      </c>
      <c r="G2152" s="100">
        <v>220</v>
      </c>
      <c r="H2152" s="100">
        <v>220</v>
      </c>
      <c r="I2152" s="100">
        <f t="shared" si="33"/>
        <v>100</v>
      </c>
    </row>
    <row r="2153" spans="1:9" ht="15" x14ac:dyDescent="0.2">
      <c r="A2153" s="41" t="s">
        <v>23</v>
      </c>
      <c r="B2153" s="6" t="s">
        <v>1683</v>
      </c>
      <c r="C2153" s="6" t="s">
        <v>24</v>
      </c>
      <c r="D2153" s="6" t="s">
        <v>0</v>
      </c>
      <c r="E2153" s="6" t="s">
        <v>0</v>
      </c>
      <c r="F2153" s="6" t="s">
        <v>0</v>
      </c>
      <c r="G2153" s="100">
        <v>865</v>
      </c>
      <c r="H2153" s="100">
        <v>865</v>
      </c>
      <c r="I2153" s="100">
        <f t="shared" si="33"/>
        <v>100</v>
      </c>
    </row>
    <row r="2154" spans="1:9" ht="15" x14ac:dyDescent="0.2">
      <c r="A2154" s="41" t="s">
        <v>41</v>
      </c>
      <c r="B2154" s="6" t="s">
        <v>1683</v>
      </c>
      <c r="C2154" s="6" t="s">
        <v>24</v>
      </c>
      <c r="D2154" s="6" t="s">
        <v>11</v>
      </c>
      <c r="E2154" s="6" t="s">
        <v>0</v>
      </c>
      <c r="F2154" s="6" t="s">
        <v>0</v>
      </c>
      <c r="G2154" s="100">
        <v>865</v>
      </c>
      <c r="H2154" s="100">
        <v>865</v>
      </c>
      <c r="I2154" s="100">
        <f t="shared" si="33"/>
        <v>100</v>
      </c>
    </row>
    <row r="2155" spans="1:9" ht="15" x14ac:dyDescent="0.2">
      <c r="A2155" s="41" t="s">
        <v>620</v>
      </c>
      <c r="B2155" s="6" t="s">
        <v>1683</v>
      </c>
      <c r="C2155" s="6" t="s">
        <v>24</v>
      </c>
      <c r="D2155" s="6" t="s">
        <v>11</v>
      </c>
      <c r="E2155" s="6" t="s">
        <v>621</v>
      </c>
      <c r="F2155" s="101" t="s">
        <v>0</v>
      </c>
      <c r="G2155" s="100">
        <v>865</v>
      </c>
      <c r="H2155" s="100">
        <v>865</v>
      </c>
      <c r="I2155" s="100">
        <f t="shared" si="33"/>
        <v>100</v>
      </c>
    </row>
    <row r="2156" spans="1:9" ht="30" x14ac:dyDescent="0.2">
      <c r="A2156" s="41" t="s">
        <v>727</v>
      </c>
      <c r="B2156" s="6" t="s">
        <v>1683</v>
      </c>
      <c r="C2156" s="6" t="s">
        <v>24</v>
      </c>
      <c r="D2156" s="6" t="s">
        <v>11</v>
      </c>
      <c r="E2156" s="6" t="s">
        <v>728</v>
      </c>
      <c r="F2156" s="6" t="s">
        <v>0</v>
      </c>
      <c r="G2156" s="100">
        <v>865</v>
      </c>
      <c r="H2156" s="100">
        <v>865</v>
      </c>
      <c r="I2156" s="100">
        <f t="shared" si="33"/>
        <v>100</v>
      </c>
    </row>
    <row r="2157" spans="1:9" ht="45" x14ac:dyDescent="0.2">
      <c r="A2157" s="41" t="s">
        <v>729</v>
      </c>
      <c r="B2157" s="6" t="s">
        <v>1683</v>
      </c>
      <c r="C2157" s="6" t="s">
        <v>24</v>
      </c>
      <c r="D2157" s="6" t="s">
        <v>11</v>
      </c>
      <c r="E2157" s="6" t="s">
        <v>730</v>
      </c>
      <c r="F2157" s="6" t="s">
        <v>0</v>
      </c>
      <c r="G2157" s="100">
        <v>865</v>
      </c>
      <c r="H2157" s="100">
        <v>865</v>
      </c>
      <c r="I2157" s="100">
        <f t="shared" si="33"/>
        <v>100</v>
      </c>
    </row>
    <row r="2158" spans="1:9" ht="120" x14ac:dyDescent="0.2">
      <c r="A2158" s="41" t="s">
        <v>731</v>
      </c>
      <c r="B2158" s="6" t="s">
        <v>1683</v>
      </c>
      <c r="C2158" s="6" t="s">
        <v>24</v>
      </c>
      <c r="D2158" s="6" t="s">
        <v>11</v>
      </c>
      <c r="E2158" s="6" t="s">
        <v>732</v>
      </c>
      <c r="F2158" s="6" t="s">
        <v>0</v>
      </c>
      <c r="G2158" s="100">
        <v>865</v>
      </c>
      <c r="H2158" s="100">
        <v>865</v>
      </c>
      <c r="I2158" s="100">
        <f t="shared" si="33"/>
        <v>100</v>
      </c>
    </row>
    <row r="2159" spans="1:9" ht="45" x14ac:dyDescent="0.2">
      <c r="A2159" s="41" t="s">
        <v>680</v>
      </c>
      <c r="B2159" s="6" t="s">
        <v>1683</v>
      </c>
      <c r="C2159" s="6" t="s">
        <v>24</v>
      </c>
      <c r="D2159" s="6" t="s">
        <v>11</v>
      </c>
      <c r="E2159" s="6" t="s">
        <v>732</v>
      </c>
      <c r="F2159" s="6" t="s">
        <v>681</v>
      </c>
      <c r="G2159" s="100">
        <v>865</v>
      </c>
      <c r="H2159" s="100">
        <v>865</v>
      </c>
      <c r="I2159" s="100">
        <f t="shared" si="33"/>
        <v>100</v>
      </c>
    </row>
    <row r="2160" spans="1:9" s="36" customFormat="1" ht="31.5" x14ac:dyDescent="0.25">
      <c r="A2160" s="117" t="s">
        <v>1684</v>
      </c>
      <c r="B2160" s="98" t="s">
        <v>1685</v>
      </c>
      <c r="C2160" s="98" t="s">
        <v>0</v>
      </c>
      <c r="D2160" s="98" t="s">
        <v>0</v>
      </c>
      <c r="E2160" s="98" t="s">
        <v>0</v>
      </c>
      <c r="F2160" s="98" t="s">
        <v>0</v>
      </c>
      <c r="G2160" s="99">
        <v>32979.300000000003</v>
      </c>
      <c r="H2160" s="99">
        <v>32472.7</v>
      </c>
      <c r="I2160" s="99">
        <f t="shared" si="33"/>
        <v>98.463884921753944</v>
      </c>
    </row>
    <row r="2161" spans="1:9" ht="15" x14ac:dyDescent="0.2">
      <c r="A2161" s="41" t="s">
        <v>7</v>
      </c>
      <c r="B2161" s="6" t="s">
        <v>1685</v>
      </c>
      <c r="C2161" s="6" t="s">
        <v>8</v>
      </c>
      <c r="D2161" s="6" t="s">
        <v>0</v>
      </c>
      <c r="E2161" s="6" t="s">
        <v>0</v>
      </c>
      <c r="F2161" s="6" t="s">
        <v>0</v>
      </c>
      <c r="G2161" s="100">
        <v>27.8</v>
      </c>
      <c r="H2161" s="100">
        <v>27.8</v>
      </c>
      <c r="I2161" s="100">
        <f t="shared" si="33"/>
        <v>100</v>
      </c>
    </row>
    <row r="2162" spans="1:9" ht="15" x14ac:dyDescent="0.2">
      <c r="A2162" s="41" t="s">
        <v>15</v>
      </c>
      <c r="B2162" s="6" t="s">
        <v>1685</v>
      </c>
      <c r="C2162" s="6" t="s">
        <v>8</v>
      </c>
      <c r="D2162" s="6" t="s">
        <v>16</v>
      </c>
      <c r="E2162" s="6" t="s">
        <v>0</v>
      </c>
      <c r="F2162" s="6" t="s">
        <v>0</v>
      </c>
      <c r="G2162" s="100">
        <v>27.8</v>
      </c>
      <c r="H2162" s="100">
        <v>27.8</v>
      </c>
      <c r="I2162" s="100">
        <f t="shared" si="33"/>
        <v>100</v>
      </c>
    </row>
    <row r="2163" spans="1:9" ht="60" x14ac:dyDescent="0.2">
      <c r="A2163" s="41" t="s">
        <v>665</v>
      </c>
      <c r="B2163" s="6" t="s">
        <v>1685</v>
      </c>
      <c r="C2163" s="6" t="s">
        <v>8</v>
      </c>
      <c r="D2163" s="6" t="s">
        <v>16</v>
      </c>
      <c r="E2163" s="6" t="s">
        <v>666</v>
      </c>
      <c r="F2163" s="101" t="s">
        <v>0</v>
      </c>
      <c r="G2163" s="100">
        <v>27.8</v>
      </c>
      <c r="H2163" s="100">
        <v>27.8</v>
      </c>
      <c r="I2163" s="100">
        <f t="shared" si="33"/>
        <v>100</v>
      </c>
    </row>
    <row r="2164" spans="1:9" ht="45" x14ac:dyDescent="0.2">
      <c r="A2164" s="41" t="s">
        <v>667</v>
      </c>
      <c r="B2164" s="6" t="s">
        <v>1685</v>
      </c>
      <c r="C2164" s="6" t="s">
        <v>8</v>
      </c>
      <c r="D2164" s="6" t="s">
        <v>16</v>
      </c>
      <c r="E2164" s="6" t="s">
        <v>668</v>
      </c>
      <c r="F2164" s="6" t="s">
        <v>0</v>
      </c>
      <c r="G2164" s="100">
        <v>27.8</v>
      </c>
      <c r="H2164" s="100">
        <v>27.8</v>
      </c>
      <c r="I2164" s="100">
        <f t="shared" si="33"/>
        <v>100</v>
      </c>
    </row>
    <row r="2165" spans="1:9" ht="45" x14ac:dyDescent="0.2">
      <c r="A2165" s="41" t="s">
        <v>655</v>
      </c>
      <c r="B2165" s="6" t="s">
        <v>1685</v>
      </c>
      <c r="C2165" s="6" t="s">
        <v>8</v>
      </c>
      <c r="D2165" s="6" t="s">
        <v>16</v>
      </c>
      <c r="E2165" s="6" t="s">
        <v>669</v>
      </c>
      <c r="F2165" s="6" t="s">
        <v>0</v>
      </c>
      <c r="G2165" s="100">
        <v>27.8</v>
      </c>
      <c r="H2165" s="100">
        <v>27.8</v>
      </c>
      <c r="I2165" s="100">
        <f t="shared" si="33"/>
        <v>100</v>
      </c>
    </row>
    <row r="2166" spans="1:9" ht="30" x14ac:dyDescent="0.2">
      <c r="A2166" s="41" t="s">
        <v>601</v>
      </c>
      <c r="B2166" s="6" t="s">
        <v>1685</v>
      </c>
      <c r="C2166" s="6" t="s">
        <v>8</v>
      </c>
      <c r="D2166" s="6" t="s">
        <v>16</v>
      </c>
      <c r="E2166" s="6" t="s">
        <v>669</v>
      </c>
      <c r="F2166" s="6" t="s">
        <v>602</v>
      </c>
      <c r="G2166" s="100">
        <v>27.8</v>
      </c>
      <c r="H2166" s="100">
        <v>27.8</v>
      </c>
      <c r="I2166" s="100">
        <f t="shared" si="33"/>
        <v>100</v>
      </c>
    </row>
    <row r="2167" spans="1:9" ht="15" x14ac:dyDescent="0.2">
      <c r="A2167" s="41" t="s">
        <v>17</v>
      </c>
      <c r="B2167" s="6" t="s">
        <v>1685</v>
      </c>
      <c r="C2167" s="6" t="s">
        <v>13</v>
      </c>
      <c r="D2167" s="6" t="s">
        <v>0</v>
      </c>
      <c r="E2167" s="6" t="s">
        <v>0</v>
      </c>
      <c r="F2167" s="6" t="s">
        <v>0</v>
      </c>
      <c r="G2167" s="100">
        <v>32951.5</v>
      </c>
      <c r="H2167" s="100">
        <v>32444.9</v>
      </c>
      <c r="I2167" s="100">
        <f t="shared" si="33"/>
        <v>98.462588956496674</v>
      </c>
    </row>
    <row r="2168" spans="1:9" ht="15" x14ac:dyDescent="0.2">
      <c r="A2168" s="41" t="s">
        <v>126</v>
      </c>
      <c r="B2168" s="6" t="s">
        <v>1685</v>
      </c>
      <c r="C2168" s="6" t="s">
        <v>13</v>
      </c>
      <c r="D2168" s="6" t="s">
        <v>9</v>
      </c>
      <c r="E2168" s="6" t="s">
        <v>0</v>
      </c>
      <c r="F2168" s="6" t="s">
        <v>0</v>
      </c>
      <c r="G2168" s="100">
        <v>32951.5</v>
      </c>
      <c r="H2168" s="100">
        <v>32444.9</v>
      </c>
      <c r="I2168" s="100">
        <f t="shared" si="33"/>
        <v>98.462588956496674</v>
      </c>
    </row>
    <row r="2169" spans="1:9" ht="60" x14ac:dyDescent="0.2">
      <c r="A2169" s="41" t="s">
        <v>583</v>
      </c>
      <c r="B2169" s="6" t="s">
        <v>1685</v>
      </c>
      <c r="C2169" s="6" t="s">
        <v>13</v>
      </c>
      <c r="D2169" s="6" t="s">
        <v>9</v>
      </c>
      <c r="E2169" s="6" t="s">
        <v>584</v>
      </c>
      <c r="F2169" s="101" t="s">
        <v>0</v>
      </c>
      <c r="G2169" s="100">
        <v>32951.5</v>
      </c>
      <c r="H2169" s="100">
        <v>32444.9</v>
      </c>
      <c r="I2169" s="100">
        <f t="shared" si="33"/>
        <v>98.462588956496674</v>
      </c>
    </row>
    <row r="2170" spans="1:9" ht="15" x14ac:dyDescent="0.2">
      <c r="A2170" s="41" t="s">
        <v>14</v>
      </c>
      <c r="B2170" s="6" t="s">
        <v>1685</v>
      </c>
      <c r="C2170" s="6" t="s">
        <v>13</v>
      </c>
      <c r="D2170" s="6" t="s">
        <v>9</v>
      </c>
      <c r="E2170" s="6" t="s">
        <v>617</v>
      </c>
      <c r="F2170" s="6" t="s">
        <v>0</v>
      </c>
      <c r="G2170" s="100">
        <v>32951.5</v>
      </c>
      <c r="H2170" s="100">
        <v>32444.9</v>
      </c>
      <c r="I2170" s="100">
        <f t="shared" si="33"/>
        <v>98.462588956496674</v>
      </c>
    </row>
    <row r="2171" spans="1:9" ht="45" x14ac:dyDescent="0.2">
      <c r="A2171" s="41" t="s">
        <v>588</v>
      </c>
      <c r="B2171" s="6" t="s">
        <v>1685</v>
      </c>
      <c r="C2171" s="6" t="s">
        <v>13</v>
      </c>
      <c r="D2171" s="6" t="s">
        <v>9</v>
      </c>
      <c r="E2171" s="6" t="s">
        <v>618</v>
      </c>
      <c r="F2171" s="6" t="s">
        <v>0</v>
      </c>
      <c r="G2171" s="100">
        <v>31806.6</v>
      </c>
      <c r="H2171" s="100">
        <v>31308.5</v>
      </c>
      <c r="I2171" s="100">
        <f t="shared" si="33"/>
        <v>98.433972823250528</v>
      </c>
    </row>
    <row r="2172" spans="1:9" ht="90" x14ac:dyDescent="0.2">
      <c r="A2172" s="41" t="s">
        <v>590</v>
      </c>
      <c r="B2172" s="6" t="s">
        <v>1685</v>
      </c>
      <c r="C2172" s="6" t="s">
        <v>13</v>
      </c>
      <c r="D2172" s="6" t="s">
        <v>9</v>
      </c>
      <c r="E2172" s="6" t="s">
        <v>618</v>
      </c>
      <c r="F2172" s="6" t="s">
        <v>585</v>
      </c>
      <c r="G2172" s="100">
        <v>31806.6</v>
      </c>
      <c r="H2172" s="100">
        <v>31308.5</v>
      </c>
      <c r="I2172" s="100">
        <f t="shared" si="33"/>
        <v>98.433972823250528</v>
      </c>
    </row>
    <row r="2173" spans="1:9" ht="45" x14ac:dyDescent="0.2">
      <c r="A2173" s="41" t="s">
        <v>599</v>
      </c>
      <c r="B2173" s="6" t="s">
        <v>1685</v>
      </c>
      <c r="C2173" s="6" t="s">
        <v>13</v>
      </c>
      <c r="D2173" s="6" t="s">
        <v>9</v>
      </c>
      <c r="E2173" s="6" t="s">
        <v>619</v>
      </c>
      <c r="F2173" s="6" t="s">
        <v>0</v>
      </c>
      <c r="G2173" s="100">
        <v>1144.9000000000001</v>
      </c>
      <c r="H2173" s="100">
        <v>1136.4000000000001</v>
      </c>
      <c r="I2173" s="100">
        <f t="shared" si="33"/>
        <v>99.257577080967778</v>
      </c>
    </row>
    <row r="2174" spans="1:9" ht="30" x14ac:dyDescent="0.2">
      <c r="A2174" s="41" t="s">
        <v>601</v>
      </c>
      <c r="B2174" s="6" t="s">
        <v>1685</v>
      </c>
      <c r="C2174" s="6" t="s">
        <v>13</v>
      </c>
      <c r="D2174" s="6" t="s">
        <v>9</v>
      </c>
      <c r="E2174" s="6" t="s">
        <v>619</v>
      </c>
      <c r="F2174" s="6" t="s">
        <v>602</v>
      </c>
      <c r="G2174" s="100">
        <v>1144</v>
      </c>
      <c r="H2174" s="100">
        <v>1135.5</v>
      </c>
      <c r="I2174" s="100">
        <f t="shared" si="33"/>
        <v>99.256993006993014</v>
      </c>
    </row>
    <row r="2175" spans="1:9" ht="15" x14ac:dyDescent="0.2">
      <c r="A2175" s="41" t="s">
        <v>603</v>
      </c>
      <c r="B2175" s="6" t="s">
        <v>1685</v>
      </c>
      <c r="C2175" s="6" t="s">
        <v>13</v>
      </c>
      <c r="D2175" s="6" t="s">
        <v>9</v>
      </c>
      <c r="E2175" s="6" t="s">
        <v>619</v>
      </c>
      <c r="F2175" s="6" t="s">
        <v>604</v>
      </c>
      <c r="G2175" s="100">
        <v>0.9</v>
      </c>
      <c r="H2175" s="100">
        <v>0.9</v>
      </c>
      <c r="I2175" s="100">
        <f t="shared" si="33"/>
        <v>100</v>
      </c>
    </row>
    <row r="2176" spans="1:9" ht="47.25" x14ac:dyDescent="0.25">
      <c r="A2176" s="117" t="s">
        <v>1686</v>
      </c>
      <c r="B2176" s="98" t="s">
        <v>1687</v>
      </c>
      <c r="C2176" s="98" t="s">
        <v>0</v>
      </c>
      <c r="D2176" s="98" t="s">
        <v>0</v>
      </c>
      <c r="E2176" s="98" t="s">
        <v>0</v>
      </c>
      <c r="F2176" s="98" t="s">
        <v>0</v>
      </c>
      <c r="G2176" s="99">
        <v>350211.1</v>
      </c>
      <c r="H2176" s="99">
        <v>339338.6</v>
      </c>
      <c r="I2176" s="99">
        <f t="shared" si="33"/>
        <v>96.895443919396044</v>
      </c>
    </row>
    <row r="2177" spans="1:9" ht="15" x14ac:dyDescent="0.2">
      <c r="A2177" s="41" t="s">
        <v>17</v>
      </c>
      <c r="B2177" s="6" t="s">
        <v>1687</v>
      </c>
      <c r="C2177" s="6" t="s">
        <v>13</v>
      </c>
      <c r="D2177" s="6" t="s">
        <v>0</v>
      </c>
      <c r="E2177" s="6" t="s">
        <v>0</v>
      </c>
      <c r="F2177" s="6" t="s">
        <v>0</v>
      </c>
      <c r="G2177" s="100">
        <v>350211.1</v>
      </c>
      <c r="H2177" s="100">
        <v>339338.6</v>
      </c>
      <c r="I2177" s="100">
        <f t="shared" si="33"/>
        <v>96.895443919396044</v>
      </c>
    </row>
    <row r="2178" spans="1:9" ht="15" x14ac:dyDescent="0.2">
      <c r="A2178" s="41" t="s">
        <v>125</v>
      </c>
      <c r="B2178" s="6" t="s">
        <v>1687</v>
      </c>
      <c r="C2178" s="6" t="s">
        <v>13</v>
      </c>
      <c r="D2178" s="6" t="s">
        <v>21</v>
      </c>
      <c r="E2178" s="6" t="s">
        <v>0</v>
      </c>
      <c r="F2178" s="6" t="s">
        <v>0</v>
      </c>
      <c r="G2178" s="100">
        <v>350211.1</v>
      </c>
      <c r="H2178" s="100">
        <v>339338.6</v>
      </c>
      <c r="I2178" s="100">
        <f t="shared" si="33"/>
        <v>96.895443919396044</v>
      </c>
    </row>
    <row r="2179" spans="1:9" ht="45" x14ac:dyDescent="0.2">
      <c r="A2179" s="41" t="s">
        <v>899</v>
      </c>
      <c r="B2179" s="6" t="s">
        <v>1687</v>
      </c>
      <c r="C2179" s="6" t="s">
        <v>13</v>
      </c>
      <c r="D2179" s="6" t="s">
        <v>21</v>
      </c>
      <c r="E2179" s="6" t="s">
        <v>900</v>
      </c>
      <c r="F2179" s="101" t="s">
        <v>0</v>
      </c>
      <c r="G2179" s="100">
        <v>207900.5</v>
      </c>
      <c r="H2179" s="100">
        <v>204265.60000000001</v>
      </c>
      <c r="I2179" s="100">
        <f t="shared" si="33"/>
        <v>98.251615556480147</v>
      </c>
    </row>
    <row r="2180" spans="1:9" ht="30" x14ac:dyDescent="0.2">
      <c r="A2180" s="41" t="s">
        <v>901</v>
      </c>
      <c r="B2180" s="6" t="s">
        <v>1687</v>
      </c>
      <c r="C2180" s="6" t="s">
        <v>13</v>
      </c>
      <c r="D2180" s="6" t="s">
        <v>21</v>
      </c>
      <c r="E2180" s="6" t="s">
        <v>902</v>
      </c>
      <c r="F2180" s="6" t="s">
        <v>0</v>
      </c>
      <c r="G2180" s="100">
        <v>204223.3</v>
      </c>
      <c r="H2180" s="100">
        <v>200588.4</v>
      </c>
      <c r="I2180" s="100">
        <f t="shared" si="33"/>
        <v>98.220134529213851</v>
      </c>
    </row>
    <row r="2181" spans="1:9" ht="30" x14ac:dyDescent="0.2">
      <c r="A2181" s="41" t="s">
        <v>601</v>
      </c>
      <c r="B2181" s="6" t="s">
        <v>1687</v>
      </c>
      <c r="C2181" s="6" t="s">
        <v>13</v>
      </c>
      <c r="D2181" s="6" t="s">
        <v>21</v>
      </c>
      <c r="E2181" s="6" t="s">
        <v>902</v>
      </c>
      <c r="F2181" s="6" t="s">
        <v>602</v>
      </c>
      <c r="G2181" s="100">
        <v>51674.1</v>
      </c>
      <c r="H2181" s="100">
        <v>48039.199999999997</v>
      </c>
      <c r="I2181" s="100">
        <f t="shared" si="33"/>
        <v>92.965721705844899</v>
      </c>
    </row>
    <row r="2182" spans="1:9" ht="45" x14ac:dyDescent="0.2">
      <c r="A2182" s="41" t="s">
        <v>680</v>
      </c>
      <c r="B2182" s="6" t="s">
        <v>1687</v>
      </c>
      <c r="C2182" s="6" t="s">
        <v>13</v>
      </c>
      <c r="D2182" s="6" t="s">
        <v>21</v>
      </c>
      <c r="E2182" s="6" t="s">
        <v>902</v>
      </c>
      <c r="F2182" s="6" t="s">
        <v>681</v>
      </c>
      <c r="G2182" s="100">
        <v>152549.20000000001</v>
      </c>
      <c r="H2182" s="100">
        <v>152549.20000000001</v>
      </c>
      <c r="I2182" s="100">
        <f t="shared" si="33"/>
        <v>100</v>
      </c>
    </row>
    <row r="2183" spans="1:9" ht="30" x14ac:dyDescent="0.2">
      <c r="A2183" s="41" t="s">
        <v>901</v>
      </c>
      <c r="B2183" s="6" t="s">
        <v>1687</v>
      </c>
      <c r="C2183" s="6" t="s">
        <v>13</v>
      </c>
      <c r="D2183" s="6" t="s">
        <v>21</v>
      </c>
      <c r="E2183" s="6" t="s">
        <v>903</v>
      </c>
      <c r="F2183" s="6" t="s">
        <v>0</v>
      </c>
      <c r="G2183" s="100">
        <v>3677.2</v>
      </c>
      <c r="H2183" s="100">
        <v>3677.2</v>
      </c>
      <c r="I2183" s="100">
        <f t="shared" ref="I2183:I2246" si="34">H2183/G2183*100</f>
        <v>100</v>
      </c>
    </row>
    <row r="2184" spans="1:9" ht="45" x14ac:dyDescent="0.2">
      <c r="A2184" s="41" t="s">
        <v>680</v>
      </c>
      <c r="B2184" s="6" t="s">
        <v>1687</v>
      </c>
      <c r="C2184" s="6" t="s">
        <v>13</v>
      </c>
      <c r="D2184" s="6" t="s">
        <v>21</v>
      </c>
      <c r="E2184" s="6" t="s">
        <v>903</v>
      </c>
      <c r="F2184" s="6" t="s">
        <v>681</v>
      </c>
      <c r="G2184" s="100">
        <v>3677.2</v>
      </c>
      <c r="H2184" s="100">
        <v>3677.2</v>
      </c>
      <c r="I2184" s="100">
        <f t="shared" si="34"/>
        <v>100</v>
      </c>
    </row>
    <row r="2185" spans="1:9" ht="60" x14ac:dyDescent="0.2">
      <c r="A2185" s="41" t="s">
        <v>904</v>
      </c>
      <c r="B2185" s="6" t="s">
        <v>1687</v>
      </c>
      <c r="C2185" s="6" t="s">
        <v>13</v>
      </c>
      <c r="D2185" s="6" t="s">
        <v>21</v>
      </c>
      <c r="E2185" s="6" t="s">
        <v>905</v>
      </c>
      <c r="F2185" s="101" t="s">
        <v>0</v>
      </c>
      <c r="G2185" s="100">
        <v>3460</v>
      </c>
      <c r="H2185" s="100">
        <v>3458.3</v>
      </c>
      <c r="I2185" s="100">
        <f t="shared" si="34"/>
        <v>99.950867052023128</v>
      </c>
    </row>
    <row r="2186" spans="1:9" ht="45" x14ac:dyDescent="0.2">
      <c r="A2186" s="41" t="s">
        <v>655</v>
      </c>
      <c r="B2186" s="6" t="s">
        <v>1687</v>
      </c>
      <c r="C2186" s="6" t="s">
        <v>13</v>
      </c>
      <c r="D2186" s="6" t="s">
        <v>21</v>
      </c>
      <c r="E2186" s="6" t="s">
        <v>906</v>
      </c>
      <c r="F2186" s="6" t="s">
        <v>0</v>
      </c>
      <c r="G2186" s="100">
        <v>1000</v>
      </c>
      <c r="H2186" s="100">
        <v>998.3</v>
      </c>
      <c r="I2186" s="100">
        <f t="shared" si="34"/>
        <v>99.83</v>
      </c>
    </row>
    <row r="2187" spans="1:9" ht="30" x14ac:dyDescent="0.2">
      <c r="A2187" s="41" t="s">
        <v>601</v>
      </c>
      <c r="B2187" s="6" t="s">
        <v>1687</v>
      </c>
      <c r="C2187" s="6" t="s">
        <v>13</v>
      </c>
      <c r="D2187" s="6" t="s">
        <v>21</v>
      </c>
      <c r="E2187" s="6" t="s">
        <v>906</v>
      </c>
      <c r="F2187" s="6" t="s">
        <v>602</v>
      </c>
      <c r="G2187" s="100">
        <v>1000</v>
      </c>
      <c r="H2187" s="100">
        <v>998.3</v>
      </c>
      <c r="I2187" s="100">
        <f t="shared" si="34"/>
        <v>99.83</v>
      </c>
    </row>
    <row r="2188" spans="1:9" ht="30" x14ac:dyDescent="0.2">
      <c r="A2188" s="41" t="s">
        <v>907</v>
      </c>
      <c r="B2188" s="6" t="s">
        <v>1687</v>
      </c>
      <c r="C2188" s="6" t="s">
        <v>13</v>
      </c>
      <c r="D2188" s="6" t="s">
        <v>21</v>
      </c>
      <c r="E2188" s="6" t="s">
        <v>908</v>
      </c>
      <c r="F2188" s="6" t="s">
        <v>0</v>
      </c>
      <c r="G2188" s="100">
        <v>2460</v>
      </c>
      <c r="H2188" s="100">
        <v>2460</v>
      </c>
      <c r="I2188" s="100">
        <f t="shared" si="34"/>
        <v>100</v>
      </c>
    </row>
    <row r="2189" spans="1:9" ht="30" x14ac:dyDescent="0.2">
      <c r="A2189" s="41" t="s">
        <v>601</v>
      </c>
      <c r="B2189" s="6" t="s">
        <v>1687</v>
      </c>
      <c r="C2189" s="6" t="s">
        <v>13</v>
      </c>
      <c r="D2189" s="6" t="s">
        <v>21</v>
      </c>
      <c r="E2189" s="6" t="s">
        <v>908</v>
      </c>
      <c r="F2189" s="6" t="s">
        <v>602</v>
      </c>
      <c r="G2189" s="100">
        <v>0</v>
      </c>
      <c r="H2189" s="100">
        <v>0</v>
      </c>
      <c r="I2189" s="100" t="e">
        <f t="shared" si="34"/>
        <v>#DIV/0!</v>
      </c>
    </row>
    <row r="2190" spans="1:9" ht="45" x14ac:dyDescent="0.2">
      <c r="A2190" s="41" t="s">
        <v>680</v>
      </c>
      <c r="B2190" s="6" t="s">
        <v>1687</v>
      </c>
      <c r="C2190" s="6" t="s">
        <v>13</v>
      </c>
      <c r="D2190" s="6" t="s">
        <v>21</v>
      </c>
      <c r="E2190" s="6" t="s">
        <v>908</v>
      </c>
      <c r="F2190" s="6" t="s">
        <v>681</v>
      </c>
      <c r="G2190" s="100">
        <v>2460</v>
      </c>
      <c r="H2190" s="100">
        <v>2460</v>
      </c>
      <c r="I2190" s="100">
        <f t="shared" si="34"/>
        <v>100</v>
      </c>
    </row>
    <row r="2191" spans="1:9" ht="60" x14ac:dyDescent="0.2">
      <c r="A2191" s="41" t="s">
        <v>583</v>
      </c>
      <c r="B2191" s="6" t="s">
        <v>1687</v>
      </c>
      <c r="C2191" s="6" t="s">
        <v>13</v>
      </c>
      <c r="D2191" s="6" t="s">
        <v>21</v>
      </c>
      <c r="E2191" s="6" t="s">
        <v>584</v>
      </c>
      <c r="F2191" s="101" t="s">
        <v>0</v>
      </c>
      <c r="G2191" s="100">
        <v>132374.20000000001</v>
      </c>
      <c r="H2191" s="100">
        <v>125545.2</v>
      </c>
      <c r="I2191" s="100">
        <f t="shared" si="34"/>
        <v>94.841139738710396</v>
      </c>
    </row>
    <row r="2192" spans="1:9" ht="15" x14ac:dyDescent="0.2">
      <c r="A2192" s="41" t="s">
        <v>14</v>
      </c>
      <c r="B2192" s="6" t="s">
        <v>1687</v>
      </c>
      <c r="C2192" s="6" t="s">
        <v>13</v>
      </c>
      <c r="D2192" s="6" t="s">
        <v>21</v>
      </c>
      <c r="E2192" s="6" t="s">
        <v>617</v>
      </c>
      <c r="F2192" s="6" t="s">
        <v>0</v>
      </c>
      <c r="G2192" s="100">
        <v>132374.20000000001</v>
      </c>
      <c r="H2192" s="100">
        <v>125545.2</v>
      </c>
      <c r="I2192" s="100">
        <f t="shared" si="34"/>
        <v>94.841139738710396</v>
      </c>
    </row>
    <row r="2193" spans="1:9" ht="45" x14ac:dyDescent="0.2">
      <c r="A2193" s="41" t="s">
        <v>599</v>
      </c>
      <c r="B2193" s="6" t="s">
        <v>1687</v>
      </c>
      <c r="C2193" s="6" t="s">
        <v>13</v>
      </c>
      <c r="D2193" s="6" t="s">
        <v>21</v>
      </c>
      <c r="E2193" s="6" t="s">
        <v>619</v>
      </c>
      <c r="F2193" s="6" t="s">
        <v>0</v>
      </c>
      <c r="G2193" s="100">
        <v>386.1</v>
      </c>
      <c r="H2193" s="100">
        <v>270.7</v>
      </c>
      <c r="I2193" s="100">
        <f t="shared" si="34"/>
        <v>70.111370111370107</v>
      </c>
    </row>
    <row r="2194" spans="1:9" ht="30" x14ac:dyDescent="0.2">
      <c r="A2194" s="41" t="s">
        <v>601</v>
      </c>
      <c r="B2194" s="6" t="s">
        <v>1687</v>
      </c>
      <c r="C2194" s="6" t="s">
        <v>13</v>
      </c>
      <c r="D2194" s="6" t="s">
        <v>21</v>
      </c>
      <c r="E2194" s="6" t="s">
        <v>619</v>
      </c>
      <c r="F2194" s="6" t="s">
        <v>602</v>
      </c>
      <c r="G2194" s="100">
        <v>109.1</v>
      </c>
      <c r="H2194" s="100">
        <v>106</v>
      </c>
      <c r="I2194" s="100">
        <f t="shared" si="34"/>
        <v>97.158570119156735</v>
      </c>
    </row>
    <row r="2195" spans="1:9" ht="15" x14ac:dyDescent="0.2">
      <c r="A2195" s="41" t="s">
        <v>603</v>
      </c>
      <c r="B2195" s="6" t="s">
        <v>1687</v>
      </c>
      <c r="C2195" s="6" t="s">
        <v>13</v>
      </c>
      <c r="D2195" s="6" t="s">
        <v>21</v>
      </c>
      <c r="E2195" s="6" t="s">
        <v>619</v>
      </c>
      <c r="F2195" s="6" t="s">
        <v>604</v>
      </c>
      <c r="G2195" s="100">
        <v>277</v>
      </c>
      <c r="H2195" s="100">
        <v>164.7</v>
      </c>
      <c r="I2195" s="100">
        <f t="shared" si="34"/>
        <v>59.458483754512635</v>
      </c>
    </row>
    <row r="2196" spans="1:9" ht="45" x14ac:dyDescent="0.2">
      <c r="A2196" s="41" t="s">
        <v>909</v>
      </c>
      <c r="B2196" s="6" t="s">
        <v>1687</v>
      </c>
      <c r="C2196" s="6" t="s">
        <v>13</v>
      </c>
      <c r="D2196" s="6" t="s">
        <v>21</v>
      </c>
      <c r="E2196" s="6" t="s">
        <v>910</v>
      </c>
      <c r="F2196" s="6" t="s">
        <v>0</v>
      </c>
      <c r="G2196" s="100">
        <v>131988.1</v>
      </c>
      <c r="H2196" s="100">
        <v>125274.5</v>
      </c>
      <c r="I2196" s="100">
        <f t="shared" si="34"/>
        <v>94.913480836529956</v>
      </c>
    </row>
    <row r="2197" spans="1:9" ht="90" x14ac:dyDescent="0.2">
      <c r="A2197" s="41" t="s">
        <v>590</v>
      </c>
      <c r="B2197" s="6" t="s">
        <v>1687</v>
      </c>
      <c r="C2197" s="6" t="s">
        <v>13</v>
      </c>
      <c r="D2197" s="6" t="s">
        <v>21</v>
      </c>
      <c r="E2197" s="6" t="s">
        <v>910</v>
      </c>
      <c r="F2197" s="6" t="s">
        <v>585</v>
      </c>
      <c r="G2197" s="100">
        <v>120646.9</v>
      </c>
      <c r="H2197" s="100">
        <v>114236.5</v>
      </c>
      <c r="I2197" s="100">
        <f t="shared" si="34"/>
        <v>94.686643419764621</v>
      </c>
    </row>
    <row r="2198" spans="1:9" ht="30" x14ac:dyDescent="0.2">
      <c r="A2198" s="41" t="s">
        <v>601</v>
      </c>
      <c r="B2198" s="6" t="s">
        <v>1687</v>
      </c>
      <c r="C2198" s="6" t="s">
        <v>13</v>
      </c>
      <c r="D2198" s="6" t="s">
        <v>21</v>
      </c>
      <c r="E2198" s="6" t="s">
        <v>910</v>
      </c>
      <c r="F2198" s="6" t="s">
        <v>602</v>
      </c>
      <c r="G2198" s="100">
        <v>11341.2</v>
      </c>
      <c r="H2198" s="100">
        <v>11038</v>
      </c>
      <c r="I2198" s="100">
        <f t="shared" si="34"/>
        <v>97.326561563150278</v>
      </c>
    </row>
    <row r="2199" spans="1:9" ht="15" x14ac:dyDescent="0.2">
      <c r="A2199" s="41" t="s">
        <v>620</v>
      </c>
      <c r="B2199" s="6" t="s">
        <v>1687</v>
      </c>
      <c r="C2199" s="6" t="s">
        <v>13</v>
      </c>
      <c r="D2199" s="6" t="s">
        <v>21</v>
      </c>
      <c r="E2199" s="6" t="s">
        <v>621</v>
      </c>
      <c r="F2199" s="101" t="s">
        <v>0</v>
      </c>
      <c r="G2199" s="100">
        <v>6476.4</v>
      </c>
      <c r="H2199" s="100">
        <v>6069.5</v>
      </c>
      <c r="I2199" s="100">
        <f t="shared" si="34"/>
        <v>93.717188561546536</v>
      </c>
    </row>
    <row r="2200" spans="1:9" ht="30" x14ac:dyDescent="0.2">
      <c r="A2200" s="41" t="s">
        <v>911</v>
      </c>
      <c r="B2200" s="6" t="s">
        <v>1687</v>
      </c>
      <c r="C2200" s="6" t="s">
        <v>13</v>
      </c>
      <c r="D2200" s="6" t="s">
        <v>21</v>
      </c>
      <c r="E2200" s="6" t="s">
        <v>912</v>
      </c>
      <c r="F2200" s="6" t="s">
        <v>0</v>
      </c>
      <c r="G2200" s="100">
        <v>6476.4</v>
      </c>
      <c r="H2200" s="100">
        <v>6069.5</v>
      </c>
      <c r="I2200" s="100">
        <f t="shared" si="34"/>
        <v>93.717188561546536</v>
      </c>
    </row>
    <row r="2201" spans="1:9" ht="30" x14ac:dyDescent="0.2">
      <c r="A2201" s="41" t="s">
        <v>601</v>
      </c>
      <c r="B2201" s="6" t="s">
        <v>1687</v>
      </c>
      <c r="C2201" s="6" t="s">
        <v>13</v>
      </c>
      <c r="D2201" s="6" t="s">
        <v>21</v>
      </c>
      <c r="E2201" s="6" t="s">
        <v>912</v>
      </c>
      <c r="F2201" s="6" t="s">
        <v>602</v>
      </c>
      <c r="G2201" s="100">
        <v>6476.4</v>
      </c>
      <c r="H2201" s="100">
        <v>6069.5</v>
      </c>
      <c r="I2201" s="100">
        <f t="shared" si="34"/>
        <v>93.717188561546536</v>
      </c>
    </row>
    <row r="2202" spans="1:9" ht="63" x14ac:dyDescent="0.25">
      <c r="A2202" s="208" t="s">
        <v>1688</v>
      </c>
      <c r="B2202" s="98" t="s">
        <v>1689</v>
      </c>
      <c r="C2202" s="98" t="s">
        <v>0</v>
      </c>
      <c r="D2202" s="98" t="s">
        <v>0</v>
      </c>
      <c r="E2202" s="98" t="s">
        <v>0</v>
      </c>
      <c r="F2202" s="98" t="s">
        <v>0</v>
      </c>
      <c r="G2202" s="99">
        <v>76357.5</v>
      </c>
      <c r="H2202" s="99">
        <v>65002.5</v>
      </c>
      <c r="I2202" s="99">
        <f t="shared" si="34"/>
        <v>85.129162164816819</v>
      </c>
    </row>
    <row r="2203" spans="1:9" ht="15" x14ac:dyDescent="0.2">
      <c r="A2203" s="41" t="s">
        <v>17</v>
      </c>
      <c r="B2203" s="6" t="s">
        <v>1689</v>
      </c>
      <c r="C2203" s="6" t="s">
        <v>13</v>
      </c>
      <c r="D2203" s="6" t="s">
        <v>0</v>
      </c>
      <c r="E2203" s="6" t="s">
        <v>0</v>
      </c>
      <c r="F2203" s="6" t="s">
        <v>0</v>
      </c>
      <c r="G2203" s="100">
        <v>340.2</v>
      </c>
      <c r="H2203" s="100">
        <v>200</v>
      </c>
      <c r="I2203" s="100">
        <f t="shared" si="34"/>
        <v>58.788947677836568</v>
      </c>
    </row>
    <row r="2204" spans="1:9" ht="30" x14ac:dyDescent="0.2">
      <c r="A2204" s="41" t="s">
        <v>18</v>
      </c>
      <c r="B2204" s="6" t="s">
        <v>1689</v>
      </c>
      <c r="C2204" s="6" t="s">
        <v>13</v>
      </c>
      <c r="D2204" s="6" t="s">
        <v>19</v>
      </c>
      <c r="E2204" s="6" t="s">
        <v>0</v>
      </c>
      <c r="F2204" s="6" t="s">
        <v>0</v>
      </c>
      <c r="G2204" s="100">
        <v>340.2</v>
      </c>
      <c r="H2204" s="100">
        <v>200</v>
      </c>
      <c r="I2204" s="100">
        <f t="shared" si="34"/>
        <v>58.788947677836568</v>
      </c>
    </row>
    <row r="2205" spans="1:9" ht="75" x14ac:dyDescent="0.2">
      <c r="A2205" s="41" t="s">
        <v>992</v>
      </c>
      <c r="B2205" s="6" t="s">
        <v>1689</v>
      </c>
      <c r="C2205" s="6" t="s">
        <v>13</v>
      </c>
      <c r="D2205" s="6" t="s">
        <v>19</v>
      </c>
      <c r="E2205" s="6" t="s">
        <v>993</v>
      </c>
      <c r="F2205" s="101" t="s">
        <v>0</v>
      </c>
      <c r="G2205" s="100">
        <v>340.2</v>
      </c>
      <c r="H2205" s="100">
        <v>200</v>
      </c>
      <c r="I2205" s="100">
        <f t="shared" si="34"/>
        <v>58.788947677836568</v>
      </c>
    </row>
    <row r="2206" spans="1:9" ht="60" x14ac:dyDescent="0.2">
      <c r="A2206" s="41" t="s">
        <v>994</v>
      </c>
      <c r="B2206" s="6" t="s">
        <v>1689</v>
      </c>
      <c r="C2206" s="6" t="s">
        <v>13</v>
      </c>
      <c r="D2206" s="6" t="s">
        <v>19</v>
      </c>
      <c r="E2206" s="6" t="s">
        <v>995</v>
      </c>
      <c r="F2206" s="6" t="s">
        <v>0</v>
      </c>
      <c r="G2206" s="100">
        <v>340.2</v>
      </c>
      <c r="H2206" s="100">
        <v>200</v>
      </c>
      <c r="I2206" s="100">
        <f t="shared" si="34"/>
        <v>58.788947677836568</v>
      </c>
    </row>
    <row r="2207" spans="1:9" ht="45" x14ac:dyDescent="0.2">
      <c r="A2207" s="41" t="s">
        <v>700</v>
      </c>
      <c r="B2207" s="6" t="s">
        <v>1689</v>
      </c>
      <c r="C2207" s="6" t="s">
        <v>13</v>
      </c>
      <c r="D2207" s="6" t="s">
        <v>19</v>
      </c>
      <c r="E2207" s="6" t="s">
        <v>996</v>
      </c>
      <c r="F2207" s="6" t="s">
        <v>0</v>
      </c>
      <c r="G2207" s="100">
        <v>340.2</v>
      </c>
      <c r="H2207" s="100">
        <v>200</v>
      </c>
      <c r="I2207" s="100">
        <f t="shared" si="34"/>
        <v>58.788947677836568</v>
      </c>
    </row>
    <row r="2208" spans="1:9" ht="30" x14ac:dyDescent="0.2">
      <c r="A2208" s="41" t="s">
        <v>601</v>
      </c>
      <c r="B2208" s="6" t="s">
        <v>1689</v>
      </c>
      <c r="C2208" s="6" t="s">
        <v>13</v>
      </c>
      <c r="D2208" s="6" t="s">
        <v>19</v>
      </c>
      <c r="E2208" s="6" t="s">
        <v>996</v>
      </c>
      <c r="F2208" s="6" t="s">
        <v>602</v>
      </c>
      <c r="G2208" s="100">
        <v>340.2</v>
      </c>
      <c r="H2208" s="100">
        <v>200</v>
      </c>
      <c r="I2208" s="100">
        <f t="shared" si="34"/>
        <v>58.788947677836568</v>
      </c>
    </row>
    <row r="2209" spans="1:9" ht="15" x14ac:dyDescent="0.2">
      <c r="A2209" s="41" t="s">
        <v>79</v>
      </c>
      <c r="B2209" s="6" t="s">
        <v>1689</v>
      </c>
      <c r="C2209" s="6" t="s">
        <v>26</v>
      </c>
      <c r="D2209" s="6" t="s">
        <v>0</v>
      </c>
      <c r="E2209" s="6" t="s">
        <v>0</v>
      </c>
      <c r="F2209" s="6" t="s">
        <v>0</v>
      </c>
      <c r="G2209" s="100">
        <v>76017.3</v>
      </c>
      <c r="H2209" s="100">
        <v>64802.5</v>
      </c>
      <c r="I2209" s="100">
        <f t="shared" si="34"/>
        <v>85.247042449547664</v>
      </c>
    </row>
    <row r="2210" spans="1:9" ht="30" x14ac:dyDescent="0.2">
      <c r="A2210" s="41" t="s">
        <v>80</v>
      </c>
      <c r="B2210" s="6" t="s">
        <v>1689</v>
      </c>
      <c r="C2210" s="6" t="s">
        <v>26</v>
      </c>
      <c r="D2210" s="6" t="s">
        <v>11</v>
      </c>
      <c r="E2210" s="6" t="s">
        <v>0</v>
      </c>
      <c r="F2210" s="6" t="s">
        <v>0</v>
      </c>
      <c r="G2210" s="100">
        <v>47339.9</v>
      </c>
      <c r="H2210" s="100">
        <v>43449.1</v>
      </c>
      <c r="I2210" s="100">
        <f t="shared" si="34"/>
        <v>91.781140222095942</v>
      </c>
    </row>
    <row r="2211" spans="1:9" ht="90" x14ac:dyDescent="0.2">
      <c r="A2211" s="41" t="s">
        <v>1107</v>
      </c>
      <c r="B2211" s="6" t="s">
        <v>1689</v>
      </c>
      <c r="C2211" s="6" t="s">
        <v>26</v>
      </c>
      <c r="D2211" s="6" t="s">
        <v>11</v>
      </c>
      <c r="E2211" s="6" t="s">
        <v>1108</v>
      </c>
      <c r="F2211" s="101" t="s">
        <v>0</v>
      </c>
      <c r="G2211" s="100">
        <v>47339.9</v>
      </c>
      <c r="H2211" s="100">
        <v>43449.1</v>
      </c>
      <c r="I2211" s="100">
        <f t="shared" si="34"/>
        <v>91.781140222095942</v>
      </c>
    </row>
    <row r="2212" spans="1:9" ht="45" x14ac:dyDescent="0.2">
      <c r="A2212" s="41" t="s">
        <v>1109</v>
      </c>
      <c r="B2212" s="6" t="s">
        <v>1689</v>
      </c>
      <c r="C2212" s="6" t="s">
        <v>26</v>
      </c>
      <c r="D2212" s="6" t="s">
        <v>11</v>
      </c>
      <c r="E2212" s="6" t="s">
        <v>1110</v>
      </c>
      <c r="F2212" s="6" t="s">
        <v>0</v>
      </c>
      <c r="G2212" s="100">
        <v>47339.9</v>
      </c>
      <c r="H2212" s="100">
        <v>43449.1</v>
      </c>
      <c r="I2212" s="100">
        <f t="shared" si="34"/>
        <v>91.781140222095942</v>
      </c>
    </row>
    <row r="2213" spans="1:9" ht="210" x14ac:dyDescent="0.2">
      <c r="A2213" s="41" t="s">
        <v>1111</v>
      </c>
      <c r="B2213" s="6" t="s">
        <v>1689</v>
      </c>
      <c r="C2213" s="6" t="s">
        <v>26</v>
      </c>
      <c r="D2213" s="6" t="s">
        <v>11</v>
      </c>
      <c r="E2213" s="6" t="s">
        <v>1112</v>
      </c>
      <c r="F2213" s="6" t="s">
        <v>0</v>
      </c>
      <c r="G2213" s="100">
        <v>47108.800000000003</v>
      </c>
      <c r="H2213" s="100">
        <v>43253.2</v>
      </c>
      <c r="I2213" s="100">
        <f t="shared" si="34"/>
        <v>91.81554189450803</v>
      </c>
    </row>
    <row r="2214" spans="1:9" ht="90" x14ac:dyDescent="0.2">
      <c r="A2214" s="41" t="s">
        <v>590</v>
      </c>
      <c r="B2214" s="6" t="s">
        <v>1689</v>
      </c>
      <c r="C2214" s="6" t="s">
        <v>26</v>
      </c>
      <c r="D2214" s="6" t="s">
        <v>11</v>
      </c>
      <c r="E2214" s="6" t="s">
        <v>1112</v>
      </c>
      <c r="F2214" s="6" t="s">
        <v>585</v>
      </c>
      <c r="G2214" s="100">
        <v>42358.5</v>
      </c>
      <c r="H2214" s="100">
        <v>40445.199999999997</v>
      </c>
      <c r="I2214" s="100">
        <f t="shared" si="34"/>
        <v>95.483078956998</v>
      </c>
    </row>
    <row r="2215" spans="1:9" ht="30" x14ac:dyDescent="0.2">
      <c r="A2215" s="41" t="s">
        <v>601</v>
      </c>
      <c r="B2215" s="6" t="s">
        <v>1689</v>
      </c>
      <c r="C2215" s="6" t="s">
        <v>26</v>
      </c>
      <c r="D2215" s="6" t="s">
        <v>11</v>
      </c>
      <c r="E2215" s="6" t="s">
        <v>1112</v>
      </c>
      <c r="F2215" s="6" t="s">
        <v>602</v>
      </c>
      <c r="G2215" s="100">
        <v>4750.3</v>
      </c>
      <c r="H2215" s="100">
        <v>2808</v>
      </c>
      <c r="I2215" s="100">
        <f t="shared" si="34"/>
        <v>59.112056080668587</v>
      </c>
    </row>
    <row r="2216" spans="1:9" ht="240" x14ac:dyDescent="0.2">
      <c r="A2216" s="41" t="s">
        <v>1113</v>
      </c>
      <c r="B2216" s="6" t="s">
        <v>1689</v>
      </c>
      <c r="C2216" s="6" t="s">
        <v>26</v>
      </c>
      <c r="D2216" s="6" t="s">
        <v>11</v>
      </c>
      <c r="E2216" s="6" t="s">
        <v>1114</v>
      </c>
      <c r="F2216" s="6" t="s">
        <v>0</v>
      </c>
      <c r="G2216" s="100">
        <v>231.1</v>
      </c>
      <c r="H2216" s="100">
        <v>195.9</v>
      </c>
      <c r="I2216" s="100">
        <f t="shared" si="34"/>
        <v>84.768498485504125</v>
      </c>
    </row>
    <row r="2217" spans="1:9" ht="30" x14ac:dyDescent="0.2">
      <c r="A2217" s="41" t="s">
        <v>601</v>
      </c>
      <c r="B2217" s="6" t="s">
        <v>1689</v>
      </c>
      <c r="C2217" s="6" t="s">
        <v>26</v>
      </c>
      <c r="D2217" s="6" t="s">
        <v>11</v>
      </c>
      <c r="E2217" s="6" t="s">
        <v>1114</v>
      </c>
      <c r="F2217" s="6" t="s">
        <v>602</v>
      </c>
      <c r="G2217" s="100">
        <v>231.1</v>
      </c>
      <c r="H2217" s="100">
        <v>195.9</v>
      </c>
      <c r="I2217" s="100">
        <f t="shared" si="34"/>
        <v>84.768498485504125</v>
      </c>
    </row>
    <row r="2218" spans="1:9" ht="30" x14ac:dyDescent="0.2">
      <c r="A2218" s="41" t="s">
        <v>81</v>
      </c>
      <c r="B2218" s="6" t="s">
        <v>1689</v>
      </c>
      <c r="C2218" s="6" t="s">
        <v>26</v>
      </c>
      <c r="D2218" s="6" t="s">
        <v>29</v>
      </c>
      <c r="E2218" s="6" t="s">
        <v>0</v>
      </c>
      <c r="F2218" s="6" t="s">
        <v>0</v>
      </c>
      <c r="G2218" s="100">
        <v>28677.4</v>
      </c>
      <c r="H2218" s="100">
        <v>21353.4</v>
      </c>
      <c r="I2218" s="100">
        <f t="shared" si="34"/>
        <v>74.460725170343196</v>
      </c>
    </row>
    <row r="2219" spans="1:9" ht="90" x14ac:dyDescent="0.2">
      <c r="A2219" s="41" t="s">
        <v>1107</v>
      </c>
      <c r="B2219" s="6" t="s">
        <v>1689</v>
      </c>
      <c r="C2219" s="6" t="s">
        <v>26</v>
      </c>
      <c r="D2219" s="6" t="s">
        <v>29</v>
      </c>
      <c r="E2219" s="6" t="s">
        <v>1108</v>
      </c>
      <c r="F2219" s="101" t="s">
        <v>0</v>
      </c>
      <c r="G2219" s="100">
        <v>28677.4</v>
      </c>
      <c r="H2219" s="100">
        <v>21353.4</v>
      </c>
      <c r="I2219" s="100">
        <f t="shared" si="34"/>
        <v>74.460725170343196</v>
      </c>
    </row>
    <row r="2220" spans="1:9" ht="60" x14ac:dyDescent="0.2">
      <c r="A2220" s="41" t="s">
        <v>1121</v>
      </c>
      <c r="B2220" s="6" t="s">
        <v>1689</v>
      </c>
      <c r="C2220" s="6" t="s">
        <v>26</v>
      </c>
      <c r="D2220" s="6" t="s">
        <v>29</v>
      </c>
      <c r="E2220" s="6" t="s">
        <v>1122</v>
      </c>
      <c r="F2220" s="6" t="s">
        <v>0</v>
      </c>
      <c r="G2220" s="100">
        <v>3100</v>
      </c>
      <c r="H2220" s="100">
        <v>2983.4</v>
      </c>
      <c r="I2220" s="100">
        <f t="shared" si="34"/>
        <v>96.238709677419351</v>
      </c>
    </row>
    <row r="2221" spans="1:9" ht="45" x14ac:dyDescent="0.2">
      <c r="A2221" s="41" t="s">
        <v>655</v>
      </c>
      <c r="B2221" s="6" t="s">
        <v>1689</v>
      </c>
      <c r="C2221" s="6" t="s">
        <v>26</v>
      </c>
      <c r="D2221" s="6" t="s">
        <v>29</v>
      </c>
      <c r="E2221" s="6" t="s">
        <v>1123</v>
      </c>
      <c r="F2221" s="6" t="s">
        <v>0</v>
      </c>
      <c r="G2221" s="100">
        <v>3100</v>
      </c>
      <c r="H2221" s="100">
        <v>2983.4</v>
      </c>
      <c r="I2221" s="100">
        <f t="shared" si="34"/>
        <v>96.238709677419351</v>
      </c>
    </row>
    <row r="2222" spans="1:9" ht="30" x14ac:dyDescent="0.2">
      <c r="A2222" s="41" t="s">
        <v>601</v>
      </c>
      <c r="B2222" s="6" t="s">
        <v>1689</v>
      </c>
      <c r="C2222" s="6" t="s">
        <v>26</v>
      </c>
      <c r="D2222" s="6" t="s">
        <v>29</v>
      </c>
      <c r="E2222" s="6" t="s">
        <v>1123</v>
      </c>
      <c r="F2222" s="6" t="s">
        <v>602</v>
      </c>
      <c r="G2222" s="100">
        <v>3100</v>
      </c>
      <c r="H2222" s="100">
        <v>2983.4</v>
      </c>
      <c r="I2222" s="100">
        <f t="shared" si="34"/>
        <v>96.238709677419351</v>
      </c>
    </row>
    <row r="2223" spans="1:9" ht="45" x14ac:dyDescent="0.2">
      <c r="A2223" s="41" t="s">
        <v>1124</v>
      </c>
      <c r="B2223" s="6" t="s">
        <v>1689</v>
      </c>
      <c r="C2223" s="6" t="s">
        <v>26</v>
      </c>
      <c r="D2223" s="6" t="s">
        <v>29</v>
      </c>
      <c r="E2223" s="6" t="s">
        <v>1125</v>
      </c>
      <c r="F2223" s="6" t="s">
        <v>0</v>
      </c>
      <c r="G2223" s="100">
        <v>6500</v>
      </c>
      <c r="H2223" s="100">
        <v>3250</v>
      </c>
      <c r="I2223" s="100">
        <f t="shared" si="34"/>
        <v>50</v>
      </c>
    </row>
    <row r="2224" spans="1:9" ht="45" x14ac:dyDescent="0.2">
      <c r="A2224" s="41" t="s">
        <v>655</v>
      </c>
      <c r="B2224" s="6" t="s">
        <v>1689</v>
      </c>
      <c r="C2224" s="6" t="s">
        <v>26</v>
      </c>
      <c r="D2224" s="6" t="s">
        <v>29</v>
      </c>
      <c r="E2224" s="6" t="s">
        <v>1126</v>
      </c>
      <c r="F2224" s="6" t="s">
        <v>0</v>
      </c>
      <c r="G2224" s="100">
        <v>6500</v>
      </c>
      <c r="H2224" s="100">
        <v>3250</v>
      </c>
      <c r="I2224" s="100">
        <f t="shared" si="34"/>
        <v>50</v>
      </c>
    </row>
    <row r="2225" spans="1:9" ht="30" x14ac:dyDescent="0.2">
      <c r="A2225" s="41" t="s">
        <v>601</v>
      </c>
      <c r="B2225" s="6" t="s">
        <v>1689</v>
      </c>
      <c r="C2225" s="6" t="s">
        <v>26</v>
      </c>
      <c r="D2225" s="6" t="s">
        <v>29</v>
      </c>
      <c r="E2225" s="6" t="s">
        <v>1126</v>
      </c>
      <c r="F2225" s="6" t="s">
        <v>602</v>
      </c>
      <c r="G2225" s="100">
        <v>6500</v>
      </c>
      <c r="H2225" s="100">
        <v>3250</v>
      </c>
      <c r="I2225" s="100">
        <f t="shared" si="34"/>
        <v>50</v>
      </c>
    </row>
    <row r="2226" spans="1:9" ht="60" x14ac:dyDescent="0.2">
      <c r="A2226" s="41" t="s">
        <v>1127</v>
      </c>
      <c r="B2226" s="6" t="s">
        <v>1689</v>
      </c>
      <c r="C2226" s="6" t="s">
        <v>26</v>
      </c>
      <c r="D2226" s="6" t="s">
        <v>29</v>
      </c>
      <c r="E2226" s="6" t="s">
        <v>1128</v>
      </c>
      <c r="F2226" s="6" t="s">
        <v>0</v>
      </c>
      <c r="G2226" s="100">
        <v>19077.400000000001</v>
      </c>
      <c r="H2226" s="100">
        <v>15120</v>
      </c>
      <c r="I2226" s="100">
        <f t="shared" si="34"/>
        <v>79.256083114051179</v>
      </c>
    </row>
    <row r="2227" spans="1:9" ht="45" x14ac:dyDescent="0.2">
      <c r="A2227" s="41" t="s">
        <v>588</v>
      </c>
      <c r="B2227" s="6" t="s">
        <v>1689</v>
      </c>
      <c r="C2227" s="6" t="s">
        <v>26</v>
      </c>
      <c r="D2227" s="6" t="s">
        <v>29</v>
      </c>
      <c r="E2227" s="6" t="s">
        <v>1129</v>
      </c>
      <c r="F2227" s="6" t="s">
        <v>0</v>
      </c>
      <c r="G2227" s="100">
        <v>6887.6</v>
      </c>
      <c r="H2227" s="100">
        <v>6685.9</v>
      </c>
      <c r="I2227" s="100">
        <f t="shared" si="34"/>
        <v>97.071548870433816</v>
      </c>
    </row>
    <row r="2228" spans="1:9" ht="90" x14ac:dyDescent="0.2">
      <c r="A2228" s="41" t="s">
        <v>590</v>
      </c>
      <c r="B2228" s="6" t="s">
        <v>1689</v>
      </c>
      <c r="C2228" s="6" t="s">
        <v>26</v>
      </c>
      <c r="D2228" s="6" t="s">
        <v>29</v>
      </c>
      <c r="E2228" s="6" t="s">
        <v>1129</v>
      </c>
      <c r="F2228" s="6" t="s">
        <v>585</v>
      </c>
      <c r="G2228" s="100">
        <v>6887.6</v>
      </c>
      <c r="H2228" s="100">
        <v>6685.9</v>
      </c>
      <c r="I2228" s="100">
        <f t="shared" si="34"/>
        <v>97.071548870433816</v>
      </c>
    </row>
    <row r="2229" spans="1:9" ht="45" x14ac:dyDescent="0.2">
      <c r="A2229" s="41" t="s">
        <v>599</v>
      </c>
      <c r="B2229" s="6" t="s">
        <v>1689</v>
      </c>
      <c r="C2229" s="6" t="s">
        <v>26</v>
      </c>
      <c r="D2229" s="6" t="s">
        <v>29</v>
      </c>
      <c r="E2229" s="6" t="s">
        <v>1130</v>
      </c>
      <c r="F2229" s="6" t="s">
        <v>0</v>
      </c>
      <c r="G2229" s="100">
        <v>12189.8</v>
      </c>
      <c r="H2229" s="100">
        <v>8434.1</v>
      </c>
      <c r="I2229" s="100">
        <f t="shared" si="34"/>
        <v>69.189814435019443</v>
      </c>
    </row>
    <row r="2230" spans="1:9" ht="30" x14ac:dyDescent="0.2">
      <c r="A2230" s="41" t="s">
        <v>601</v>
      </c>
      <c r="B2230" s="6" t="s">
        <v>1689</v>
      </c>
      <c r="C2230" s="6" t="s">
        <v>26</v>
      </c>
      <c r="D2230" s="6" t="s">
        <v>29</v>
      </c>
      <c r="E2230" s="6" t="s">
        <v>1130</v>
      </c>
      <c r="F2230" s="6" t="s">
        <v>602</v>
      </c>
      <c r="G2230" s="100">
        <v>11939.8</v>
      </c>
      <c r="H2230" s="100">
        <v>8251.2000000000007</v>
      </c>
      <c r="I2230" s="100">
        <f t="shared" si="34"/>
        <v>69.106685204107279</v>
      </c>
    </row>
    <row r="2231" spans="1:9" ht="15" x14ac:dyDescent="0.2">
      <c r="A2231" s="41" t="s">
        <v>603</v>
      </c>
      <c r="B2231" s="6" t="s">
        <v>1689</v>
      </c>
      <c r="C2231" s="6" t="s">
        <v>26</v>
      </c>
      <c r="D2231" s="6" t="s">
        <v>29</v>
      </c>
      <c r="E2231" s="6" t="s">
        <v>1130</v>
      </c>
      <c r="F2231" s="6" t="s">
        <v>604</v>
      </c>
      <c r="G2231" s="100">
        <v>250</v>
      </c>
      <c r="H2231" s="100">
        <v>182.9</v>
      </c>
      <c r="I2231" s="100">
        <f t="shared" si="34"/>
        <v>73.16</v>
      </c>
    </row>
    <row r="2232" spans="1:9" ht="31.5" x14ac:dyDescent="0.25">
      <c r="A2232" s="117" t="s">
        <v>1690</v>
      </c>
      <c r="B2232" s="98" t="s">
        <v>1691</v>
      </c>
      <c r="C2232" s="98" t="s">
        <v>0</v>
      </c>
      <c r="D2232" s="98" t="s">
        <v>0</v>
      </c>
      <c r="E2232" s="98" t="s">
        <v>0</v>
      </c>
      <c r="F2232" s="98" t="s">
        <v>0</v>
      </c>
      <c r="G2232" s="99">
        <v>205519.8</v>
      </c>
      <c r="H2232" s="99">
        <v>183866.1</v>
      </c>
      <c r="I2232" s="99">
        <f t="shared" si="34"/>
        <v>89.463934861750545</v>
      </c>
    </row>
    <row r="2233" spans="1:9" ht="15" x14ac:dyDescent="0.2">
      <c r="A2233" s="41" t="s">
        <v>7</v>
      </c>
      <c r="B2233" s="6" t="s">
        <v>1691</v>
      </c>
      <c r="C2233" s="6" t="s">
        <v>8</v>
      </c>
      <c r="D2233" s="6" t="s">
        <v>0</v>
      </c>
      <c r="E2233" s="6" t="s">
        <v>0</v>
      </c>
      <c r="F2233" s="6" t="s">
        <v>0</v>
      </c>
      <c r="G2233" s="100">
        <v>204919.8</v>
      </c>
      <c r="H2233" s="100">
        <v>183266.1</v>
      </c>
      <c r="I2233" s="100">
        <f t="shared" si="34"/>
        <v>89.433085529070411</v>
      </c>
    </row>
    <row r="2234" spans="1:9" ht="15" x14ac:dyDescent="0.2">
      <c r="A2234" s="41" t="s">
        <v>15</v>
      </c>
      <c r="B2234" s="6" t="s">
        <v>1691</v>
      </c>
      <c r="C2234" s="6" t="s">
        <v>8</v>
      </c>
      <c r="D2234" s="6" t="s">
        <v>16</v>
      </c>
      <c r="E2234" s="6" t="s">
        <v>0</v>
      </c>
      <c r="F2234" s="6" t="s">
        <v>0</v>
      </c>
      <c r="G2234" s="100">
        <v>204919.8</v>
      </c>
      <c r="H2234" s="100">
        <v>183266.1</v>
      </c>
      <c r="I2234" s="100">
        <f t="shared" si="34"/>
        <v>89.433085529070411</v>
      </c>
    </row>
    <row r="2235" spans="1:9" ht="60" x14ac:dyDescent="0.2">
      <c r="A2235" s="41" t="s">
        <v>665</v>
      </c>
      <c r="B2235" s="6" t="s">
        <v>1691</v>
      </c>
      <c r="C2235" s="6" t="s">
        <v>8</v>
      </c>
      <c r="D2235" s="6" t="s">
        <v>16</v>
      </c>
      <c r="E2235" s="6" t="s">
        <v>666</v>
      </c>
      <c r="F2235" s="101" t="s">
        <v>0</v>
      </c>
      <c r="G2235" s="100">
        <v>21</v>
      </c>
      <c r="H2235" s="100">
        <v>21</v>
      </c>
      <c r="I2235" s="100">
        <f t="shared" si="34"/>
        <v>100</v>
      </c>
    </row>
    <row r="2236" spans="1:9" ht="45" x14ac:dyDescent="0.2">
      <c r="A2236" s="41" t="s">
        <v>667</v>
      </c>
      <c r="B2236" s="6" t="s">
        <v>1691</v>
      </c>
      <c r="C2236" s="6" t="s">
        <v>8</v>
      </c>
      <c r="D2236" s="6" t="s">
        <v>16</v>
      </c>
      <c r="E2236" s="6" t="s">
        <v>668</v>
      </c>
      <c r="F2236" s="6" t="s">
        <v>0</v>
      </c>
      <c r="G2236" s="100">
        <v>21</v>
      </c>
      <c r="H2236" s="100">
        <v>21</v>
      </c>
      <c r="I2236" s="100">
        <f t="shared" si="34"/>
        <v>100</v>
      </c>
    </row>
    <row r="2237" spans="1:9" ht="45" x14ac:dyDescent="0.2">
      <c r="A2237" s="41" t="s">
        <v>655</v>
      </c>
      <c r="B2237" s="6" t="s">
        <v>1691</v>
      </c>
      <c r="C2237" s="6" t="s">
        <v>8</v>
      </c>
      <c r="D2237" s="6" t="s">
        <v>16</v>
      </c>
      <c r="E2237" s="6" t="s">
        <v>669</v>
      </c>
      <c r="F2237" s="6" t="s">
        <v>0</v>
      </c>
      <c r="G2237" s="100">
        <v>21</v>
      </c>
      <c r="H2237" s="100">
        <v>21</v>
      </c>
      <c r="I2237" s="100">
        <f t="shared" si="34"/>
        <v>100</v>
      </c>
    </row>
    <row r="2238" spans="1:9" ht="30" x14ac:dyDescent="0.2">
      <c r="A2238" s="41" t="s">
        <v>601</v>
      </c>
      <c r="B2238" s="6" t="s">
        <v>1691</v>
      </c>
      <c r="C2238" s="6" t="s">
        <v>8</v>
      </c>
      <c r="D2238" s="6" t="s">
        <v>16</v>
      </c>
      <c r="E2238" s="6" t="s">
        <v>669</v>
      </c>
      <c r="F2238" s="6" t="s">
        <v>602</v>
      </c>
      <c r="G2238" s="100">
        <v>21</v>
      </c>
      <c r="H2238" s="100">
        <v>21</v>
      </c>
      <c r="I2238" s="100">
        <f t="shared" si="34"/>
        <v>100</v>
      </c>
    </row>
    <row r="2239" spans="1:9" ht="60" x14ac:dyDescent="0.2">
      <c r="A2239" s="41" t="s">
        <v>696</v>
      </c>
      <c r="B2239" s="6" t="s">
        <v>1691</v>
      </c>
      <c r="C2239" s="6" t="s">
        <v>8</v>
      </c>
      <c r="D2239" s="6" t="s">
        <v>16</v>
      </c>
      <c r="E2239" s="6" t="s">
        <v>697</v>
      </c>
      <c r="F2239" s="101" t="s">
        <v>0</v>
      </c>
      <c r="G2239" s="100">
        <v>590.6</v>
      </c>
      <c r="H2239" s="100">
        <v>590.6</v>
      </c>
      <c r="I2239" s="100">
        <f t="shared" si="34"/>
        <v>100</v>
      </c>
    </row>
    <row r="2240" spans="1:9" ht="45" x14ac:dyDescent="0.2">
      <c r="A2240" s="41" t="s">
        <v>698</v>
      </c>
      <c r="B2240" s="6" t="s">
        <v>1691</v>
      </c>
      <c r="C2240" s="6" t="s">
        <v>8</v>
      </c>
      <c r="D2240" s="6" t="s">
        <v>16</v>
      </c>
      <c r="E2240" s="6" t="s">
        <v>699</v>
      </c>
      <c r="F2240" s="6" t="s">
        <v>0</v>
      </c>
      <c r="G2240" s="100">
        <v>590.6</v>
      </c>
      <c r="H2240" s="100">
        <v>590.6</v>
      </c>
      <c r="I2240" s="100">
        <f t="shared" si="34"/>
        <v>100</v>
      </c>
    </row>
    <row r="2241" spans="1:9" ht="45" x14ac:dyDescent="0.2">
      <c r="A2241" s="41" t="s">
        <v>700</v>
      </c>
      <c r="B2241" s="6" t="s">
        <v>1691</v>
      </c>
      <c r="C2241" s="6" t="s">
        <v>8</v>
      </c>
      <c r="D2241" s="6" t="s">
        <v>16</v>
      </c>
      <c r="E2241" s="6" t="s">
        <v>701</v>
      </c>
      <c r="F2241" s="6" t="s">
        <v>0</v>
      </c>
      <c r="G2241" s="100">
        <v>590.6</v>
      </c>
      <c r="H2241" s="100">
        <v>590.6</v>
      </c>
      <c r="I2241" s="100">
        <f t="shared" si="34"/>
        <v>100</v>
      </c>
    </row>
    <row r="2242" spans="1:9" ht="30" x14ac:dyDescent="0.2">
      <c r="A2242" s="41" t="s">
        <v>601</v>
      </c>
      <c r="B2242" s="6" t="s">
        <v>1691</v>
      </c>
      <c r="C2242" s="6" t="s">
        <v>8</v>
      </c>
      <c r="D2242" s="6" t="s">
        <v>16</v>
      </c>
      <c r="E2242" s="6" t="s">
        <v>701</v>
      </c>
      <c r="F2242" s="6" t="s">
        <v>602</v>
      </c>
      <c r="G2242" s="100">
        <v>590.6</v>
      </c>
      <c r="H2242" s="100">
        <v>590.6</v>
      </c>
      <c r="I2242" s="100">
        <f t="shared" si="34"/>
        <v>100</v>
      </c>
    </row>
    <row r="2243" spans="1:9" ht="60" x14ac:dyDescent="0.2">
      <c r="A2243" s="41" t="s">
        <v>583</v>
      </c>
      <c r="B2243" s="6" t="s">
        <v>1691</v>
      </c>
      <c r="C2243" s="6" t="s">
        <v>8</v>
      </c>
      <c r="D2243" s="6" t="s">
        <v>16</v>
      </c>
      <c r="E2243" s="6" t="s">
        <v>584</v>
      </c>
      <c r="F2243" s="101" t="s">
        <v>0</v>
      </c>
      <c r="G2243" s="100">
        <v>36652.9</v>
      </c>
      <c r="H2243" s="100">
        <v>35999.4</v>
      </c>
      <c r="I2243" s="100">
        <f t="shared" si="34"/>
        <v>98.217057858996142</v>
      </c>
    </row>
    <row r="2244" spans="1:9" ht="15" x14ac:dyDescent="0.2">
      <c r="A2244" s="41" t="s">
        <v>14</v>
      </c>
      <c r="B2244" s="6" t="s">
        <v>1691</v>
      </c>
      <c r="C2244" s="6" t="s">
        <v>8</v>
      </c>
      <c r="D2244" s="6" t="s">
        <v>16</v>
      </c>
      <c r="E2244" s="6" t="s">
        <v>617</v>
      </c>
      <c r="F2244" s="6" t="s">
        <v>0</v>
      </c>
      <c r="G2244" s="100">
        <v>36652.9</v>
      </c>
      <c r="H2244" s="100">
        <v>35999.4</v>
      </c>
      <c r="I2244" s="100">
        <f t="shared" si="34"/>
        <v>98.217057858996142</v>
      </c>
    </row>
    <row r="2245" spans="1:9" ht="45" x14ac:dyDescent="0.2">
      <c r="A2245" s="41" t="s">
        <v>588</v>
      </c>
      <c r="B2245" s="6" t="s">
        <v>1691</v>
      </c>
      <c r="C2245" s="6" t="s">
        <v>8</v>
      </c>
      <c r="D2245" s="6" t="s">
        <v>16</v>
      </c>
      <c r="E2245" s="6" t="s">
        <v>618</v>
      </c>
      <c r="F2245" s="6" t="s">
        <v>0</v>
      </c>
      <c r="G2245" s="100">
        <v>35016</v>
      </c>
      <c r="H2245" s="100">
        <v>34719.9</v>
      </c>
      <c r="I2245" s="100">
        <f t="shared" si="34"/>
        <v>99.154386566141199</v>
      </c>
    </row>
    <row r="2246" spans="1:9" ht="90" x14ac:dyDescent="0.2">
      <c r="A2246" s="41" t="s">
        <v>590</v>
      </c>
      <c r="B2246" s="6" t="s">
        <v>1691</v>
      </c>
      <c r="C2246" s="6" t="s">
        <v>8</v>
      </c>
      <c r="D2246" s="6" t="s">
        <v>16</v>
      </c>
      <c r="E2246" s="6" t="s">
        <v>618</v>
      </c>
      <c r="F2246" s="6" t="s">
        <v>585</v>
      </c>
      <c r="G2246" s="100">
        <v>35016</v>
      </c>
      <c r="H2246" s="100">
        <v>34719.9</v>
      </c>
      <c r="I2246" s="100">
        <f t="shared" si="34"/>
        <v>99.154386566141199</v>
      </c>
    </row>
    <row r="2247" spans="1:9" ht="45" x14ac:dyDescent="0.2">
      <c r="A2247" s="41" t="s">
        <v>599</v>
      </c>
      <c r="B2247" s="6" t="s">
        <v>1691</v>
      </c>
      <c r="C2247" s="6" t="s">
        <v>8</v>
      </c>
      <c r="D2247" s="6" t="s">
        <v>16</v>
      </c>
      <c r="E2247" s="6" t="s">
        <v>619</v>
      </c>
      <c r="F2247" s="6" t="s">
        <v>0</v>
      </c>
      <c r="G2247" s="100">
        <v>1636.9</v>
      </c>
      <c r="H2247" s="100">
        <v>1279.5</v>
      </c>
      <c r="I2247" s="100">
        <f t="shared" ref="I2247:I2310" si="35">H2247/G2247*100</f>
        <v>78.166045573950754</v>
      </c>
    </row>
    <row r="2248" spans="1:9" ht="30" x14ac:dyDescent="0.2">
      <c r="A2248" s="41" t="s">
        <v>601</v>
      </c>
      <c r="B2248" s="6" t="s">
        <v>1691</v>
      </c>
      <c r="C2248" s="6" t="s">
        <v>8</v>
      </c>
      <c r="D2248" s="6" t="s">
        <v>16</v>
      </c>
      <c r="E2248" s="6" t="s">
        <v>619</v>
      </c>
      <c r="F2248" s="6" t="s">
        <v>602</v>
      </c>
      <c r="G2248" s="100">
        <v>1636.4</v>
      </c>
      <c r="H2248" s="100">
        <v>1279.0999999999999</v>
      </c>
      <c r="I2248" s="100">
        <f t="shared" si="35"/>
        <v>78.16548521143973</v>
      </c>
    </row>
    <row r="2249" spans="1:9" ht="15" x14ac:dyDescent="0.2">
      <c r="A2249" s="41" t="s">
        <v>603</v>
      </c>
      <c r="B2249" s="6" t="s">
        <v>1691</v>
      </c>
      <c r="C2249" s="6" t="s">
        <v>8</v>
      </c>
      <c r="D2249" s="6" t="s">
        <v>16</v>
      </c>
      <c r="E2249" s="6" t="s">
        <v>619</v>
      </c>
      <c r="F2249" s="6" t="s">
        <v>604</v>
      </c>
      <c r="G2249" s="100">
        <v>0.5</v>
      </c>
      <c r="H2249" s="100">
        <v>0.4</v>
      </c>
      <c r="I2249" s="100">
        <f t="shared" si="35"/>
        <v>80</v>
      </c>
    </row>
    <row r="2250" spans="1:9" ht="15" x14ac:dyDescent="0.2">
      <c r="A2250" s="41" t="s">
        <v>620</v>
      </c>
      <c r="B2250" s="6" t="s">
        <v>1691</v>
      </c>
      <c r="C2250" s="6" t="s">
        <v>8</v>
      </c>
      <c r="D2250" s="6" t="s">
        <v>16</v>
      </c>
      <c r="E2250" s="6" t="s">
        <v>621</v>
      </c>
      <c r="F2250" s="101" t="s">
        <v>0</v>
      </c>
      <c r="G2250" s="100">
        <v>167655.29999999999</v>
      </c>
      <c r="H2250" s="100">
        <v>146655.1</v>
      </c>
      <c r="I2250" s="100">
        <f t="shared" si="35"/>
        <v>87.474180655189556</v>
      </c>
    </row>
    <row r="2251" spans="1:9" ht="45" x14ac:dyDescent="0.2">
      <c r="A2251" s="41" t="s">
        <v>719</v>
      </c>
      <c r="B2251" s="6" t="s">
        <v>1691</v>
      </c>
      <c r="C2251" s="6" t="s">
        <v>8</v>
      </c>
      <c r="D2251" s="6" t="s">
        <v>16</v>
      </c>
      <c r="E2251" s="6" t="s">
        <v>720</v>
      </c>
      <c r="F2251" s="6" t="s">
        <v>0</v>
      </c>
      <c r="G2251" s="100">
        <v>135250.4</v>
      </c>
      <c r="H2251" s="100">
        <v>114250.5</v>
      </c>
      <c r="I2251" s="100">
        <f t="shared" si="35"/>
        <v>84.473317638986657</v>
      </c>
    </row>
    <row r="2252" spans="1:9" ht="45" x14ac:dyDescent="0.2">
      <c r="A2252" s="41" t="s">
        <v>723</v>
      </c>
      <c r="B2252" s="6" t="s">
        <v>1691</v>
      </c>
      <c r="C2252" s="6" t="s">
        <v>8</v>
      </c>
      <c r="D2252" s="6" t="s">
        <v>16</v>
      </c>
      <c r="E2252" s="6" t="s">
        <v>724</v>
      </c>
      <c r="F2252" s="6" t="s">
        <v>0</v>
      </c>
      <c r="G2252" s="100">
        <v>123693.4</v>
      </c>
      <c r="H2252" s="100">
        <v>112401</v>
      </c>
      <c r="I2252" s="100">
        <f t="shared" si="35"/>
        <v>90.870652759160961</v>
      </c>
    </row>
    <row r="2253" spans="1:9" ht="45" x14ac:dyDescent="0.2">
      <c r="A2253" s="41" t="s">
        <v>680</v>
      </c>
      <c r="B2253" s="6" t="s">
        <v>1691</v>
      </c>
      <c r="C2253" s="6" t="s">
        <v>8</v>
      </c>
      <c r="D2253" s="6" t="s">
        <v>16</v>
      </c>
      <c r="E2253" s="6" t="s">
        <v>724</v>
      </c>
      <c r="F2253" s="6" t="s">
        <v>681</v>
      </c>
      <c r="G2253" s="100">
        <v>123693.4</v>
      </c>
      <c r="H2253" s="100">
        <v>112401</v>
      </c>
      <c r="I2253" s="100">
        <f t="shared" si="35"/>
        <v>90.870652759160961</v>
      </c>
    </row>
    <row r="2254" spans="1:9" ht="15" x14ac:dyDescent="0.2">
      <c r="A2254" s="41" t="s">
        <v>725</v>
      </c>
      <c r="B2254" s="6" t="s">
        <v>1691</v>
      </c>
      <c r="C2254" s="6" t="s">
        <v>8</v>
      </c>
      <c r="D2254" s="6" t="s">
        <v>16</v>
      </c>
      <c r="E2254" s="6" t="s">
        <v>726</v>
      </c>
      <c r="F2254" s="6" t="s">
        <v>0</v>
      </c>
      <c r="G2254" s="100">
        <v>11557</v>
      </c>
      <c r="H2254" s="100">
        <v>1849.5</v>
      </c>
      <c r="I2254" s="100">
        <f t="shared" si="35"/>
        <v>16.003288050532145</v>
      </c>
    </row>
    <row r="2255" spans="1:9" ht="45" x14ac:dyDescent="0.2">
      <c r="A2255" s="41" t="s">
        <v>680</v>
      </c>
      <c r="B2255" s="6" t="s">
        <v>1691</v>
      </c>
      <c r="C2255" s="6" t="s">
        <v>8</v>
      </c>
      <c r="D2255" s="6" t="s">
        <v>16</v>
      </c>
      <c r="E2255" s="6" t="s">
        <v>726</v>
      </c>
      <c r="F2255" s="6" t="s">
        <v>681</v>
      </c>
      <c r="G2255" s="100">
        <v>11557</v>
      </c>
      <c r="H2255" s="100">
        <v>1849.5</v>
      </c>
      <c r="I2255" s="100">
        <f t="shared" si="35"/>
        <v>16.003288050532145</v>
      </c>
    </row>
    <row r="2256" spans="1:9" ht="30" x14ac:dyDescent="0.2">
      <c r="A2256" s="41" t="s">
        <v>727</v>
      </c>
      <c r="B2256" s="6" t="s">
        <v>1691</v>
      </c>
      <c r="C2256" s="6" t="s">
        <v>8</v>
      </c>
      <c r="D2256" s="6" t="s">
        <v>16</v>
      </c>
      <c r="E2256" s="6" t="s">
        <v>728</v>
      </c>
      <c r="F2256" s="6" t="s">
        <v>0</v>
      </c>
      <c r="G2256" s="100">
        <v>1542.5</v>
      </c>
      <c r="H2256" s="100">
        <v>1542.5</v>
      </c>
      <c r="I2256" s="100">
        <f t="shared" si="35"/>
        <v>100</v>
      </c>
    </row>
    <row r="2257" spans="1:9" ht="45" x14ac:dyDescent="0.2">
      <c r="A2257" s="41" t="s">
        <v>729</v>
      </c>
      <c r="B2257" s="6" t="s">
        <v>1691</v>
      </c>
      <c r="C2257" s="6" t="s">
        <v>8</v>
      </c>
      <c r="D2257" s="6" t="s">
        <v>16</v>
      </c>
      <c r="E2257" s="6" t="s">
        <v>730</v>
      </c>
      <c r="F2257" s="6" t="s">
        <v>0</v>
      </c>
      <c r="G2257" s="100">
        <v>1542.5</v>
      </c>
      <c r="H2257" s="100">
        <v>1542.5</v>
      </c>
      <c r="I2257" s="100">
        <f t="shared" si="35"/>
        <v>100</v>
      </c>
    </row>
    <row r="2258" spans="1:9" ht="120" x14ac:dyDescent="0.2">
      <c r="A2258" s="41" t="s">
        <v>731</v>
      </c>
      <c r="B2258" s="6" t="s">
        <v>1691</v>
      </c>
      <c r="C2258" s="6" t="s">
        <v>8</v>
      </c>
      <c r="D2258" s="6" t="s">
        <v>16</v>
      </c>
      <c r="E2258" s="6" t="s">
        <v>732</v>
      </c>
      <c r="F2258" s="6" t="s">
        <v>0</v>
      </c>
      <c r="G2258" s="100">
        <v>1542.5</v>
      </c>
      <c r="H2258" s="100">
        <v>1542.5</v>
      </c>
      <c r="I2258" s="100">
        <f t="shared" si="35"/>
        <v>100</v>
      </c>
    </row>
    <row r="2259" spans="1:9" ht="45" x14ac:dyDescent="0.2">
      <c r="A2259" s="41" t="s">
        <v>680</v>
      </c>
      <c r="B2259" s="6" t="s">
        <v>1691</v>
      </c>
      <c r="C2259" s="6" t="s">
        <v>8</v>
      </c>
      <c r="D2259" s="6" t="s">
        <v>16</v>
      </c>
      <c r="E2259" s="6" t="s">
        <v>732</v>
      </c>
      <c r="F2259" s="6" t="s">
        <v>681</v>
      </c>
      <c r="G2259" s="100">
        <v>1542.5</v>
      </c>
      <c r="H2259" s="100">
        <v>1542.5</v>
      </c>
      <c r="I2259" s="100">
        <f t="shared" si="35"/>
        <v>100</v>
      </c>
    </row>
    <row r="2260" spans="1:9" ht="45" x14ac:dyDescent="0.2">
      <c r="A2260" s="41" t="s">
        <v>733</v>
      </c>
      <c r="B2260" s="6" t="s">
        <v>1691</v>
      </c>
      <c r="C2260" s="6" t="s">
        <v>8</v>
      </c>
      <c r="D2260" s="6" t="s">
        <v>16</v>
      </c>
      <c r="E2260" s="6" t="s">
        <v>734</v>
      </c>
      <c r="F2260" s="6" t="s">
        <v>0</v>
      </c>
      <c r="G2260" s="100">
        <v>30862.400000000001</v>
      </c>
      <c r="H2260" s="100">
        <v>30862.1</v>
      </c>
      <c r="I2260" s="100">
        <f t="shared" si="35"/>
        <v>99.999027943387404</v>
      </c>
    </row>
    <row r="2261" spans="1:9" ht="45" x14ac:dyDescent="0.2">
      <c r="A2261" s="41" t="s">
        <v>735</v>
      </c>
      <c r="B2261" s="6" t="s">
        <v>1691</v>
      </c>
      <c r="C2261" s="6" t="s">
        <v>8</v>
      </c>
      <c r="D2261" s="6" t="s">
        <v>16</v>
      </c>
      <c r="E2261" s="6" t="s">
        <v>736</v>
      </c>
      <c r="F2261" s="6" t="s">
        <v>0</v>
      </c>
      <c r="G2261" s="100">
        <v>3</v>
      </c>
      <c r="H2261" s="100">
        <v>2.8</v>
      </c>
      <c r="I2261" s="100">
        <f t="shared" si="35"/>
        <v>93.333333333333329</v>
      </c>
    </row>
    <row r="2262" spans="1:9" ht="30" x14ac:dyDescent="0.2">
      <c r="A2262" s="41" t="s">
        <v>601</v>
      </c>
      <c r="B2262" s="6" t="s">
        <v>1691</v>
      </c>
      <c r="C2262" s="6" t="s">
        <v>8</v>
      </c>
      <c r="D2262" s="6" t="s">
        <v>16</v>
      </c>
      <c r="E2262" s="6" t="s">
        <v>736</v>
      </c>
      <c r="F2262" s="6" t="s">
        <v>602</v>
      </c>
      <c r="G2262" s="100">
        <v>3</v>
      </c>
      <c r="H2262" s="100">
        <v>2.8</v>
      </c>
      <c r="I2262" s="100">
        <f t="shared" si="35"/>
        <v>93.333333333333329</v>
      </c>
    </row>
    <row r="2263" spans="1:9" ht="30" x14ac:dyDescent="0.2">
      <c r="A2263" s="41" t="s">
        <v>737</v>
      </c>
      <c r="B2263" s="6" t="s">
        <v>1691</v>
      </c>
      <c r="C2263" s="6" t="s">
        <v>8</v>
      </c>
      <c r="D2263" s="6" t="s">
        <v>16</v>
      </c>
      <c r="E2263" s="6" t="s">
        <v>738</v>
      </c>
      <c r="F2263" s="6" t="s">
        <v>0</v>
      </c>
      <c r="G2263" s="100">
        <v>30859.4</v>
      </c>
      <c r="H2263" s="100">
        <v>30859.3</v>
      </c>
      <c r="I2263" s="100">
        <f t="shared" si="35"/>
        <v>99.999675949629605</v>
      </c>
    </row>
    <row r="2264" spans="1:9" ht="30" x14ac:dyDescent="0.2">
      <c r="A2264" s="41" t="s">
        <v>601</v>
      </c>
      <c r="B2264" s="6" t="s">
        <v>1691</v>
      </c>
      <c r="C2264" s="6" t="s">
        <v>8</v>
      </c>
      <c r="D2264" s="6" t="s">
        <v>16</v>
      </c>
      <c r="E2264" s="6" t="s">
        <v>738</v>
      </c>
      <c r="F2264" s="6" t="s">
        <v>602</v>
      </c>
      <c r="G2264" s="100">
        <v>30859.4</v>
      </c>
      <c r="H2264" s="100">
        <v>30859.3</v>
      </c>
      <c r="I2264" s="100">
        <f t="shared" si="35"/>
        <v>99.999675949629605</v>
      </c>
    </row>
    <row r="2265" spans="1:9" ht="15" x14ac:dyDescent="0.2">
      <c r="A2265" s="41" t="s">
        <v>17</v>
      </c>
      <c r="B2265" s="6" t="s">
        <v>1691</v>
      </c>
      <c r="C2265" s="6" t="s">
        <v>13</v>
      </c>
      <c r="D2265" s="6" t="s">
        <v>0</v>
      </c>
      <c r="E2265" s="6" t="s">
        <v>0</v>
      </c>
      <c r="F2265" s="6" t="s">
        <v>0</v>
      </c>
      <c r="G2265" s="100">
        <v>600</v>
      </c>
      <c r="H2265" s="100">
        <v>600</v>
      </c>
      <c r="I2265" s="100">
        <f t="shared" si="35"/>
        <v>100</v>
      </c>
    </row>
    <row r="2266" spans="1:9" ht="30" x14ac:dyDescent="0.2">
      <c r="A2266" s="41" t="s">
        <v>18</v>
      </c>
      <c r="B2266" s="6" t="s">
        <v>1691</v>
      </c>
      <c r="C2266" s="6" t="s">
        <v>13</v>
      </c>
      <c r="D2266" s="6" t="s">
        <v>19</v>
      </c>
      <c r="E2266" s="6" t="s">
        <v>0</v>
      </c>
      <c r="F2266" s="6" t="s">
        <v>0</v>
      </c>
      <c r="G2266" s="100">
        <v>600</v>
      </c>
      <c r="H2266" s="100">
        <v>600</v>
      </c>
      <c r="I2266" s="100">
        <f t="shared" si="35"/>
        <v>100</v>
      </c>
    </row>
    <row r="2267" spans="1:9" ht="60" x14ac:dyDescent="0.2">
      <c r="A2267" s="41" t="s">
        <v>696</v>
      </c>
      <c r="B2267" s="6" t="s">
        <v>1691</v>
      </c>
      <c r="C2267" s="6" t="s">
        <v>13</v>
      </c>
      <c r="D2267" s="6" t="s">
        <v>19</v>
      </c>
      <c r="E2267" s="6" t="s">
        <v>697</v>
      </c>
      <c r="F2267" s="101" t="s">
        <v>0</v>
      </c>
      <c r="G2267" s="100">
        <v>600</v>
      </c>
      <c r="H2267" s="100">
        <v>600</v>
      </c>
      <c r="I2267" s="100">
        <f t="shared" si="35"/>
        <v>100</v>
      </c>
    </row>
    <row r="2268" spans="1:9" ht="30" x14ac:dyDescent="0.2">
      <c r="A2268" s="41" t="s">
        <v>705</v>
      </c>
      <c r="B2268" s="6" t="s">
        <v>1691</v>
      </c>
      <c r="C2268" s="6" t="s">
        <v>13</v>
      </c>
      <c r="D2268" s="6" t="s">
        <v>19</v>
      </c>
      <c r="E2268" s="6" t="s">
        <v>706</v>
      </c>
      <c r="F2268" s="6" t="s">
        <v>0</v>
      </c>
      <c r="G2268" s="100">
        <v>600</v>
      </c>
      <c r="H2268" s="100">
        <v>600</v>
      </c>
      <c r="I2268" s="100">
        <f t="shared" si="35"/>
        <v>100</v>
      </c>
    </row>
    <row r="2269" spans="1:9" ht="30" x14ac:dyDescent="0.2">
      <c r="A2269" s="41" t="s">
        <v>833</v>
      </c>
      <c r="B2269" s="6" t="s">
        <v>1691</v>
      </c>
      <c r="C2269" s="6" t="s">
        <v>13</v>
      </c>
      <c r="D2269" s="6" t="s">
        <v>19</v>
      </c>
      <c r="E2269" s="6" t="s">
        <v>991</v>
      </c>
      <c r="F2269" s="6" t="s">
        <v>0</v>
      </c>
      <c r="G2269" s="100">
        <v>600</v>
      </c>
      <c r="H2269" s="100">
        <v>600</v>
      </c>
      <c r="I2269" s="100">
        <f t="shared" si="35"/>
        <v>100</v>
      </c>
    </row>
    <row r="2270" spans="1:9" ht="45" x14ac:dyDescent="0.2">
      <c r="A2270" s="41" t="s">
        <v>680</v>
      </c>
      <c r="B2270" s="6" t="s">
        <v>1691</v>
      </c>
      <c r="C2270" s="6" t="s">
        <v>13</v>
      </c>
      <c r="D2270" s="6" t="s">
        <v>19</v>
      </c>
      <c r="E2270" s="6" t="s">
        <v>991</v>
      </c>
      <c r="F2270" s="6" t="s">
        <v>681</v>
      </c>
      <c r="G2270" s="100">
        <v>600</v>
      </c>
      <c r="H2270" s="100">
        <v>600</v>
      </c>
      <c r="I2270" s="100">
        <f t="shared" si="35"/>
        <v>100</v>
      </c>
    </row>
    <row r="2271" spans="1:9" ht="31.5" x14ac:dyDescent="0.25">
      <c r="A2271" s="117" t="s">
        <v>1692</v>
      </c>
      <c r="B2271" s="98" t="s">
        <v>1693</v>
      </c>
      <c r="C2271" s="98" t="s">
        <v>0</v>
      </c>
      <c r="D2271" s="98" t="s">
        <v>0</v>
      </c>
      <c r="E2271" s="98" t="s">
        <v>0</v>
      </c>
      <c r="F2271" s="98" t="s">
        <v>0</v>
      </c>
      <c r="G2271" s="99">
        <v>28278</v>
      </c>
      <c r="H2271" s="99">
        <v>27706.5</v>
      </c>
      <c r="I2271" s="99">
        <f t="shared" si="35"/>
        <v>97.978994271164865</v>
      </c>
    </row>
    <row r="2272" spans="1:9" ht="15" x14ac:dyDescent="0.2">
      <c r="A2272" s="41" t="s">
        <v>7</v>
      </c>
      <c r="B2272" s="6" t="s">
        <v>1693</v>
      </c>
      <c r="C2272" s="6" t="s">
        <v>8</v>
      </c>
      <c r="D2272" s="6" t="s">
        <v>0</v>
      </c>
      <c r="E2272" s="6" t="s">
        <v>0</v>
      </c>
      <c r="F2272" s="6" t="s">
        <v>0</v>
      </c>
      <c r="G2272" s="100">
        <v>28278</v>
      </c>
      <c r="H2272" s="100">
        <v>27706.5</v>
      </c>
      <c r="I2272" s="100">
        <f t="shared" si="35"/>
        <v>97.978994271164865</v>
      </c>
    </row>
    <row r="2273" spans="1:9" ht="45" x14ac:dyDescent="0.2">
      <c r="A2273" s="41" t="s">
        <v>35</v>
      </c>
      <c r="B2273" s="6" t="s">
        <v>1693</v>
      </c>
      <c r="C2273" s="6" t="s">
        <v>8</v>
      </c>
      <c r="D2273" s="6" t="s">
        <v>26</v>
      </c>
      <c r="E2273" s="6" t="s">
        <v>0</v>
      </c>
      <c r="F2273" s="6" t="s">
        <v>0</v>
      </c>
      <c r="G2273" s="100">
        <v>28240</v>
      </c>
      <c r="H2273" s="100">
        <v>27668.5</v>
      </c>
      <c r="I2273" s="100">
        <f t="shared" si="35"/>
        <v>97.976274787535417</v>
      </c>
    </row>
    <row r="2274" spans="1:9" ht="60" x14ac:dyDescent="0.2">
      <c r="A2274" s="41" t="s">
        <v>583</v>
      </c>
      <c r="B2274" s="6" t="s">
        <v>1693</v>
      </c>
      <c r="C2274" s="6" t="s">
        <v>8</v>
      </c>
      <c r="D2274" s="6" t="s">
        <v>26</v>
      </c>
      <c r="E2274" s="6" t="s">
        <v>584</v>
      </c>
      <c r="F2274" s="101" t="s">
        <v>0</v>
      </c>
      <c r="G2274" s="100">
        <v>28240</v>
      </c>
      <c r="H2274" s="100">
        <v>27668.5</v>
      </c>
      <c r="I2274" s="100">
        <f t="shared" si="35"/>
        <v>97.976274787535417</v>
      </c>
    </row>
    <row r="2275" spans="1:9" ht="15" x14ac:dyDescent="0.2">
      <c r="A2275" s="41" t="s">
        <v>14</v>
      </c>
      <c r="B2275" s="6" t="s">
        <v>1693</v>
      </c>
      <c r="C2275" s="6" t="s">
        <v>8</v>
      </c>
      <c r="D2275" s="6" t="s">
        <v>26</v>
      </c>
      <c r="E2275" s="6" t="s">
        <v>617</v>
      </c>
      <c r="F2275" s="6" t="s">
        <v>0</v>
      </c>
      <c r="G2275" s="100">
        <v>28240</v>
      </c>
      <c r="H2275" s="100">
        <v>27668.5</v>
      </c>
      <c r="I2275" s="100">
        <f t="shared" si="35"/>
        <v>97.976274787535417</v>
      </c>
    </row>
    <row r="2276" spans="1:9" ht="45" x14ac:dyDescent="0.2">
      <c r="A2276" s="41" t="s">
        <v>588</v>
      </c>
      <c r="B2276" s="6" t="s">
        <v>1693</v>
      </c>
      <c r="C2276" s="6" t="s">
        <v>8</v>
      </c>
      <c r="D2276" s="6" t="s">
        <v>26</v>
      </c>
      <c r="E2276" s="6" t="s">
        <v>618</v>
      </c>
      <c r="F2276" s="6" t="s">
        <v>0</v>
      </c>
      <c r="G2276" s="100">
        <v>26604.9</v>
      </c>
      <c r="H2276" s="100">
        <v>26230.799999999999</v>
      </c>
      <c r="I2276" s="100">
        <f t="shared" si="35"/>
        <v>98.593868046863548</v>
      </c>
    </row>
    <row r="2277" spans="1:9" ht="90" x14ac:dyDescent="0.2">
      <c r="A2277" s="41" t="s">
        <v>590</v>
      </c>
      <c r="B2277" s="6" t="s">
        <v>1693</v>
      </c>
      <c r="C2277" s="6" t="s">
        <v>8</v>
      </c>
      <c r="D2277" s="6" t="s">
        <v>26</v>
      </c>
      <c r="E2277" s="6" t="s">
        <v>618</v>
      </c>
      <c r="F2277" s="6" t="s">
        <v>585</v>
      </c>
      <c r="G2277" s="100">
        <v>26604.9</v>
      </c>
      <c r="H2277" s="100">
        <v>26230.799999999999</v>
      </c>
      <c r="I2277" s="100">
        <f t="shared" si="35"/>
        <v>98.593868046863548</v>
      </c>
    </row>
    <row r="2278" spans="1:9" ht="45" x14ac:dyDescent="0.2">
      <c r="A2278" s="41" t="s">
        <v>599</v>
      </c>
      <c r="B2278" s="6" t="s">
        <v>1693</v>
      </c>
      <c r="C2278" s="6" t="s">
        <v>8</v>
      </c>
      <c r="D2278" s="6" t="s">
        <v>26</v>
      </c>
      <c r="E2278" s="6" t="s">
        <v>619</v>
      </c>
      <c r="F2278" s="6" t="s">
        <v>0</v>
      </c>
      <c r="G2278" s="100">
        <v>1635.1</v>
      </c>
      <c r="H2278" s="100">
        <v>1437.7</v>
      </c>
      <c r="I2278" s="100">
        <f t="shared" si="35"/>
        <v>87.927343893339867</v>
      </c>
    </row>
    <row r="2279" spans="1:9" ht="30" x14ac:dyDescent="0.2">
      <c r="A2279" s="41" t="s">
        <v>601</v>
      </c>
      <c r="B2279" s="6" t="s">
        <v>1693</v>
      </c>
      <c r="C2279" s="6" t="s">
        <v>8</v>
      </c>
      <c r="D2279" s="6" t="s">
        <v>26</v>
      </c>
      <c r="E2279" s="6" t="s">
        <v>619</v>
      </c>
      <c r="F2279" s="6" t="s">
        <v>602</v>
      </c>
      <c r="G2279" s="100">
        <v>1634.8</v>
      </c>
      <c r="H2279" s="100">
        <v>1437.5</v>
      </c>
      <c r="I2279" s="100">
        <f t="shared" si="35"/>
        <v>87.931245412282848</v>
      </c>
    </row>
    <row r="2280" spans="1:9" ht="15" x14ac:dyDescent="0.2">
      <c r="A2280" s="41" t="s">
        <v>603</v>
      </c>
      <c r="B2280" s="6" t="s">
        <v>1693</v>
      </c>
      <c r="C2280" s="6" t="s">
        <v>8</v>
      </c>
      <c r="D2280" s="6" t="s">
        <v>26</v>
      </c>
      <c r="E2280" s="6" t="s">
        <v>619</v>
      </c>
      <c r="F2280" s="6" t="s">
        <v>604</v>
      </c>
      <c r="G2280" s="100">
        <v>0.3</v>
      </c>
      <c r="H2280" s="100">
        <v>0.2</v>
      </c>
      <c r="I2280" s="100">
        <f t="shared" si="35"/>
        <v>66.666666666666671</v>
      </c>
    </row>
    <row r="2281" spans="1:9" ht="15" x14ac:dyDescent="0.2">
      <c r="A2281" s="41" t="s">
        <v>15</v>
      </c>
      <c r="B2281" s="6" t="s">
        <v>1693</v>
      </c>
      <c r="C2281" s="6" t="s">
        <v>8</v>
      </c>
      <c r="D2281" s="6" t="s">
        <v>16</v>
      </c>
      <c r="E2281" s="6" t="s">
        <v>0</v>
      </c>
      <c r="F2281" s="6" t="s">
        <v>0</v>
      </c>
      <c r="G2281" s="100">
        <v>38</v>
      </c>
      <c r="H2281" s="100">
        <v>38</v>
      </c>
      <c r="I2281" s="100">
        <f t="shared" si="35"/>
        <v>100</v>
      </c>
    </row>
    <row r="2282" spans="1:9" ht="60" x14ac:dyDescent="0.2">
      <c r="A2282" s="41" t="s">
        <v>665</v>
      </c>
      <c r="B2282" s="6" t="s">
        <v>1693</v>
      </c>
      <c r="C2282" s="6" t="s">
        <v>8</v>
      </c>
      <c r="D2282" s="6" t="s">
        <v>16</v>
      </c>
      <c r="E2282" s="6" t="s">
        <v>666</v>
      </c>
      <c r="F2282" s="101" t="s">
        <v>0</v>
      </c>
      <c r="G2282" s="100">
        <v>38</v>
      </c>
      <c r="H2282" s="100">
        <v>38</v>
      </c>
      <c r="I2282" s="100">
        <f t="shared" si="35"/>
        <v>100</v>
      </c>
    </row>
    <row r="2283" spans="1:9" ht="45" x14ac:dyDescent="0.2">
      <c r="A2283" s="41" t="s">
        <v>667</v>
      </c>
      <c r="B2283" s="6" t="s">
        <v>1693</v>
      </c>
      <c r="C2283" s="6" t="s">
        <v>8</v>
      </c>
      <c r="D2283" s="6" t="s">
        <v>16</v>
      </c>
      <c r="E2283" s="6" t="s">
        <v>668</v>
      </c>
      <c r="F2283" s="6" t="s">
        <v>0</v>
      </c>
      <c r="G2283" s="100">
        <v>38</v>
      </c>
      <c r="H2283" s="100">
        <v>38</v>
      </c>
      <c r="I2283" s="100">
        <f t="shared" si="35"/>
        <v>100</v>
      </c>
    </row>
    <row r="2284" spans="1:9" ht="45" x14ac:dyDescent="0.2">
      <c r="A2284" s="41" t="s">
        <v>655</v>
      </c>
      <c r="B2284" s="6" t="s">
        <v>1693</v>
      </c>
      <c r="C2284" s="6" t="s">
        <v>8</v>
      </c>
      <c r="D2284" s="6" t="s">
        <v>16</v>
      </c>
      <c r="E2284" s="6" t="s">
        <v>669</v>
      </c>
      <c r="F2284" s="6" t="s">
        <v>0</v>
      </c>
      <c r="G2284" s="100">
        <v>38</v>
      </c>
      <c r="H2284" s="100">
        <v>38</v>
      </c>
      <c r="I2284" s="100">
        <f t="shared" si="35"/>
        <v>100</v>
      </c>
    </row>
    <row r="2285" spans="1:9" ht="30" x14ac:dyDescent="0.2">
      <c r="A2285" s="41" t="s">
        <v>601</v>
      </c>
      <c r="B2285" s="6" t="s">
        <v>1693</v>
      </c>
      <c r="C2285" s="6" t="s">
        <v>8</v>
      </c>
      <c r="D2285" s="6" t="s">
        <v>16</v>
      </c>
      <c r="E2285" s="6" t="s">
        <v>669</v>
      </c>
      <c r="F2285" s="6" t="s">
        <v>602</v>
      </c>
      <c r="G2285" s="100">
        <v>38</v>
      </c>
      <c r="H2285" s="100">
        <v>38</v>
      </c>
      <c r="I2285" s="100">
        <f t="shared" si="35"/>
        <v>100</v>
      </c>
    </row>
    <row r="2286" spans="1:9" ht="31.5" x14ac:dyDescent="0.25">
      <c r="A2286" s="117" t="s">
        <v>1694</v>
      </c>
      <c r="B2286" s="98" t="s">
        <v>1695</v>
      </c>
      <c r="C2286" s="98" t="s">
        <v>0</v>
      </c>
      <c r="D2286" s="98" t="s">
        <v>0</v>
      </c>
      <c r="E2286" s="98" t="s">
        <v>0</v>
      </c>
      <c r="F2286" s="98" t="s">
        <v>0</v>
      </c>
      <c r="G2286" s="99">
        <v>27238</v>
      </c>
      <c r="H2286" s="99">
        <v>26495.3</v>
      </c>
      <c r="I2286" s="99">
        <f t="shared" si="35"/>
        <v>97.273294661869443</v>
      </c>
    </row>
    <row r="2287" spans="1:9" ht="15" x14ac:dyDescent="0.2">
      <c r="A2287" s="41" t="s">
        <v>7</v>
      </c>
      <c r="B2287" s="6" t="s">
        <v>1695</v>
      </c>
      <c r="C2287" s="6" t="s">
        <v>8</v>
      </c>
      <c r="D2287" s="6" t="s">
        <v>0</v>
      </c>
      <c r="E2287" s="6" t="s">
        <v>0</v>
      </c>
      <c r="F2287" s="6" t="s">
        <v>0</v>
      </c>
      <c r="G2287" s="100">
        <v>18</v>
      </c>
      <c r="H2287" s="100">
        <v>18</v>
      </c>
      <c r="I2287" s="100">
        <f t="shared" si="35"/>
        <v>100</v>
      </c>
    </row>
    <row r="2288" spans="1:9" ht="15" x14ac:dyDescent="0.2">
      <c r="A2288" s="41" t="s">
        <v>15</v>
      </c>
      <c r="B2288" s="6" t="s">
        <v>1695</v>
      </c>
      <c r="C2288" s="6" t="s">
        <v>8</v>
      </c>
      <c r="D2288" s="6" t="s">
        <v>16</v>
      </c>
      <c r="E2288" s="6" t="s">
        <v>0</v>
      </c>
      <c r="F2288" s="6" t="s">
        <v>0</v>
      </c>
      <c r="G2288" s="100">
        <v>18</v>
      </c>
      <c r="H2288" s="100">
        <v>18</v>
      </c>
      <c r="I2288" s="100">
        <f t="shared" si="35"/>
        <v>100</v>
      </c>
    </row>
    <row r="2289" spans="1:9" ht="60" x14ac:dyDescent="0.2">
      <c r="A2289" s="41" t="s">
        <v>665</v>
      </c>
      <c r="B2289" s="6" t="s">
        <v>1695</v>
      </c>
      <c r="C2289" s="6" t="s">
        <v>8</v>
      </c>
      <c r="D2289" s="6" t="s">
        <v>16</v>
      </c>
      <c r="E2289" s="6" t="s">
        <v>666</v>
      </c>
      <c r="F2289" s="101" t="s">
        <v>0</v>
      </c>
      <c r="G2289" s="100">
        <v>18</v>
      </c>
      <c r="H2289" s="100">
        <v>18</v>
      </c>
      <c r="I2289" s="100">
        <f t="shared" si="35"/>
        <v>100</v>
      </c>
    </row>
    <row r="2290" spans="1:9" ht="45" x14ac:dyDescent="0.2">
      <c r="A2290" s="41" t="s">
        <v>667</v>
      </c>
      <c r="B2290" s="6" t="s">
        <v>1695</v>
      </c>
      <c r="C2290" s="6" t="s">
        <v>8</v>
      </c>
      <c r="D2290" s="6" t="s">
        <v>16</v>
      </c>
      <c r="E2290" s="6" t="s">
        <v>668</v>
      </c>
      <c r="F2290" s="6" t="s">
        <v>0</v>
      </c>
      <c r="G2290" s="100">
        <v>18</v>
      </c>
      <c r="H2290" s="100">
        <v>18</v>
      </c>
      <c r="I2290" s="100">
        <f t="shared" si="35"/>
        <v>100</v>
      </c>
    </row>
    <row r="2291" spans="1:9" ht="45" x14ac:dyDescent="0.2">
      <c r="A2291" s="41" t="s">
        <v>655</v>
      </c>
      <c r="B2291" s="6" t="s">
        <v>1695</v>
      </c>
      <c r="C2291" s="6" t="s">
        <v>8</v>
      </c>
      <c r="D2291" s="6" t="s">
        <v>16</v>
      </c>
      <c r="E2291" s="6" t="s">
        <v>669</v>
      </c>
      <c r="F2291" s="6" t="s">
        <v>0</v>
      </c>
      <c r="G2291" s="100">
        <v>18</v>
      </c>
      <c r="H2291" s="100">
        <v>18</v>
      </c>
      <c r="I2291" s="100">
        <f t="shared" si="35"/>
        <v>100</v>
      </c>
    </row>
    <row r="2292" spans="1:9" ht="30" x14ac:dyDescent="0.2">
      <c r="A2292" s="41" t="s">
        <v>601</v>
      </c>
      <c r="B2292" s="6" t="s">
        <v>1695</v>
      </c>
      <c r="C2292" s="6" t="s">
        <v>8</v>
      </c>
      <c r="D2292" s="6" t="s">
        <v>16</v>
      </c>
      <c r="E2292" s="6" t="s">
        <v>669</v>
      </c>
      <c r="F2292" s="6" t="s">
        <v>602</v>
      </c>
      <c r="G2292" s="100">
        <v>18</v>
      </c>
      <c r="H2292" s="100">
        <v>18</v>
      </c>
      <c r="I2292" s="100">
        <f t="shared" si="35"/>
        <v>100</v>
      </c>
    </row>
    <row r="2293" spans="1:9" ht="15" x14ac:dyDescent="0.2">
      <c r="A2293" s="41" t="s">
        <v>82</v>
      </c>
      <c r="B2293" s="6" t="s">
        <v>1695</v>
      </c>
      <c r="C2293" s="6" t="s">
        <v>29</v>
      </c>
      <c r="D2293" s="6" t="s">
        <v>0</v>
      </c>
      <c r="E2293" s="6" t="s">
        <v>0</v>
      </c>
      <c r="F2293" s="6" t="s">
        <v>0</v>
      </c>
      <c r="G2293" s="100">
        <v>27220</v>
      </c>
      <c r="H2293" s="100">
        <v>26477.3</v>
      </c>
      <c r="I2293" s="100">
        <f t="shared" si="35"/>
        <v>97.271491550330637</v>
      </c>
    </row>
    <row r="2294" spans="1:9" ht="30" x14ac:dyDescent="0.2">
      <c r="A2294" s="41" t="s">
        <v>99</v>
      </c>
      <c r="B2294" s="6" t="s">
        <v>1695</v>
      </c>
      <c r="C2294" s="6" t="s">
        <v>29</v>
      </c>
      <c r="D2294" s="6" t="s">
        <v>29</v>
      </c>
      <c r="E2294" s="6" t="s">
        <v>0</v>
      </c>
      <c r="F2294" s="6" t="s">
        <v>0</v>
      </c>
      <c r="G2294" s="100">
        <v>27220</v>
      </c>
      <c r="H2294" s="100">
        <v>26477.3</v>
      </c>
      <c r="I2294" s="100">
        <f t="shared" si="35"/>
        <v>97.271491550330637</v>
      </c>
    </row>
    <row r="2295" spans="1:9" ht="60" x14ac:dyDescent="0.2">
      <c r="A2295" s="41" t="s">
        <v>583</v>
      </c>
      <c r="B2295" s="6" t="s">
        <v>1695</v>
      </c>
      <c r="C2295" s="6" t="s">
        <v>29</v>
      </c>
      <c r="D2295" s="6" t="s">
        <v>29</v>
      </c>
      <c r="E2295" s="6" t="s">
        <v>584</v>
      </c>
      <c r="F2295" s="101" t="s">
        <v>0</v>
      </c>
      <c r="G2295" s="100">
        <v>27220</v>
      </c>
      <c r="H2295" s="100">
        <v>26477.3</v>
      </c>
      <c r="I2295" s="100">
        <f t="shared" si="35"/>
        <v>97.271491550330637</v>
      </c>
    </row>
    <row r="2296" spans="1:9" ht="15" x14ac:dyDescent="0.2">
      <c r="A2296" s="41" t="s">
        <v>14</v>
      </c>
      <c r="B2296" s="6" t="s">
        <v>1695</v>
      </c>
      <c r="C2296" s="6" t="s">
        <v>29</v>
      </c>
      <c r="D2296" s="6" t="s">
        <v>29</v>
      </c>
      <c r="E2296" s="6" t="s">
        <v>617</v>
      </c>
      <c r="F2296" s="6" t="s">
        <v>0</v>
      </c>
      <c r="G2296" s="100">
        <v>27220</v>
      </c>
      <c r="H2296" s="100">
        <v>26477.3</v>
      </c>
      <c r="I2296" s="100">
        <f t="shared" si="35"/>
        <v>97.271491550330637</v>
      </c>
    </row>
    <row r="2297" spans="1:9" ht="45" x14ac:dyDescent="0.2">
      <c r="A2297" s="41" t="s">
        <v>588</v>
      </c>
      <c r="B2297" s="6" t="s">
        <v>1695</v>
      </c>
      <c r="C2297" s="6" t="s">
        <v>29</v>
      </c>
      <c r="D2297" s="6" t="s">
        <v>29</v>
      </c>
      <c r="E2297" s="6" t="s">
        <v>618</v>
      </c>
      <c r="F2297" s="6" t="s">
        <v>0</v>
      </c>
      <c r="G2297" s="100">
        <v>25147</v>
      </c>
      <c r="H2297" s="100">
        <v>24459.599999999999</v>
      </c>
      <c r="I2297" s="100">
        <f t="shared" si="35"/>
        <v>97.26647313794885</v>
      </c>
    </row>
    <row r="2298" spans="1:9" ht="90" x14ac:dyDescent="0.2">
      <c r="A2298" s="41" t="s">
        <v>590</v>
      </c>
      <c r="B2298" s="6" t="s">
        <v>1695</v>
      </c>
      <c r="C2298" s="6" t="s">
        <v>29</v>
      </c>
      <c r="D2298" s="6" t="s">
        <v>29</v>
      </c>
      <c r="E2298" s="6" t="s">
        <v>618</v>
      </c>
      <c r="F2298" s="6" t="s">
        <v>585</v>
      </c>
      <c r="G2298" s="100">
        <v>25147</v>
      </c>
      <c r="H2298" s="100">
        <v>24459.599999999999</v>
      </c>
      <c r="I2298" s="100">
        <f t="shared" si="35"/>
        <v>97.26647313794885</v>
      </c>
    </row>
    <row r="2299" spans="1:9" ht="45" x14ac:dyDescent="0.2">
      <c r="A2299" s="41" t="s">
        <v>599</v>
      </c>
      <c r="B2299" s="6" t="s">
        <v>1695</v>
      </c>
      <c r="C2299" s="6" t="s">
        <v>29</v>
      </c>
      <c r="D2299" s="6" t="s">
        <v>29</v>
      </c>
      <c r="E2299" s="6" t="s">
        <v>619</v>
      </c>
      <c r="F2299" s="6" t="s">
        <v>0</v>
      </c>
      <c r="G2299" s="100">
        <v>2073</v>
      </c>
      <c r="H2299" s="100">
        <v>2017.7</v>
      </c>
      <c r="I2299" s="100">
        <f t="shared" si="35"/>
        <v>97.332368547998072</v>
      </c>
    </row>
    <row r="2300" spans="1:9" ht="30" x14ac:dyDescent="0.2">
      <c r="A2300" s="41" t="s">
        <v>601</v>
      </c>
      <c r="B2300" s="6" t="s">
        <v>1695</v>
      </c>
      <c r="C2300" s="6" t="s">
        <v>29</v>
      </c>
      <c r="D2300" s="6" t="s">
        <v>29</v>
      </c>
      <c r="E2300" s="6" t="s">
        <v>619</v>
      </c>
      <c r="F2300" s="6" t="s">
        <v>602</v>
      </c>
      <c r="G2300" s="100">
        <v>2045</v>
      </c>
      <c r="H2300" s="100">
        <v>1989.7</v>
      </c>
      <c r="I2300" s="100">
        <f t="shared" si="35"/>
        <v>97.295843520782398</v>
      </c>
    </row>
    <row r="2301" spans="1:9" ht="15" x14ac:dyDescent="0.2">
      <c r="A2301" s="41" t="s">
        <v>603</v>
      </c>
      <c r="B2301" s="6" t="s">
        <v>1695</v>
      </c>
      <c r="C2301" s="6" t="s">
        <v>29</v>
      </c>
      <c r="D2301" s="6" t="s">
        <v>29</v>
      </c>
      <c r="E2301" s="6" t="s">
        <v>619</v>
      </c>
      <c r="F2301" s="6" t="s">
        <v>604</v>
      </c>
      <c r="G2301" s="100">
        <v>28</v>
      </c>
      <c r="H2301" s="100">
        <v>28</v>
      </c>
      <c r="I2301" s="100">
        <f t="shared" si="35"/>
        <v>100</v>
      </c>
    </row>
    <row r="2302" spans="1:9" ht="63" x14ac:dyDescent="0.25">
      <c r="A2302" s="117" t="s">
        <v>1696</v>
      </c>
      <c r="B2302" s="98" t="s">
        <v>1697</v>
      </c>
      <c r="C2302" s="98" t="s">
        <v>0</v>
      </c>
      <c r="D2302" s="98" t="s">
        <v>0</v>
      </c>
      <c r="E2302" s="98" t="s">
        <v>0</v>
      </c>
      <c r="F2302" s="98" t="s">
        <v>0</v>
      </c>
      <c r="G2302" s="99">
        <v>8619.9</v>
      </c>
      <c r="H2302" s="99">
        <v>8381.2000000000007</v>
      </c>
      <c r="I2302" s="99">
        <f t="shared" si="35"/>
        <v>97.230826343693096</v>
      </c>
    </row>
    <row r="2303" spans="1:9" ht="15" x14ac:dyDescent="0.2">
      <c r="A2303" s="41" t="s">
        <v>17</v>
      </c>
      <c r="B2303" s="6" t="s">
        <v>1697</v>
      </c>
      <c r="C2303" s="6" t="s">
        <v>13</v>
      </c>
      <c r="D2303" s="6" t="s">
        <v>0</v>
      </c>
      <c r="E2303" s="6" t="s">
        <v>0</v>
      </c>
      <c r="F2303" s="6" t="s">
        <v>0</v>
      </c>
      <c r="G2303" s="100">
        <v>8619.9</v>
      </c>
      <c r="H2303" s="100">
        <v>8381.2000000000007</v>
      </c>
      <c r="I2303" s="100">
        <f t="shared" si="35"/>
        <v>97.230826343693096</v>
      </c>
    </row>
    <row r="2304" spans="1:9" ht="30" x14ac:dyDescent="0.2">
      <c r="A2304" s="41" t="s">
        <v>18</v>
      </c>
      <c r="B2304" s="6" t="s">
        <v>1697</v>
      </c>
      <c r="C2304" s="6" t="s">
        <v>13</v>
      </c>
      <c r="D2304" s="6" t="s">
        <v>19</v>
      </c>
      <c r="E2304" s="6" t="s">
        <v>0</v>
      </c>
      <c r="F2304" s="6" t="s">
        <v>0</v>
      </c>
      <c r="G2304" s="100">
        <v>8619.9</v>
      </c>
      <c r="H2304" s="100">
        <v>8381.2000000000007</v>
      </c>
      <c r="I2304" s="100">
        <f t="shared" si="35"/>
        <v>97.230826343693096</v>
      </c>
    </row>
    <row r="2305" spans="1:9" ht="60" x14ac:dyDescent="0.2">
      <c r="A2305" s="41" t="s">
        <v>583</v>
      </c>
      <c r="B2305" s="6" t="s">
        <v>1697</v>
      </c>
      <c r="C2305" s="6" t="s">
        <v>13</v>
      </c>
      <c r="D2305" s="6" t="s">
        <v>19</v>
      </c>
      <c r="E2305" s="6" t="s">
        <v>584</v>
      </c>
      <c r="F2305" s="101" t="s">
        <v>0</v>
      </c>
      <c r="G2305" s="100">
        <v>8619.9</v>
      </c>
      <c r="H2305" s="100">
        <v>8381.2000000000007</v>
      </c>
      <c r="I2305" s="100">
        <f t="shared" si="35"/>
        <v>97.230826343693096</v>
      </c>
    </row>
    <row r="2306" spans="1:9" ht="15" x14ac:dyDescent="0.2">
      <c r="A2306" s="41" t="s">
        <v>14</v>
      </c>
      <c r="B2306" s="6" t="s">
        <v>1697</v>
      </c>
      <c r="C2306" s="6" t="s">
        <v>13</v>
      </c>
      <c r="D2306" s="6" t="s">
        <v>19</v>
      </c>
      <c r="E2306" s="6" t="s">
        <v>617</v>
      </c>
      <c r="F2306" s="6" t="s">
        <v>0</v>
      </c>
      <c r="G2306" s="100">
        <v>8619.9</v>
      </c>
      <c r="H2306" s="100">
        <v>8381.2000000000007</v>
      </c>
      <c r="I2306" s="100">
        <f t="shared" si="35"/>
        <v>97.230826343693096</v>
      </c>
    </row>
    <row r="2307" spans="1:9" ht="45" x14ac:dyDescent="0.2">
      <c r="A2307" s="41" t="s">
        <v>588</v>
      </c>
      <c r="B2307" s="6" t="s">
        <v>1697</v>
      </c>
      <c r="C2307" s="6" t="s">
        <v>13</v>
      </c>
      <c r="D2307" s="6" t="s">
        <v>19</v>
      </c>
      <c r="E2307" s="6" t="s">
        <v>618</v>
      </c>
      <c r="F2307" s="6" t="s">
        <v>0</v>
      </c>
      <c r="G2307" s="100">
        <v>7794.9</v>
      </c>
      <c r="H2307" s="100">
        <v>7733.7</v>
      </c>
      <c r="I2307" s="100">
        <f t="shared" si="35"/>
        <v>99.214871261978985</v>
      </c>
    </row>
    <row r="2308" spans="1:9" ht="90" x14ac:dyDescent="0.2">
      <c r="A2308" s="41" t="s">
        <v>590</v>
      </c>
      <c r="B2308" s="6" t="s">
        <v>1697</v>
      </c>
      <c r="C2308" s="6" t="s">
        <v>13</v>
      </c>
      <c r="D2308" s="6" t="s">
        <v>19</v>
      </c>
      <c r="E2308" s="6" t="s">
        <v>618</v>
      </c>
      <c r="F2308" s="6" t="s">
        <v>585</v>
      </c>
      <c r="G2308" s="100">
        <v>7794.9</v>
      </c>
      <c r="H2308" s="100">
        <v>7733.7</v>
      </c>
      <c r="I2308" s="100">
        <f t="shared" si="35"/>
        <v>99.214871261978985</v>
      </c>
    </row>
    <row r="2309" spans="1:9" ht="45" x14ac:dyDescent="0.2">
      <c r="A2309" s="41" t="s">
        <v>599</v>
      </c>
      <c r="B2309" s="6" t="s">
        <v>1697</v>
      </c>
      <c r="C2309" s="6" t="s">
        <v>13</v>
      </c>
      <c r="D2309" s="6" t="s">
        <v>19</v>
      </c>
      <c r="E2309" s="6" t="s">
        <v>619</v>
      </c>
      <c r="F2309" s="6" t="s">
        <v>0</v>
      </c>
      <c r="G2309" s="100">
        <v>825</v>
      </c>
      <c r="H2309" s="100">
        <v>647.5</v>
      </c>
      <c r="I2309" s="100">
        <f t="shared" si="35"/>
        <v>78.484848484848484</v>
      </c>
    </row>
    <row r="2310" spans="1:9" ht="30" x14ac:dyDescent="0.2">
      <c r="A2310" s="41" t="s">
        <v>601</v>
      </c>
      <c r="B2310" s="6" t="s">
        <v>1697</v>
      </c>
      <c r="C2310" s="6" t="s">
        <v>13</v>
      </c>
      <c r="D2310" s="6" t="s">
        <v>19</v>
      </c>
      <c r="E2310" s="6" t="s">
        <v>619</v>
      </c>
      <c r="F2310" s="6" t="s">
        <v>602</v>
      </c>
      <c r="G2310" s="100">
        <v>811.5</v>
      </c>
      <c r="H2310" s="100">
        <v>636.29999999999995</v>
      </c>
      <c r="I2310" s="100">
        <f t="shared" si="35"/>
        <v>78.410351201478733</v>
      </c>
    </row>
    <row r="2311" spans="1:9" ht="15" x14ac:dyDescent="0.2">
      <c r="A2311" s="41" t="s">
        <v>603</v>
      </c>
      <c r="B2311" s="6" t="s">
        <v>1697</v>
      </c>
      <c r="C2311" s="6" t="s">
        <v>13</v>
      </c>
      <c r="D2311" s="6" t="s">
        <v>19</v>
      </c>
      <c r="E2311" s="6" t="s">
        <v>619</v>
      </c>
      <c r="F2311" s="6" t="s">
        <v>604</v>
      </c>
      <c r="G2311" s="100">
        <v>13.5</v>
      </c>
      <c r="H2311" s="100">
        <v>11.2</v>
      </c>
      <c r="I2311" s="100">
        <f t="shared" ref="I2311:I2355" si="36">H2311/G2311*100</f>
        <v>82.962962962962962</v>
      </c>
    </row>
    <row r="2312" spans="1:9" ht="47.25" x14ac:dyDescent="0.25">
      <c r="A2312" s="117" t="s">
        <v>69</v>
      </c>
      <c r="B2312" s="98" t="s">
        <v>1698</v>
      </c>
      <c r="C2312" s="98" t="s">
        <v>0</v>
      </c>
      <c r="D2312" s="98" t="s">
        <v>0</v>
      </c>
      <c r="E2312" s="98" t="s">
        <v>0</v>
      </c>
      <c r="F2312" s="98" t="s">
        <v>0</v>
      </c>
      <c r="G2312" s="99">
        <v>18153.8</v>
      </c>
      <c r="H2312" s="99">
        <v>18102</v>
      </c>
      <c r="I2312" s="99">
        <f t="shared" si="36"/>
        <v>99.714660291509219</v>
      </c>
    </row>
    <row r="2313" spans="1:9" ht="15" x14ac:dyDescent="0.2">
      <c r="A2313" s="41" t="s">
        <v>7</v>
      </c>
      <c r="B2313" s="6" t="s">
        <v>1698</v>
      </c>
      <c r="C2313" s="6" t="s">
        <v>8</v>
      </c>
      <c r="D2313" s="6" t="s">
        <v>0</v>
      </c>
      <c r="E2313" s="6" t="s">
        <v>0</v>
      </c>
      <c r="F2313" s="6" t="s">
        <v>0</v>
      </c>
      <c r="G2313" s="100">
        <v>18153.8</v>
      </c>
      <c r="H2313" s="100">
        <v>18102</v>
      </c>
      <c r="I2313" s="100">
        <f t="shared" si="36"/>
        <v>99.714660291509219</v>
      </c>
    </row>
    <row r="2314" spans="1:9" ht="15" x14ac:dyDescent="0.2">
      <c r="A2314" s="41" t="s">
        <v>15</v>
      </c>
      <c r="B2314" s="6" t="s">
        <v>1698</v>
      </c>
      <c r="C2314" s="6" t="s">
        <v>8</v>
      </c>
      <c r="D2314" s="6" t="s">
        <v>16</v>
      </c>
      <c r="E2314" s="6" t="s">
        <v>0</v>
      </c>
      <c r="F2314" s="6" t="s">
        <v>0</v>
      </c>
      <c r="G2314" s="100">
        <v>18153.8</v>
      </c>
      <c r="H2314" s="100">
        <v>18102</v>
      </c>
      <c r="I2314" s="100">
        <f t="shared" si="36"/>
        <v>99.714660291509219</v>
      </c>
    </row>
    <row r="2315" spans="1:9" ht="60" x14ac:dyDescent="0.2">
      <c r="A2315" s="41" t="s">
        <v>665</v>
      </c>
      <c r="B2315" s="6" t="s">
        <v>1698</v>
      </c>
      <c r="C2315" s="6" t="s">
        <v>8</v>
      </c>
      <c r="D2315" s="6" t="s">
        <v>16</v>
      </c>
      <c r="E2315" s="6" t="s">
        <v>666</v>
      </c>
      <c r="F2315" s="101" t="s">
        <v>0</v>
      </c>
      <c r="G2315" s="100">
        <v>16.2</v>
      </c>
      <c r="H2315" s="100">
        <v>16.100000000000001</v>
      </c>
      <c r="I2315" s="100">
        <f t="shared" si="36"/>
        <v>99.382716049382722</v>
      </c>
    </row>
    <row r="2316" spans="1:9" ht="45" x14ac:dyDescent="0.2">
      <c r="A2316" s="41" t="s">
        <v>677</v>
      </c>
      <c r="B2316" s="6" t="s">
        <v>1698</v>
      </c>
      <c r="C2316" s="6" t="s">
        <v>8</v>
      </c>
      <c r="D2316" s="6" t="s">
        <v>16</v>
      </c>
      <c r="E2316" s="6" t="s">
        <v>678</v>
      </c>
      <c r="F2316" s="6" t="s">
        <v>0</v>
      </c>
      <c r="G2316" s="100">
        <v>16.2</v>
      </c>
      <c r="H2316" s="100">
        <v>16.100000000000001</v>
      </c>
      <c r="I2316" s="100">
        <f t="shared" si="36"/>
        <v>99.382716049382722</v>
      </c>
    </row>
    <row r="2317" spans="1:9" ht="45" x14ac:dyDescent="0.2">
      <c r="A2317" s="41" t="s">
        <v>655</v>
      </c>
      <c r="B2317" s="6" t="s">
        <v>1698</v>
      </c>
      <c r="C2317" s="6" t="s">
        <v>8</v>
      </c>
      <c r="D2317" s="6" t="s">
        <v>16</v>
      </c>
      <c r="E2317" s="6" t="s">
        <v>679</v>
      </c>
      <c r="F2317" s="6" t="s">
        <v>0</v>
      </c>
      <c r="G2317" s="100">
        <v>16.2</v>
      </c>
      <c r="H2317" s="100">
        <v>16.100000000000001</v>
      </c>
      <c r="I2317" s="100">
        <f t="shared" si="36"/>
        <v>99.382716049382722</v>
      </c>
    </row>
    <row r="2318" spans="1:9" ht="30" x14ac:dyDescent="0.2">
      <c r="A2318" s="41" t="s">
        <v>601</v>
      </c>
      <c r="B2318" s="6" t="s">
        <v>1698</v>
      </c>
      <c r="C2318" s="6" t="s">
        <v>8</v>
      </c>
      <c r="D2318" s="6" t="s">
        <v>16</v>
      </c>
      <c r="E2318" s="6" t="s">
        <v>679</v>
      </c>
      <c r="F2318" s="6" t="s">
        <v>602</v>
      </c>
      <c r="G2318" s="100">
        <v>16.2</v>
      </c>
      <c r="H2318" s="100">
        <v>16.100000000000001</v>
      </c>
      <c r="I2318" s="100">
        <f t="shared" si="36"/>
        <v>99.382716049382722</v>
      </c>
    </row>
    <row r="2319" spans="1:9" ht="60" x14ac:dyDescent="0.2">
      <c r="A2319" s="41" t="s">
        <v>583</v>
      </c>
      <c r="B2319" s="6" t="s">
        <v>1698</v>
      </c>
      <c r="C2319" s="6" t="s">
        <v>8</v>
      </c>
      <c r="D2319" s="6" t="s">
        <v>16</v>
      </c>
      <c r="E2319" s="6" t="s">
        <v>584</v>
      </c>
      <c r="F2319" s="101" t="s">
        <v>0</v>
      </c>
      <c r="G2319" s="100">
        <v>17923.5</v>
      </c>
      <c r="H2319" s="100">
        <v>17871.900000000001</v>
      </c>
      <c r="I2319" s="100">
        <f t="shared" si="36"/>
        <v>99.712109799983267</v>
      </c>
    </row>
    <row r="2320" spans="1:9" ht="15" x14ac:dyDescent="0.2">
      <c r="A2320" s="41" t="s">
        <v>14</v>
      </c>
      <c r="B2320" s="6" t="s">
        <v>1698</v>
      </c>
      <c r="C2320" s="6" t="s">
        <v>8</v>
      </c>
      <c r="D2320" s="6" t="s">
        <v>16</v>
      </c>
      <c r="E2320" s="6" t="s">
        <v>617</v>
      </c>
      <c r="F2320" s="6" t="s">
        <v>0</v>
      </c>
      <c r="G2320" s="100">
        <v>17923.5</v>
      </c>
      <c r="H2320" s="100">
        <v>17871.900000000001</v>
      </c>
      <c r="I2320" s="100">
        <f t="shared" si="36"/>
        <v>99.712109799983267</v>
      </c>
    </row>
    <row r="2321" spans="1:9" ht="45" x14ac:dyDescent="0.2">
      <c r="A2321" s="41" t="s">
        <v>588</v>
      </c>
      <c r="B2321" s="6" t="s">
        <v>1698</v>
      </c>
      <c r="C2321" s="6" t="s">
        <v>8</v>
      </c>
      <c r="D2321" s="6" t="s">
        <v>16</v>
      </c>
      <c r="E2321" s="6" t="s">
        <v>618</v>
      </c>
      <c r="F2321" s="6" t="s">
        <v>0</v>
      </c>
      <c r="G2321" s="100">
        <v>17230</v>
      </c>
      <c r="H2321" s="100">
        <v>17181.5</v>
      </c>
      <c r="I2321" s="100">
        <f t="shared" si="36"/>
        <v>99.718514219384787</v>
      </c>
    </row>
    <row r="2322" spans="1:9" ht="90" x14ac:dyDescent="0.2">
      <c r="A2322" s="41" t="s">
        <v>590</v>
      </c>
      <c r="B2322" s="6" t="s">
        <v>1698</v>
      </c>
      <c r="C2322" s="6" t="s">
        <v>8</v>
      </c>
      <c r="D2322" s="6" t="s">
        <v>16</v>
      </c>
      <c r="E2322" s="6" t="s">
        <v>618</v>
      </c>
      <c r="F2322" s="6" t="s">
        <v>585</v>
      </c>
      <c r="G2322" s="100">
        <v>17230</v>
      </c>
      <c r="H2322" s="100">
        <v>17181.5</v>
      </c>
      <c r="I2322" s="100">
        <f t="shared" si="36"/>
        <v>99.718514219384787</v>
      </c>
    </row>
    <row r="2323" spans="1:9" ht="45" x14ac:dyDescent="0.2">
      <c r="A2323" s="41" t="s">
        <v>599</v>
      </c>
      <c r="B2323" s="6" t="s">
        <v>1698</v>
      </c>
      <c r="C2323" s="6" t="s">
        <v>8</v>
      </c>
      <c r="D2323" s="6" t="s">
        <v>16</v>
      </c>
      <c r="E2323" s="6" t="s">
        <v>619</v>
      </c>
      <c r="F2323" s="6" t="s">
        <v>0</v>
      </c>
      <c r="G2323" s="100">
        <v>693.5</v>
      </c>
      <c r="H2323" s="100">
        <v>690.4</v>
      </c>
      <c r="I2323" s="100">
        <f t="shared" si="36"/>
        <v>99.552992069214127</v>
      </c>
    </row>
    <row r="2324" spans="1:9" ht="30" x14ac:dyDescent="0.2">
      <c r="A2324" s="41" t="s">
        <v>601</v>
      </c>
      <c r="B2324" s="6" t="s">
        <v>1698</v>
      </c>
      <c r="C2324" s="6" t="s">
        <v>8</v>
      </c>
      <c r="D2324" s="6" t="s">
        <v>16</v>
      </c>
      <c r="E2324" s="6" t="s">
        <v>619</v>
      </c>
      <c r="F2324" s="6" t="s">
        <v>602</v>
      </c>
      <c r="G2324" s="100">
        <v>693.4</v>
      </c>
      <c r="H2324" s="100">
        <v>690.4</v>
      </c>
      <c r="I2324" s="100">
        <f t="shared" si="36"/>
        <v>99.567349293337188</v>
      </c>
    </row>
    <row r="2325" spans="1:9" ht="15" x14ac:dyDescent="0.2">
      <c r="A2325" s="41" t="s">
        <v>603</v>
      </c>
      <c r="B2325" s="6" t="s">
        <v>1698</v>
      </c>
      <c r="C2325" s="6" t="s">
        <v>8</v>
      </c>
      <c r="D2325" s="6" t="s">
        <v>16</v>
      </c>
      <c r="E2325" s="6" t="s">
        <v>619</v>
      </c>
      <c r="F2325" s="6" t="s">
        <v>604</v>
      </c>
      <c r="G2325" s="100">
        <v>0.1</v>
      </c>
      <c r="H2325" s="100">
        <v>0</v>
      </c>
      <c r="I2325" s="100">
        <f t="shared" si="36"/>
        <v>0</v>
      </c>
    </row>
    <row r="2326" spans="1:9" ht="15" x14ac:dyDescent="0.2">
      <c r="A2326" s="41" t="s">
        <v>620</v>
      </c>
      <c r="B2326" s="6" t="s">
        <v>1698</v>
      </c>
      <c r="C2326" s="6" t="s">
        <v>8</v>
      </c>
      <c r="D2326" s="6" t="s">
        <v>16</v>
      </c>
      <c r="E2326" s="6" t="s">
        <v>621</v>
      </c>
      <c r="F2326" s="101" t="s">
        <v>0</v>
      </c>
      <c r="G2326" s="100">
        <v>214.1</v>
      </c>
      <c r="H2326" s="100">
        <v>214</v>
      </c>
      <c r="I2326" s="100">
        <f t="shared" si="36"/>
        <v>99.95329285380663</v>
      </c>
    </row>
    <row r="2327" spans="1:9" ht="30" x14ac:dyDescent="0.2">
      <c r="A2327" s="41" t="s">
        <v>622</v>
      </c>
      <c r="B2327" s="6" t="s">
        <v>1698</v>
      </c>
      <c r="C2327" s="6" t="s">
        <v>8</v>
      </c>
      <c r="D2327" s="6" t="s">
        <v>16</v>
      </c>
      <c r="E2327" s="6" t="s">
        <v>623</v>
      </c>
      <c r="F2327" s="6" t="s">
        <v>0</v>
      </c>
      <c r="G2327" s="100">
        <v>214.1</v>
      </c>
      <c r="H2327" s="100">
        <v>214</v>
      </c>
      <c r="I2327" s="100">
        <f t="shared" si="36"/>
        <v>99.95329285380663</v>
      </c>
    </row>
    <row r="2328" spans="1:9" ht="15" x14ac:dyDescent="0.2">
      <c r="A2328" s="41" t="s">
        <v>624</v>
      </c>
      <c r="B2328" s="6" t="s">
        <v>1698</v>
      </c>
      <c r="C2328" s="6" t="s">
        <v>8</v>
      </c>
      <c r="D2328" s="6" t="s">
        <v>16</v>
      </c>
      <c r="E2328" s="6" t="s">
        <v>625</v>
      </c>
      <c r="F2328" s="6" t="s">
        <v>0</v>
      </c>
      <c r="G2328" s="100">
        <v>214.1</v>
      </c>
      <c r="H2328" s="100">
        <v>214</v>
      </c>
      <c r="I2328" s="100">
        <f t="shared" si="36"/>
        <v>99.95329285380663</v>
      </c>
    </row>
    <row r="2329" spans="1:9" ht="30" x14ac:dyDescent="0.2">
      <c r="A2329" s="41" t="s">
        <v>601</v>
      </c>
      <c r="B2329" s="6" t="s">
        <v>1698</v>
      </c>
      <c r="C2329" s="6" t="s">
        <v>8</v>
      </c>
      <c r="D2329" s="6" t="s">
        <v>16</v>
      </c>
      <c r="E2329" s="6" t="s">
        <v>625</v>
      </c>
      <c r="F2329" s="6" t="s">
        <v>602</v>
      </c>
      <c r="G2329" s="100">
        <v>214.1</v>
      </c>
      <c r="H2329" s="100">
        <v>214</v>
      </c>
      <c r="I2329" s="100">
        <f t="shared" si="36"/>
        <v>99.95329285380663</v>
      </c>
    </row>
    <row r="2330" spans="1:9" ht="31.5" x14ac:dyDescent="0.25">
      <c r="A2330" s="117" t="s">
        <v>1699</v>
      </c>
      <c r="B2330" s="98" t="s">
        <v>1700</v>
      </c>
      <c r="C2330" s="98" t="s">
        <v>0</v>
      </c>
      <c r="D2330" s="98" t="s">
        <v>0</v>
      </c>
      <c r="E2330" s="98" t="s">
        <v>0</v>
      </c>
      <c r="F2330" s="98" t="s">
        <v>0</v>
      </c>
      <c r="G2330" s="99">
        <v>32417.599999999999</v>
      </c>
      <c r="H2330" s="99">
        <v>32005.4</v>
      </c>
      <c r="I2330" s="99">
        <f t="shared" si="36"/>
        <v>98.728468486254386</v>
      </c>
    </row>
    <row r="2331" spans="1:9" ht="15" x14ac:dyDescent="0.2">
      <c r="A2331" s="41" t="s">
        <v>82</v>
      </c>
      <c r="B2331" s="6" t="s">
        <v>1700</v>
      </c>
      <c r="C2331" s="6" t="s">
        <v>29</v>
      </c>
      <c r="D2331" s="6" t="s">
        <v>0</v>
      </c>
      <c r="E2331" s="6" t="s">
        <v>0</v>
      </c>
      <c r="F2331" s="6" t="s">
        <v>0</v>
      </c>
      <c r="G2331" s="100">
        <v>31857.599999999999</v>
      </c>
      <c r="H2331" s="100">
        <v>31592.9</v>
      </c>
      <c r="I2331" s="100">
        <f t="shared" si="36"/>
        <v>99.169115062026023</v>
      </c>
    </row>
    <row r="2332" spans="1:9" ht="30" x14ac:dyDescent="0.2">
      <c r="A2332" s="41" t="s">
        <v>99</v>
      </c>
      <c r="B2332" s="6" t="s">
        <v>1700</v>
      </c>
      <c r="C2332" s="6" t="s">
        <v>29</v>
      </c>
      <c r="D2332" s="6" t="s">
        <v>29</v>
      </c>
      <c r="E2332" s="6" t="s">
        <v>0</v>
      </c>
      <c r="F2332" s="6" t="s">
        <v>0</v>
      </c>
      <c r="G2332" s="100">
        <v>31857.599999999999</v>
      </c>
      <c r="H2332" s="100">
        <v>31592.9</v>
      </c>
      <c r="I2332" s="100">
        <f t="shared" si="36"/>
        <v>99.169115062026023</v>
      </c>
    </row>
    <row r="2333" spans="1:9" ht="60" x14ac:dyDescent="0.2">
      <c r="A2333" s="41" t="s">
        <v>1004</v>
      </c>
      <c r="B2333" s="6" t="s">
        <v>1700</v>
      </c>
      <c r="C2333" s="6" t="s">
        <v>29</v>
      </c>
      <c r="D2333" s="6" t="s">
        <v>29</v>
      </c>
      <c r="E2333" s="6" t="s">
        <v>1005</v>
      </c>
      <c r="F2333" s="101" t="s">
        <v>0</v>
      </c>
      <c r="G2333" s="100">
        <v>4377.5</v>
      </c>
      <c r="H2333" s="100">
        <v>4377.5</v>
      </c>
      <c r="I2333" s="100">
        <f t="shared" si="36"/>
        <v>100</v>
      </c>
    </row>
    <row r="2334" spans="1:9" ht="45" x14ac:dyDescent="0.2">
      <c r="A2334" s="41" t="s">
        <v>1006</v>
      </c>
      <c r="B2334" s="6" t="s">
        <v>1700</v>
      </c>
      <c r="C2334" s="6" t="s">
        <v>29</v>
      </c>
      <c r="D2334" s="6" t="s">
        <v>29</v>
      </c>
      <c r="E2334" s="6" t="s">
        <v>1007</v>
      </c>
      <c r="F2334" s="6" t="s">
        <v>0</v>
      </c>
      <c r="G2334" s="100">
        <v>4377.5</v>
      </c>
      <c r="H2334" s="100">
        <v>4377.5</v>
      </c>
      <c r="I2334" s="100">
        <f t="shared" si="36"/>
        <v>100</v>
      </c>
    </row>
    <row r="2335" spans="1:9" ht="45" x14ac:dyDescent="0.2">
      <c r="A2335" s="41" t="s">
        <v>754</v>
      </c>
      <c r="B2335" s="6" t="s">
        <v>1700</v>
      </c>
      <c r="C2335" s="6" t="s">
        <v>29</v>
      </c>
      <c r="D2335" s="6" t="s">
        <v>29</v>
      </c>
      <c r="E2335" s="6" t="s">
        <v>1106</v>
      </c>
      <c r="F2335" s="6" t="s">
        <v>0</v>
      </c>
      <c r="G2335" s="100">
        <v>4377.5</v>
      </c>
      <c r="H2335" s="100">
        <v>4377.5</v>
      </c>
      <c r="I2335" s="100">
        <f t="shared" si="36"/>
        <v>100</v>
      </c>
    </row>
    <row r="2336" spans="1:9" ht="45" x14ac:dyDescent="0.2">
      <c r="A2336" s="41" t="s">
        <v>680</v>
      </c>
      <c r="B2336" s="6" t="s">
        <v>1700</v>
      </c>
      <c r="C2336" s="6" t="s">
        <v>29</v>
      </c>
      <c r="D2336" s="6" t="s">
        <v>29</v>
      </c>
      <c r="E2336" s="6" t="s">
        <v>1106</v>
      </c>
      <c r="F2336" s="6" t="s">
        <v>681</v>
      </c>
      <c r="G2336" s="100">
        <v>4377.5</v>
      </c>
      <c r="H2336" s="100">
        <v>4377.5</v>
      </c>
      <c r="I2336" s="100">
        <f t="shared" si="36"/>
        <v>100</v>
      </c>
    </row>
    <row r="2337" spans="1:9" ht="60" x14ac:dyDescent="0.2">
      <c r="A2337" s="41" t="s">
        <v>583</v>
      </c>
      <c r="B2337" s="6" t="s">
        <v>1700</v>
      </c>
      <c r="C2337" s="6" t="s">
        <v>29</v>
      </c>
      <c r="D2337" s="6" t="s">
        <v>29</v>
      </c>
      <c r="E2337" s="6" t="s">
        <v>584</v>
      </c>
      <c r="F2337" s="101" t="s">
        <v>0</v>
      </c>
      <c r="G2337" s="100">
        <v>27400.1</v>
      </c>
      <c r="H2337" s="100">
        <v>27135.4</v>
      </c>
      <c r="I2337" s="100">
        <f t="shared" si="36"/>
        <v>99.033945131587117</v>
      </c>
    </row>
    <row r="2338" spans="1:9" ht="15" x14ac:dyDescent="0.2">
      <c r="A2338" s="41" t="s">
        <v>14</v>
      </c>
      <c r="B2338" s="6" t="s">
        <v>1700</v>
      </c>
      <c r="C2338" s="6" t="s">
        <v>29</v>
      </c>
      <c r="D2338" s="6" t="s">
        <v>29</v>
      </c>
      <c r="E2338" s="6" t="s">
        <v>617</v>
      </c>
      <c r="F2338" s="6" t="s">
        <v>0</v>
      </c>
      <c r="G2338" s="100">
        <v>27400.1</v>
      </c>
      <c r="H2338" s="100">
        <v>27135.4</v>
      </c>
      <c r="I2338" s="100">
        <f t="shared" si="36"/>
        <v>99.033945131587117</v>
      </c>
    </row>
    <row r="2339" spans="1:9" ht="45" x14ac:dyDescent="0.2">
      <c r="A2339" s="41" t="s">
        <v>588</v>
      </c>
      <c r="B2339" s="6" t="s">
        <v>1700</v>
      </c>
      <c r="C2339" s="6" t="s">
        <v>29</v>
      </c>
      <c r="D2339" s="6" t="s">
        <v>29</v>
      </c>
      <c r="E2339" s="6" t="s">
        <v>618</v>
      </c>
      <c r="F2339" s="6" t="s">
        <v>0</v>
      </c>
      <c r="G2339" s="100">
        <v>25878.5</v>
      </c>
      <c r="H2339" s="100">
        <v>25831.8</v>
      </c>
      <c r="I2339" s="100">
        <f t="shared" si="36"/>
        <v>99.819541318082571</v>
      </c>
    </row>
    <row r="2340" spans="1:9" ht="90" x14ac:dyDescent="0.2">
      <c r="A2340" s="41" t="s">
        <v>590</v>
      </c>
      <c r="B2340" s="6" t="s">
        <v>1700</v>
      </c>
      <c r="C2340" s="6" t="s">
        <v>29</v>
      </c>
      <c r="D2340" s="6" t="s">
        <v>29</v>
      </c>
      <c r="E2340" s="6" t="s">
        <v>618</v>
      </c>
      <c r="F2340" s="6" t="s">
        <v>585</v>
      </c>
      <c r="G2340" s="100">
        <v>25878.5</v>
      </c>
      <c r="H2340" s="100">
        <v>25831.8</v>
      </c>
      <c r="I2340" s="100">
        <f t="shared" si="36"/>
        <v>99.819541318082571</v>
      </c>
    </row>
    <row r="2341" spans="1:9" ht="45" x14ac:dyDescent="0.2">
      <c r="A2341" s="41" t="s">
        <v>599</v>
      </c>
      <c r="B2341" s="6" t="s">
        <v>1700</v>
      </c>
      <c r="C2341" s="6" t="s">
        <v>29</v>
      </c>
      <c r="D2341" s="6" t="s">
        <v>29</v>
      </c>
      <c r="E2341" s="6" t="s">
        <v>619</v>
      </c>
      <c r="F2341" s="6" t="s">
        <v>0</v>
      </c>
      <c r="G2341" s="100">
        <v>1521.6</v>
      </c>
      <c r="H2341" s="100">
        <v>1303.5999999999999</v>
      </c>
      <c r="I2341" s="100">
        <f t="shared" si="36"/>
        <v>85.672975814931647</v>
      </c>
    </row>
    <row r="2342" spans="1:9" ht="30" x14ac:dyDescent="0.2">
      <c r="A2342" s="41" t="s">
        <v>601</v>
      </c>
      <c r="B2342" s="6" t="s">
        <v>1700</v>
      </c>
      <c r="C2342" s="6" t="s">
        <v>29</v>
      </c>
      <c r="D2342" s="6" t="s">
        <v>29</v>
      </c>
      <c r="E2342" s="6" t="s">
        <v>619</v>
      </c>
      <c r="F2342" s="6" t="s">
        <v>602</v>
      </c>
      <c r="G2342" s="100">
        <v>1513.6</v>
      </c>
      <c r="H2342" s="100">
        <v>1295.5999999999999</v>
      </c>
      <c r="I2342" s="100">
        <f t="shared" si="36"/>
        <v>85.597251585623681</v>
      </c>
    </row>
    <row r="2343" spans="1:9" ht="15" x14ac:dyDescent="0.2">
      <c r="A2343" s="41" t="s">
        <v>603</v>
      </c>
      <c r="B2343" s="6" t="s">
        <v>1700</v>
      </c>
      <c r="C2343" s="6" t="s">
        <v>29</v>
      </c>
      <c r="D2343" s="6" t="s">
        <v>29</v>
      </c>
      <c r="E2343" s="6" t="s">
        <v>619</v>
      </c>
      <c r="F2343" s="6" t="s">
        <v>604</v>
      </c>
      <c r="G2343" s="100">
        <v>8</v>
      </c>
      <c r="H2343" s="100">
        <v>8</v>
      </c>
      <c r="I2343" s="100">
        <f t="shared" si="36"/>
        <v>100</v>
      </c>
    </row>
    <row r="2344" spans="1:9" ht="15" x14ac:dyDescent="0.2">
      <c r="A2344" s="41" t="s">
        <v>620</v>
      </c>
      <c r="B2344" s="6" t="s">
        <v>1700</v>
      </c>
      <c r="C2344" s="6" t="s">
        <v>29</v>
      </c>
      <c r="D2344" s="6" t="s">
        <v>29</v>
      </c>
      <c r="E2344" s="6" t="s">
        <v>621</v>
      </c>
      <c r="F2344" s="101" t="s">
        <v>0</v>
      </c>
      <c r="G2344" s="100">
        <v>80</v>
      </c>
      <c r="H2344" s="100">
        <v>80</v>
      </c>
      <c r="I2344" s="100">
        <f t="shared" si="36"/>
        <v>100</v>
      </c>
    </row>
    <row r="2345" spans="1:9" ht="30" x14ac:dyDescent="0.2">
      <c r="A2345" s="41" t="s">
        <v>727</v>
      </c>
      <c r="B2345" s="6" t="s">
        <v>1700</v>
      </c>
      <c r="C2345" s="6" t="s">
        <v>29</v>
      </c>
      <c r="D2345" s="6" t="s">
        <v>29</v>
      </c>
      <c r="E2345" s="6" t="s">
        <v>728</v>
      </c>
      <c r="F2345" s="6" t="s">
        <v>0</v>
      </c>
      <c r="G2345" s="100">
        <v>80</v>
      </c>
      <c r="H2345" s="100">
        <v>80</v>
      </c>
      <c r="I2345" s="100">
        <f t="shared" si="36"/>
        <v>100</v>
      </c>
    </row>
    <row r="2346" spans="1:9" ht="45" x14ac:dyDescent="0.2">
      <c r="A2346" s="41" t="s">
        <v>729</v>
      </c>
      <c r="B2346" s="6" t="s">
        <v>1700</v>
      </c>
      <c r="C2346" s="6" t="s">
        <v>29</v>
      </c>
      <c r="D2346" s="6" t="s">
        <v>29</v>
      </c>
      <c r="E2346" s="6" t="s">
        <v>730</v>
      </c>
      <c r="F2346" s="6" t="s">
        <v>0</v>
      </c>
      <c r="G2346" s="100">
        <v>80</v>
      </c>
      <c r="H2346" s="100">
        <v>80</v>
      </c>
      <c r="I2346" s="100">
        <f t="shared" si="36"/>
        <v>100</v>
      </c>
    </row>
    <row r="2347" spans="1:9" ht="120" x14ac:dyDescent="0.2">
      <c r="A2347" s="41" t="s">
        <v>731</v>
      </c>
      <c r="B2347" s="6" t="s">
        <v>1700</v>
      </c>
      <c r="C2347" s="6" t="s">
        <v>29</v>
      </c>
      <c r="D2347" s="6" t="s">
        <v>29</v>
      </c>
      <c r="E2347" s="6" t="s">
        <v>732</v>
      </c>
      <c r="F2347" s="6" t="s">
        <v>0</v>
      </c>
      <c r="G2347" s="100">
        <v>80</v>
      </c>
      <c r="H2347" s="100">
        <v>80</v>
      </c>
      <c r="I2347" s="100">
        <f t="shared" si="36"/>
        <v>100</v>
      </c>
    </row>
    <row r="2348" spans="1:9" ht="45" x14ac:dyDescent="0.2">
      <c r="A2348" s="41" t="s">
        <v>680</v>
      </c>
      <c r="B2348" s="6" t="s">
        <v>1700</v>
      </c>
      <c r="C2348" s="6" t="s">
        <v>29</v>
      </c>
      <c r="D2348" s="6" t="s">
        <v>29</v>
      </c>
      <c r="E2348" s="6" t="s">
        <v>732</v>
      </c>
      <c r="F2348" s="6" t="s">
        <v>681</v>
      </c>
      <c r="G2348" s="100">
        <v>80</v>
      </c>
      <c r="H2348" s="100">
        <v>80</v>
      </c>
      <c r="I2348" s="100">
        <f t="shared" si="36"/>
        <v>100</v>
      </c>
    </row>
    <row r="2349" spans="1:9" ht="15" x14ac:dyDescent="0.2">
      <c r="A2349" s="41" t="s">
        <v>20</v>
      </c>
      <c r="B2349" s="6" t="s">
        <v>1700</v>
      </c>
      <c r="C2349" s="6" t="s">
        <v>21</v>
      </c>
      <c r="D2349" s="6" t="s">
        <v>0</v>
      </c>
      <c r="E2349" s="6" t="s">
        <v>0</v>
      </c>
      <c r="F2349" s="6" t="s">
        <v>0</v>
      </c>
      <c r="G2349" s="100">
        <v>560</v>
      </c>
      <c r="H2349" s="100">
        <v>412.5</v>
      </c>
      <c r="I2349" s="100">
        <f t="shared" si="36"/>
        <v>73.660714285714292</v>
      </c>
    </row>
    <row r="2350" spans="1:9" ht="30" x14ac:dyDescent="0.2">
      <c r="A2350" s="41" t="s">
        <v>104</v>
      </c>
      <c r="B2350" s="6" t="s">
        <v>1700</v>
      </c>
      <c r="C2350" s="6" t="s">
        <v>21</v>
      </c>
      <c r="D2350" s="6" t="s">
        <v>29</v>
      </c>
      <c r="E2350" s="6" t="s">
        <v>0</v>
      </c>
      <c r="F2350" s="6" t="s">
        <v>0</v>
      </c>
      <c r="G2350" s="100">
        <v>560</v>
      </c>
      <c r="H2350" s="100">
        <v>412.5</v>
      </c>
      <c r="I2350" s="100">
        <f t="shared" si="36"/>
        <v>73.660714285714292</v>
      </c>
    </row>
    <row r="2351" spans="1:9" ht="60" x14ac:dyDescent="0.2">
      <c r="A2351" s="41" t="s">
        <v>1004</v>
      </c>
      <c r="B2351" s="6" t="s">
        <v>1700</v>
      </c>
      <c r="C2351" s="6" t="s">
        <v>21</v>
      </c>
      <c r="D2351" s="6" t="s">
        <v>29</v>
      </c>
      <c r="E2351" s="6" t="s">
        <v>1005</v>
      </c>
      <c r="F2351" s="101" t="s">
        <v>0</v>
      </c>
      <c r="G2351" s="100">
        <v>560</v>
      </c>
      <c r="H2351" s="100">
        <v>412.5</v>
      </c>
      <c r="I2351" s="100">
        <f t="shared" si="36"/>
        <v>73.660714285714292</v>
      </c>
    </row>
    <row r="2352" spans="1:9" ht="30" x14ac:dyDescent="0.2">
      <c r="A2352" s="41" t="s">
        <v>1231</v>
      </c>
      <c r="B2352" s="6" t="s">
        <v>1700</v>
      </c>
      <c r="C2352" s="6" t="s">
        <v>21</v>
      </c>
      <c r="D2352" s="6" t="s">
        <v>29</v>
      </c>
      <c r="E2352" s="6" t="s">
        <v>1232</v>
      </c>
      <c r="F2352" s="6" t="s">
        <v>0</v>
      </c>
      <c r="G2352" s="100">
        <v>560</v>
      </c>
      <c r="H2352" s="100">
        <v>412.5</v>
      </c>
      <c r="I2352" s="100">
        <f t="shared" si="36"/>
        <v>73.660714285714292</v>
      </c>
    </row>
    <row r="2353" spans="1:9" ht="30" x14ac:dyDescent="0.2">
      <c r="A2353" s="41" t="s">
        <v>833</v>
      </c>
      <c r="B2353" s="6" t="s">
        <v>1700</v>
      </c>
      <c r="C2353" s="6" t="s">
        <v>21</v>
      </c>
      <c r="D2353" s="6" t="s">
        <v>29</v>
      </c>
      <c r="E2353" s="6" t="s">
        <v>1233</v>
      </c>
      <c r="F2353" s="6" t="s">
        <v>0</v>
      </c>
      <c r="G2353" s="100">
        <v>560</v>
      </c>
      <c r="H2353" s="100">
        <v>412.5</v>
      </c>
      <c r="I2353" s="100">
        <f t="shared" si="36"/>
        <v>73.660714285714292</v>
      </c>
    </row>
    <row r="2354" spans="1:9" ht="30" x14ac:dyDescent="0.2">
      <c r="A2354" s="41" t="s">
        <v>601</v>
      </c>
      <c r="B2354" s="6" t="s">
        <v>1700</v>
      </c>
      <c r="C2354" s="6" t="s">
        <v>21</v>
      </c>
      <c r="D2354" s="6" t="s">
        <v>29</v>
      </c>
      <c r="E2354" s="6" t="s">
        <v>1233</v>
      </c>
      <c r="F2354" s="6" t="s">
        <v>602</v>
      </c>
      <c r="G2354" s="100">
        <v>560</v>
      </c>
      <c r="H2354" s="100">
        <v>412.5</v>
      </c>
      <c r="I2354" s="100">
        <f t="shared" si="36"/>
        <v>73.660714285714292</v>
      </c>
    </row>
    <row r="2355" spans="1:9" ht="15.75" x14ac:dyDescent="0.2">
      <c r="A2355" s="237" t="s">
        <v>128</v>
      </c>
      <c r="B2355" s="237"/>
      <c r="C2355" s="237"/>
      <c r="D2355" s="237"/>
      <c r="E2355" s="237"/>
      <c r="F2355" s="237"/>
      <c r="G2355" s="99">
        <v>30226987.5</v>
      </c>
      <c r="H2355" s="99">
        <v>27236432.399999999</v>
      </c>
      <c r="I2355" s="99">
        <f t="shared" si="36"/>
        <v>90.106340898179155</v>
      </c>
    </row>
  </sheetData>
  <mergeCells count="3">
    <mergeCell ref="A1:I1"/>
    <mergeCell ref="H4:I4"/>
    <mergeCell ref="A2355:F2355"/>
  </mergeCells>
  <pageMargins left="0.78740157480314965" right="0.39370078740157483" top="0.39370078740157483" bottom="0.39370078740157483" header="0.31496062992125984" footer="0.31496062992125984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29"/>
  <sheetViews>
    <sheetView workbookViewId="0">
      <selection activeCell="M15" sqref="M15"/>
    </sheetView>
  </sheetViews>
  <sheetFormatPr defaultRowHeight="15" x14ac:dyDescent="0.2"/>
  <cols>
    <col min="1" max="1" width="41.83203125" style="42" customWidth="1"/>
    <col min="2" max="2" width="13.1640625" style="5" customWidth="1"/>
    <col min="3" max="4" width="5.5" style="5" customWidth="1"/>
    <col min="5" max="5" width="9" style="5" customWidth="1"/>
    <col min="6" max="6" width="8.33203125" style="5" customWidth="1"/>
    <col min="7" max="7" width="15.1640625" style="5" customWidth="1"/>
    <col min="8" max="8" width="18.33203125" style="5" customWidth="1"/>
    <col min="9" max="9" width="8" style="5" customWidth="1"/>
    <col min="10" max="16384" width="9.33203125" style="5"/>
  </cols>
  <sheetData>
    <row r="3" spans="1:9" ht="30.75" customHeight="1" x14ac:dyDescent="0.2">
      <c r="A3" s="238" t="s">
        <v>1711</v>
      </c>
      <c r="B3" s="238"/>
      <c r="C3" s="238"/>
      <c r="D3" s="238"/>
      <c r="E3" s="238"/>
      <c r="F3" s="238"/>
      <c r="G3" s="238"/>
      <c r="H3" s="238"/>
      <c r="I3" s="238"/>
    </row>
    <row r="4" spans="1:9" x14ac:dyDescent="0.2">
      <c r="A4" s="93"/>
      <c r="B4" s="239"/>
      <c r="C4" s="239"/>
      <c r="D4" s="239"/>
      <c r="E4" s="239"/>
      <c r="F4" s="239"/>
      <c r="G4" s="240" t="s">
        <v>130</v>
      </c>
      <c r="H4" s="240"/>
      <c r="I4" s="240"/>
    </row>
    <row r="5" spans="1:9" x14ac:dyDescent="0.2">
      <c r="A5" s="94"/>
      <c r="B5" s="241"/>
      <c r="C5" s="241"/>
      <c r="D5" s="241"/>
      <c r="E5" s="241"/>
      <c r="F5" s="241"/>
      <c r="G5" s="242"/>
      <c r="H5" s="242"/>
      <c r="I5" s="242"/>
    </row>
    <row r="6" spans="1:9" x14ac:dyDescent="0.2">
      <c r="A6" s="218" t="s">
        <v>1</v>
      </c>
      <c r="B6" s="218" t="s">
        <v>5</v>
      </c>
      <c r="C6" s="218" t="s">
        <v>3</v>
      </c>
      <c r="D6" s="218" t="s">
        <v>4</v>
      </c>
      <c r="E6" s="218" t="s">
        <v>6</v>
      </c>
      <c r="F6" s="218" t="s">
        <v>2</v>
      </c>
      <c r="G6" s="218" t="s">
        <v>251</v>
      </c>
      <c r="H6" s="218" t="s">
        <v>254</v>
      </c>
      <c r="I6" s="218" t="s">
        <v>253</v>
      </c>
    </row>
    <row r="7" spans="1:9" x14ac:dyDescent="0.2">
      <c r="A7" s="219"/>
      <c r="B7" s="219"/>
      <c r="C7" s="219"/>
      <c r="D7" s="219"/>
      <c r="E7" s="219"/>
      <c r="F7" s="219"/>
      <c r="G7" s="219"/>
      <c r="H7" s="219"/>
      <c r="I7" s="219"/>
    </row>
    <row r="8" spans="1:9" ht="6" customHeight="1" x14ac:dyDescent="0.2">
      <c r="A8" s="221"/>
      <c r="B8" s="221"/>
      <c r="C8" s="221"/>
      <c r="D8" s="221"/>
      <c r="E8" s="221"/>
      <c r="F8" s="221"/>
      <c r="G8" s="221"/>
      <c r="H8" s="221"/>
      <c r="I8" s="221"/>
    </row>
    <row r="9" spans="1:9" s="144" customFormat="1" ht="15.75" customHeight="1" x14ac:dyDescent="0.2">
      <c r="A9" s="149" t="s">
        <v>128</v>
      </c>
      <c r="B9" s="148"/>
      <c r="C9" s="148"/>
      <c r="D9" s="148"/>
      <c r="E9" s="148"/>
      <c r="F9" s="148"/>
      <c r="G9" s="150">
        <f>G10</f>
        <v>1088605.3000000003</v>
      </c>
      <c r="H9" s="150">
        <f>H10</f>
        <v>1067990.6000000001</v>
      </c>
      <c r="I9" s="151">
        <f>H9/G9*100</f>
        <v>98.106320077625924</v>
      </c>
    </row>
    <row r="10" spans="1:9" ht="30" x14ac:dyDescent="0.25">
      <c r="A10" s="39" t="s">
        <v>620</v>
      </c>
      <c r="B10" s="145" t="s">
        <v>621</v>
      </c>
      <c r="C10" s="146" t="s">
        <v>0</v>
      </c>
      <c r="D10" s="146" t="s">
        <v>0</v>
      </c>
      <c r="E10" s="146" t="s">
        <v>0</v>
      </c>
      <c r="F10" s="146" t="s">
        <v>0</v>
      </c>
      <c r="G10" s="147">
        <f>G11</f>
        <v>1088605.3000000003</v>
      </c>
      <c r="H10" s="147">
        <f>H11</f>
        <v>1067990.6000000001</v>
      </c>
      <c r="I10" s="147">
        <f>H10/G10*100</f>
        <v>98.106320077625924</v>
      </c>
    </row>
    <row r="11" spans="1:9" ht="45" x14ac:dyDescent="0.25">
      <c r="A11" s="39" t="s">
        <v>1220</v>
      </c>
      <c r="B11" s="4" t="s">
        <v>1221</v>
      </c>
      <c r="C11" s="20" t="s">
        <v>0</v>
      </c>
      <c r="D11" s="20" t="s">
        <v>0</v>
      </c>
      <c r="E11" s="20" t="s">
        <v>0</v>
      </c>
      <c r="F11" s="20" t="s">
        <v>0</v>
      </c>
      <c r="G11" s="35">
        <f>G12+G17+G22+G29+G36+G43+G50+G57+G64+G71+G76+G83+G90+G97+G104+G111+G116+G123+G128+G135+G142+G149+G156+G163+G170+G177+G184+G191+G198+G205+G212+G225</f>
        <v>1088605.3000000003</v>
      </c>
      <c r="H11" s="35">
        <f>H12+H17+H22+H29+H36+H43+H50+H57+H64+H71+H76+H83+H90+H97+H104+H111+H116+H123+H128+H135+H142+H149+H156+H163+H170+H177+H184+H191+H198+H205+H212+H225</f>
        <v>1067990.6000000001</v>
      </c>
      <c r="I11" s="35">
        <f t="shared" ref="I11:I74" si="0">H11/G11*100</f>
        <v>98.106320077625924</v>
      </c>
    </row>
    <row r="12" spans="1:9" s="21" customFormat="1" ht="105" x14ac:dyDescent="0.25">
      <c r="A12" s="39" t="s">
        <v>1574</v>
      </c>
      <c r="B12" s="4" t="s">
        <v>1575</v>
      </c>
      <c r="C12" s="4" t="s">
        <v>0</v>
      </c>
      <c r="D12" s="4" t="s">
        <v>0</v>
      </c>
      <c r="E12" s="4" t="s">
        <v>0</v>
      </c>
      <c r="F12" s="4" t="s">
        <v>0</v>
      </c>
      <c r="G12" s="35">
        <v>48770.8</v>
      </c>
      <c r="H12" s="35">
        <v>44341</v>
      </c>
      <c r="I12" s="35">
        <f t="shared" si="0"/>
        <v>90.917106137278864</v>
      </c>
    </row>
    <row r="13" spans="1:9" x14ac:dyDescent="0.2">
      <c r="A13" s="37" t="s">
        <v>23</v>
      </c>
      <c r="B13" s="3" t="s">
        <v>1575</v>
      </c>
      <c r="C13" s="3" t="s">
        <v>24</v>
      </c>
      <c r="D13" s="3" t="s">
        <v>0</v>
      </c>
      <c r="E13" s="3" t="s">
        <v>0</v>
      </c>
      <c r="F13" s="4" t="s">
        <v>0</v>
      </c>
      <c r="G13" s="31">
        <v>48770.8</v>
      </c>
      <c r="H13" s="31">
        <v>44341</v>
      </c>
      <c r="I13" s="31">
        <f t="shared" si="0"/>
        <v>90.917106137278864</v>
      </c>
    </row>
    <row r="14" spans="1:9" x14ac:dyDescent="0.2">
      <c r="A14" s="37" t="s">
        <v>108</v>
      </c>
      <c r="B14" s="3" t="s">
        <v>1575</v>
      </c>
      <c r="C14" s="3" t="s">
        <v>24</v>
      </c>
      <c r="D14" s="3" t="s">
        <v>13</v>
      </c>
      <c r="E14" s="3" t="s">
        <v>0</v>
      </c>
      <c r="F14" s="3" t="s">
        <v>0</v>
      </c>
      <c r="G14" s="31">
        <v>48770.8</v>
      </c>
      <c r="H14" s="31">
        <v>44341</v>
      </c>
      <c r="I14" s="31">
        <f t="shared" si="0"/>
        <v>90.917106137278864</v>
      </c>
    </row>
    <row r="15" spans="1:9" ht="28.5" x14ac:dyDescent="0.2">
      <c r="A15" s="37" t="s">
        <v>646</v>
      </c>
      <c r="B15" s="3" t="s">
        <v>1575</v>
      </c>
      <c r="C15" s="3" t="s">
        <v>24</v>
      </c>
      <c r="D15" s="3" t="s">
        <v>13</v>
      </c>
      <c r="E15" s="3" t="s">
        <v>647</v>
      </c>
      <c r="F15" s="3" t="s">
        <v>0</v>
      </c>
      <c r="G15" s="31">
        <v>48770.8</v>
      </c>
      <c r="H15" s="31">
        <v>44341</v>
      </c>
      <c r="I15" s="31">
        <f t="shared" si="0"/>
        <v>90.917106137278864</v>
      </c>
    </row>
    <row r="16" spans="1:9" ht="28.5" x14ac:dyDescent="0.2">
      <c r="A16" s="37" t="s">
        <v>380</v>
      </c>
      <c r="B16" s="3" t="s">
        <v>1575</v>
      </c>
      <c r="C16" s="3" t="s">
        <v>24</v>
      </c>
      <c r="D16" s="3" t="s">
        <v>13</v>
      </c>
      <c r="E16" s="3" t="s">
        <v>647</v>
      </c>
      <c r="F16" s="3" t="s">
        <v>1672</v>
      </c>
      <c r="G16" s="31">
        <v>48770.8</v>
      </c>
      <c r="H16" s="31">
        <v>44341</v>
      </c>
      <c r="I16" s="31">
        <f t="shared" si="0"/>
        <v>90.917106137278864</v>
      </c>
    </row>
    <row r="17" spans="1:9" s="21" customFormat="1" ht="30.75" customHeight="1" x14ac:dyDescent="0.25">
      <c r="A17" s="39" t="s">
        <v>1456</v>
      </c>
      <c r="B17" s="4" t="s">
        <v>1457</v>
      </c>
      <c r="C17" s="4" t="s">
        <v>0</v>
      </c>
      <c r="D17" s="4" t="s">
        <v>0</v>
      </c>
      <c r="E17" s="4" t="s">
        <v>0</v>
      </c>
      <c r="F17" s="4" t="s">
        <v>0</v>
      </c>
      <c r="G17" s="35">
        <v>105883.9</v>
      </c>
      <c r="H17" s="35">
        <v>104140.6</v>
      </c>
      <c r="I17" s="35">
        <f t="shared" si="0"/>
        <v>98.353574056112407</v>
      </c>
    </row>
    <row r="18" spans="1:9" x14ac:dyDescent="0.2">
      <c r="A18" s="37" t="s">
        <v>23</v>
      </c>
      <c r="B18" s="3" t="s">
        <v>1457</v>
      </c>
      <c r="C18" s="3" t="s">
        <v>24</v>
      </c>
      <c r="D18" s="3" t="s">
        <v>0</v>
      </c>
      <c r="E18" s="3" t="s">
        <v>0</v>
      </c>
      <c r="F18" s="4" t="s">
        <v>0</v>
      </c>
      <c r="G18" s="31">
        <v>105883.9</v>
      </c>
      <c r="H18" s="31">
        <v>104140.6</v>
      </c>
      <c r="I18" s="31">
        <f t="shared" si="0"/>
        <v>98.353574056112407</v>
      </c>
    </row>
    <row r="19" spans="1:9" x14ac:dyDescent="0.2">
      <c r="A19" s="37" t="s">
        <v>123</v>
      </c>
      <c r="B19" s="3" t="s">
        <v>1457</v>
      </c>
      <c r="C19" s="3" t="s">
        <v>24</v>
      </c>
      <c r="D19" s="3" t="s">
        <v>8</v>
      </c>
      <c r="E19" s="3" t="s">
        <v>0</v>
      </c>
      <c r="F19" s="3" t="s">
        <v>0</v>
      </c>
      <c r="G19" s="31">
        <v>105883.9</v>
      </c>
      <c r="H19" s="31">
        <v>104140.6</v>
      </c>
      <c r="I19" s="31">
        <f t="shared" si="0"/>
        <v>98.353574056112407</v>
      </c>
    </row>
    <row r="20" spans="1:9" ht="28.5" x14ac:dyDescent="0.2">
      <c r="A20" s="37" t="s">
        <v>646</v>
      </c>
      <c r="B20" s="3" t="s">
        <v>1457</v>
      </c>
      <c r="C20" s="3" t="s">
        <v>24</v>
      </c>
      <c r="D20" s="3" t="s">
        <v>8</v>
      </c>
      <c r="E20" s="3" t="s">
        <v>647</v>
      </c>
      <c r="F20" s="3" t="s">
        <v>0</v>
      </c>
      <c r="G20" s="31">
        <v>105883.9</v>
      </c>
      <c r="H20" s="31">
        <v>104140.6</v>
      </c>
      <c r="I20" s="31">
        <f t="shared" si="0"/>
        <v>98.353574056112407</v>
      </c>
    </row>
    <row r="21" spans="1:9" ht="28.5" x14ac:dyDescent="0.2">
      <c r="A21" s="37" t="s">
        <v>380</v>
      </c>
      <c r="B21" s="3" t="s">
        <v>1457</v>
      </c>
      <c r="C21" s="3" t="s">
        <v>24</v>
      </c>
      <c r="D21" s="3" t="s">
        <v>8</v>
      </c>
      <c r="E21" s="3" t="s">
        <v>647</v>
      </c>
      <c r="F21" s="3" t="s">
        <v>1672</v>
      </c>
      <c r="G21" s="31">
        <v>105883.9</v>
      </c>
      <c r="H21" s="31">
        <v>104140.6</v>
      </c>
      <c r="I21" s="31">
        <f t="shared" si="0"/>
        <v>98.353574056112407</v>
      </c>
    </row>
    <row r="22" spans="1:9" s="21" customFormat="1" ht="27.75" customHeight="1" x14ac:dyDescent="0.25">
      <c r="A22" s="39" t="s">
        <v>1456</v>
      </c>
      <c r="B22" s="4" t="s">
        <v>1458</v>
      </c>
      <c r="C22" s="4" t="s">
        <v>0</v>
      </c>
      <c r="D22" s="4" t="s">
        <v>0</v>
      </c>
      <c r="E22" s="4" t="s">
        <v>0</v>
      </c>
      <c r="F22" s="4" t="s">
        <v>0</v>
      </c>
      <c r="G22" s="35">
        <v>47509</v>
      </c>
      <c r="H22" s="35">
        <v>46688.5</v>
      </c>
      <c r="I22" s="35">
        <f t="shared" si="0"/>
        <v>98.272958807804827</v>
      </c>
    </row>
    <row r="23" spans="1:9" x14ac:dyDescent="0.2">
      <c r="A23" s="37" t="s">
        <v>23</v>
      </c>
      <c r="B23" s="3" t="s">
        <v>1458</v>
      </c>
      <c r="C23" s="3" t="s">
        <v>24</v>
      </c>
      <c r="D23" s="3" t="s">
        <v>0</v>
      </c>
      <c r="E23" s="3" t="s">
        <v>0</v>
      </c>
      <c r="F23" s="4" t="s">
        <v>0</v>
      </c>
      <c r="G23" s="31">
        <v>47509</v>
      </c>
      <c r="H23" s="31">
        <v>46688.5</v>
      </c>
      <c r="I23" s="31">
        <f t="shared" si="0"/>
        <v>98.272958807804827</v>
      </c>
    </row>
    <row r="24" spans="1:9" x14ac:dyDescent="0.2">
      <c r="A24" s="37" t="s">
        <v>123</v>
      </c>
      <c r="B24" s="3" t="s">
        <v>1458</v>
      </c>
      <c r="C24" s="3" t="s">
        <v>24</v>
      </c>
      <c r="D24" s="3" t="s">
        <v>8</v>
      </c>
      <c r="E24" s="3" t="s">
        <v>0</v>
      </c>
      <c r="F24" s="3" t="s">
        <v>0</v>
      </c>
      <c r="G24" s="31">
        <v>47509</v>
      </c>
      <c r="H24" s="31">
        <v>46688.5</v>
      </c>
      <c r="I24" s="31">
        <f t="shared" si="0"/>
        <v>98.272958807804827</v>
      </c>
    </row>
    <row r="25" spans="1:9" ht="42.75" x14ac:dyDescent="0.2">
      <c r="A25" s="37" t="s">
        <v>601</v>
      </c>
      <c r="B25" s="3" t="s">
        <v>1458</v>
      </c>
      <c r="C25" s="3" t="s">
        <v>24</v>
      </c>
      <c r="D25" s="3" t="s">
        <v>8</v>
      </c>
      <c r="E25" s="3" t="s">
        <v>602</v>
      </c>
      <c r="F25" s="3" t="s">
        <v>0</v>
      </c>
      <c r="G25" s="31">
        <v>2894</v>
      </c>
      <c r="H25" s="31">
        <v>2736.4</v>
      </c>
      <c r="I25" s="31">
        <f t="shared" si="0"/>
        <v>94.554250172771262</v>
      </c>
    </row>
    <row r="26" spans="1:9" ht="28.5" x14ac:dyDescent="0.2">
      <c r="A26" s="37" t="s">
        <v>380</v>
      </c>
      <c r="B26" s="3" t="s">
        <v>1458</v>
      </c>
      <c r="C26" s="3" t="s">
        <v>24</v>
      </c>
      <c r="D26" s="3" t="s">
        <v>8</v>
      </c>
      <c r="E26" s="3" t="s">
        <v>602</v>
      </c>
      <c r="F26" s="3" t="s">
        <v>1672</v>
      </c>
      <c r="G26" s="31">
        <v>2894</v>
      </c>
      <c r="H26" s="31">
        <v>2736.4</v>
      </c>
      <c r="I26" s="31">
        <f t="shared" si="0"/>
        <v>94.554250172771262</v>
      </c>
    </row>
    <row r="27" spans="1:9" ht="28.5" x14ac:dyDescent="0.2">
      <c r="A27" s="37" t="s">
        <v>646</v>
      </c>
      <c r="B27" s="3" t="s">
        <v>1458</v>
      </c>
      <c r="C27" s="3" t="s">
        <v>24</v>
      </c>
      <c r="D27" s="3" t="s">
        <v>8</v>
      </c>
      <c r="E27" s="3" t="s">
        <v>647</v>
      </c>
      <c r="F27" s="3" t="s">
        <v>0</v>
      </c>
      <c r="G27" s="31">
        <v>44615</v>
      </c>
      <c r="H27" s="31">
        <v>43952.1</v>
      </c>
      <c r="I27" s="31">
        <f t="shared" si="0"/>
        <v>98.514176846352115</v>
      </c>
    </row>
    <row r="28" spans="1:9" ht="28.5" x14ac:dyDescent="0.2">
      <c r="A28" s="37" t="s">
        <v>380</v>
      </c>
      <c r="B28" s="3" t="s">
        <v>1458</v>
      </c>
      <c r="C28" s="3" t="s">
        <v>24</v>
      </c>
      <c r="D28" s="3" t="s">
        <v>8</v>
      </c>
      <c r="E28" s="3" t="s">
        <v>647</v>
      </c>
      <c r="F28" s="3" t="s">
        <v>1672</v>
      </c>
      <c r="G28" s="31">
        <v>44615</v>
      </c>
      <c r="H28" s="31">
        <v>43952.1</v>
      </c>
      <c r="I28" s="31">
        <f t="shared" si="0"/>
        <v>98.514176846352115</v>
      </c>
    </row>
    <row r="29" spans="1:9" s="21" customFormat="1" ht="165" x14ac:dyDescent="0.25">
      <c r="A29" s="39" t="s">
        <v>1514</v>
      </c>
      <c r="B29" s="4" t="s">
        <v>1515</v>
      </c>
      <c r="C29" s="4" t="s">
        <v>0</v>
      </c>
      <c r="D29" s="4" t="s">
        <v>0</v>
      </c>
      <c r="E29" s="4" t="s">
        <v>0</v>
      </c>
      <c r="F29" s="4" t="s">
        <v>0</v>
      </c>
      <c r="G29" s="35">
        <v>797.7</v>
      </c>
      <c r="H29" s="35">
        <v>732.4</v>
      </c>
      <c r="I29" s="35">
        <f t="shared" si="0"/>
        <v>91.813965149805682</v>
      </c>
    </row>
    <row r="30" spans="1:9" s="21" customFormat="1" ht="15.75" x14ac:dyDescent="0.25">
      <c r="A30" s="37" t="s">
        <v>23</v>
      </c>
      <c r="B30" s="3" t="s">
        <v>1515</v>
      </c>
      <c r="C30" s="3" t="s">
        <v>24</v>
      </c>
      <c r="D30" s="3" t="s">
        <v>0</v>
      </c>
      <c r="E30" s="3" t="s">
        <v>0</v>
      </c>
      <c r="F30" s="4" t="s">
        <v>0</v>
      </c>
      <c r="G30" s="31">
        <v>797.7</v>
      </c>
      <c r="H30" s="31">
        <v>732.4</v>
      </c>
      <c r="I30" s="31">
        <f t="shared" si="0"/>
        <v>91.813965149805682</v>
      </c>
    </row>
    <row r="31" spans="1:9" ht="28.5" x14ac:dyDescent="0.2">
      <c r="A31" s="37" t="s">
        <v>41</v>
      </c>
      <c r="B31" s="3" t="s">
        <v>1515</v>
      </c>
      <c r="C31" s="3" t="s">
        <v>24</v>
      </c>
      <c r="D31" s="3" t="s">
        <v>11</v>
      </c>
      <c r="E31" s="3" t="s">
        <v>0</v>
      </c>
      <c r="F31" s="3" t="s">
        <v>0</v>
      </c>
      <c r="G31" s="31">
        <v>797.7</v>
      </c>
      <c r="H31" s="31">
        <v>732.4</v>
      </c>
      <c r="I31" s="31">
        <f t="shared" si="0"/>
        <v>91.813965149805682</v>
      </c>
    </row>
    <row r="32" spans="1:9" ht="42.75" x14ac:dyDescent="0.2">
      <c r="A32" s="37" t="s">
        <v>601</v>
      </c>
      <c r="B32" s="3" t="s">
        <v>1515</v>
      </c>
      <c r="C32" s="3" t="s">
        <v>24</v>
      </c>
      <c r="D32" s="3" t="s">
        <v>11</v>
      </c>
      <c r="E32" s="3" t="s">
        <v>602</v>
      </c>
      <c r="F32" s="3" t="s">
        <v>0</v>
      </c>
      <c r="G32" s="31">
        <v>8.9</v>
      </c>
      <c r="H32" s="31">
        <v>5.0999999999999996</v>
      </c>
      <c r="I32" s="31">
        <f t="shared" si="0"/>
        <v>57.303370786516851</v>
      </c>
    </row>
    <row r="33" spans="1:9" ht="28.5" x14ac:dyDescent="0.2">
      <c r="A33" s="37" t="s">
        <v>380</v>
      </c>
      <c r="B33" s="3" t="s">
        <v>1515</v>
      </c>
      <c r="C33" s="3" t="s">
        <v>24</v>
      </c>
      <c r="D33" s="3" t="s">
        <v>11</v>
      </c>
      <c r="E33" s="3" t="s">
        <v>602</v>
      </c>
      <c r="F33" s="3" t="s">
        <v>1672</v>
      </c>
      <c r="G33" s="31">
        <v>8.9</v>
      </c>
      <c r="H33" s="31">
        <v>5.0999999999999996</v>
      </c>
      <c r="I33" s="31">
        <f t="shared" si="0"/>
        <v>57.303370786516851</v>
      </c>
    </row>
    <row r="34" spans="1:9" ht="28.5" x14ac:dyDescent="0.2">
      <c r="A34" s="37" t="s">
        <v>646</v>
      </c>
      <c r="B34" s="3" t="s">
        <v>1515</v>
      </c>
      <c r="C34" s="3" t="s">
        <v>24</v>
      </c>
      <c r="D34" s="3" t="s">
        <v>11</v>
      </c>
      <c r="E34" s="3" t="s">
        <v>647</v>
      </c>
      <c r="F34" s="3" t="s">
        <v>0</v>
      </c>
      <c r="G34" s="31">
        <v>788.8</v>
      </c>
      <c r="H34" s="31">
        <v>727.3</v>
      </c>
      <c r="I34" s="31">
        <f t="shared" si="0"/>
        <v>92.203346855983767</v>
      </c>
    </row>
    <row r="35" spans="1:9" s="21" customFormat="1" ht="29.25" x14ac:dyDescent="0.25">
      <c r="A35" s="37" t="s">
        <v>380</v>
      </c>
      <c r="B35" s="3" t="s">
        <v>1515</v>
      </c>
      <c r="C35" s="3" t="s">
        <v>24</v>
      </c>
      <c r="D35" s="3" t="s">
        <v>11</v>
      </c>
      <c r="E35" s="3" t="s">
        <v>647</v>
      </c>
      <c r="F35" s="3" t="s">
        <v>1672</v>
      </c>
      <c r="G35" s="31">
        <v>788.8</v>
      </c>
      <c r="H35" s="31">
        <v>727.3</v>
      </c>
      <c r="I35" s="31">
        <f t="shared" si="0"/>
        <v>92.203346855983767</v>
      </c>
    </row>
    <row r="36" spans="1:9" s="21" customFormat="1" ht="75" x14ac:dyDescent="0.25">
      <c r="A36" s="39" t="s">
        <v>1516</v>
      </c>
      <c r="B36" s="4" t="s">
        <v>1517</v>
      </c>
      <c r="C36" s="4" t="s">
        <v>0</v>
      </c>
      <c r="D36" s="4" t="s">
        <v>0</v>
      </c>
      <c r="E36" s="4" t="s">
        <v>0</v>
      </c>
      <c r="F36" s="4" t="s">
        <v>0</v>
      </c>
      <c r="G36" s="35">
        <v>16458.900000000001</v>
      </c>
      <c r="H36" s="35">
        <v>16427.099999999999</v>
      </c>
      <c r="I36" s="35">
        <f t="shared" si="0"/>
        <v>99.806791462369887</v>
      </c>
    </row>
    <row r="37" spans="1:9" x14ac:dyDescent="0.2">
      <c r="A37" s="37" t="s">
        <v>23</v>
      </c>
      <c r="B37" s="3" t="s">
        <v>1517</v>
      </c>
      <c r="C37" s="3" t="s">
        <v>24</v>
      </c>
      <c r="D37" s="3" t="s">
        <v>0</v>
      </c>
      <c r="E37" s="3" t="s">
        <v>0</v>
      </c>
      <c r="F37" s="4" t="s">
        <v>0</v>
      </c>
      <c r="G37" s="31">
        <v>16458.900000000001</v>
      </c>
      <c r="H37" s="31">
        <v>16427.099999999999</v>
      </c>
      <c r="I37" s="31">
        <f t="shared" si="0"/>
        <v>99.806791462369887</v>
      </c>
    </row>
    <row r="38" spans="1:9" ht="28.5" x14ac:dyDescent="0.2">
      <c r="A38" s="37" t="s">
        <v>41</v>
      </c>
      <c r="B38" s="3" t="s">
        <v>1517</v>
      </c>
      <c r="C38" s="3" t="s">
        <v>24</v>
      </c>
      <c r="D38" s="3" t="s">
        <v>11</v>
      </c>
      <c r="E38" s="3" t="s">
        <v>0</v>
      </c>
      <c r="F38" s="3" t="s">
        <v>0</v>
      </c>
      <c r="G38" s="31">
        <v>16458.900000000001</v>
      </c>
      <c r="H38" s="31">
        <v>16427.099999999999</v>
      </c>
      <c r="I38" s="31">
        <f t="shared" si="0"/>
        <v>99.806791462369887</v>
      </c>
    </row>
    <row r="39" spans="1:9" ht="42.75" x14ac:dyDescent="0.2">
      <c r="A39" s="37" t="s">
        <v>601</v>
      </c>
      <c r="B39" s="3" t="s">
        <v>1517</v>
      </c>
      <c r="C39" s="3" t="s">
        <v>24</v>
      </c>
      <c r="D39" s="3" t="s">
        <v>11</v>
      </c>
      <c r="E39" s="3" t="s">
        <v>602</v>
      </c>
      <c r="F39" s="3" t="s">
        <v>0</v>
      </c>
      <c r="G39" s="31">
        <v>353</v>
      </c>
      <c r="H39" s="31">
        <v>321.3</v>
      </c>
      <c r="I39" s="31">
        <f t="shared" si="0"/>
        <v>91.019830028328613</v>
      </c>
    </row>
    <row r="40" spans="1:9" s="21" customFormat="1" ht="29.25" x14ac:dyDescent="0.25">
      <c r="A40" s="37" t="s">
        <v>380</v>
      </c>
      <c r="B40" s="3" t="s">
        <v>1517</v>
      </c>
      <c r="C40" s="3" t="s">
        <v>24</v>
      </c>
      <c r="D40" s="3" t="s">
        <v>11</v>
      </c>
      <c r="E40" s="3" t="s">
        <v>602</v>
      </c>
      <c r="F40" s="3" t="s">
        <v>1672</v>
      </c>
      <c r="G40" s="31">
        <v>353</v>
      </c>
      <c r="H40" s="31">
        <v>321.3</v>
      </c>
      <c r="I40" s="31">
        <f t="shared" si="0"/>
        <v>91.019830028328613</v>
      </c>
    </row>
    <row r="41" spans="1:9" ht="28.5" x14ac:dyDescent="0.2">
      <c r="A41" s="37" t="s">
        <v>646</v>
      </c>
      <c r="B41" s="3" t="s">
        <v>1517</v>
      </c>
      <c r="C41" s="3" t="s">
        <v>24</v>
      </c>
      <c r="D41" s="3" t="s">
        <v>11</v>
      </c>
      <c r="E41" s="3" t="s">
        <v>647</v>
      </c>
      <c r="F41" s="3" t="s">
        <v>0</v>
      </c>
      <c r="G41" s="31">
        <v>16105.9</v>
      </c>
      <c r="H41" s="31">
        <v>16105.8</v>
      </c>
      <c r="I41" s="31">
        <f t="shared" si="0"/>
        <v>99.99937910951887</v>
      </c>
    </row>
    <row r="42" spans="1:9" ht="28.5" x14ac:dyDescent="0.2">
      <c r="A42" s="37" t="s">
        <v>380</v>
      </c>
      <c r="B42" s="3" t="s">
        <v>1517</v>
      </c>
      <c r="C42" s="3" t="s">
        <v>24</v>
      </c>
      <c r="D42" s="3" t="s">
        <v>11</v>
      </c>
      <c r="E42" s="3" t="s">
        <v>647</v>
      </c>
      <c r="F42" s="3" t="s">
        <v>1672</v>
      </c>
      <c r="G42" s="31">
        <v>16105.9</v>
      </c>
      <c r="H42" s="31">
        <v>16105.8</v>
      </c>
      <c r="I42" s="31">
        <f t="shared" si="0"/>
        <v>99.99937910951887</v>
      </c>
    </row>
    <row r="43" spans="1:9" s="21" customFormat="1" ht="135" x14ac:dyDescent="0.25">
      <c r="A43" s="39" t="s">
        <v>1518</v>
      </c>
      <c r="B43" s="4" t="s">
        <v>1519</v>
      </c>
      <c r="C43" s="4" t="s">
        <v>0</v>
      </c>
      <c r="D43" s="4" t="s">
        <v>0</v>
      </c>
      <c r="E43" s="4" t="s">
        <v>0</v>
      </c>
      <c r="F43" s="4" t="s">
        <v>0</v>
      </c>
      <c r="G43" s="35">
        <v>1148.3</v>
      </c>
      <c r="H43" s="35">
        <v>1090.2</v>
      </c>
      <c r="I43" s="35">
        <f t="shared" si="0"/>
        <v>94.940346599320748</v>
      </c>
    </row>
    <row r="44" spans="1:9" x14ac:dyDescent="0.2">
      <c r="A44" s="37" t="s">
        <v>23</v>
      </c>
      <c r="B44" s="3" t="s">
        <v>1519</v>
      </c>
      <c r="C44" s="3" t="s">
        <v>24</v>
      </c>
      <c r="D44" s="3" t="s">
        <v>0</v>
      </c>
      <c r="E44" s="3" t="s">
        <v>0</v>
      </c>
      <c r="F44" s="4" t="s">
        <v>0</v>
      </c>
      <c r="G44" s="31">
        <v>1148.3</v>
      </c>
      <c r="H44" s="31">
        <v>1090.2</v>
      </c>
      <c r="I44" s="31">
        <f t="shared" si="0"/>
        <v>94.940346599320748</v>
      </c>
    </row>
    <row r="45" spans="1:9" s="21" customFormat="1" ht="29.25" x14ac:dyDescent="0.25">
      <c r="A45" s="37" t="s">
        <v>41</v>
      </c>
      <c r="B45" s="3" t="s">
        <v>1519</v>
      </c>
      <c r="C45" s="3" t="s">
        <v>24</v>
      </c>
      <c r="D45" s="3" t="s">
        <v>11</v>
      </c>
      <c r="E45" s="3" t="s">
        <v>0</v>
      </c>
      <c r="F45" s="3" t="s">
        <v>0</v>
      </c>
      <c r="G45" s="31">
        <v>1148.3</v>
      </c>
      <c r="H45" s="31">
        <v>1090.2</v>
      </c>
      <c r="I45" s="31">
        <f t="shared" si="0"/>
        <v>94.940346599320748</v>
      </c>
    </row>
    <row r="46" spans="1:9" ht="42.75" x14ac:dyDescent="0.2">
      <c r="A46" s="37" t="s">
        <v>601</v>
      </c>
      <c r="B46" s="3" t="s">
        <v>1519</v>
      </c>
      <c r="C46" s="3" t="s">
        <v>24</v>
      </c>
      <c r="D46" s="3" t="s">
        <v>11</v>
      </c>
      <c r="E46" s="3" t="s">
        <v>602</v>
      </c>
      <c r="F46" s="3" t="s">
        <v>0</v>
      </c>
      <c r="G46" s="31">
        <v>20.9</v>
      </c>
      <c r="H46" s="31">
        <v>17.8</v>
      </c>
      <c r="I46" s="31">
        <f t="shared" si="0"/>
        <v>85.167464114832541</v>
      </c>
    </row>
    <row r="47" spans="1:9" ht="28.5" x14ac:dyDescent="0.2">
      <c r="A47" s="37" t="s">
        <v>380</v>
      </c>
      <c r="B47" s="3" t="s">
        <v>1519</v>
      </c>
      <c r="C47" s="3" t="s">
        <v>24</v>
      </c>
      <c r="D47" s="3" t="s">
        <v>11</v>
      </c>
      <c r="E47" s="3" t="s">
        <v>602</v>
      </c>
      <c r="F47" s="3" t="s">
        <v>1672</v>
      </c>
      <c r="G47" s="31">
        <v>20.9</v>
      </c>
      <c r="H47" s="31">
        <v>17.8</v>
      </c>
      <c r="I47" s="31">
        <f t="shared" si="0"/>
        <v>85.167464114832541</v>
      </c>
    </row>
    <row r="48" spans="1:9" ht="28.5" x14ac:dyDescent="0.2">
      <c r="A48" s="37" t="s">
        <v>646</v>
      </c>
      <c r="B48" s="3" t="s">
        <v>1519</v>
      </c>
      <c r="C48" s="3" t="s">
        <v>24</v>
      </c>
      <c r="D48" s="3" t="s">
        <v>11</v>
      </c>
      <c r="E48" s="3" t="s">
        <v>647</v>
      </c>
      <c r="F48" s="3" t="s">
        <v>0</v>
      </c>
      <c r="G48" s="31">
        <v>1127.4000000000001</v>
      </c>
      <c r="H48" s="31">
        <v>1072.4000000000001</v>
      </c>
      <c r="I48" s="31">
        <f t="shared" si="0"/>
        <v>95.121518538229552</v>
      </c>
    </row>
    <row r="49" spans="1:9" ht="28.5" x14ac:dyDescent="0.2">
      <c r="A49" s="37" t="s">
        <v>380</v>
      </c>
      <c r="B49" s="3" t="s">
        <v>1519</v>
      </c>
      <c r="C49" s="3" t="s">
        <v>24</v>
      </c>
      <c r="D49" s="3" t="s">
        <v>11</v>
      </c>
      <c r="E49" s="3" t="s">
        <v>647</v>
      </c>
      <c r="F49" s="3" t="s">
        <v>1672</v>
      </c>
      <c r="G49" s="31">
        <v>1127.4000000000001</v>
      </c>
      <c r="H49" s="31">
        <v>1072.4000000000001</v>
      </c>
      <c r="I49" s="31">
        <f t="shared" si="0"/>
        <v>95.121518538229552</v>
      </c>
    </row>
    <row r="50" spans="1:9" s="21" customFormat="1" ht="90" x14ac:dyDescent="0.25">
      <c r="A50" s="39" t="s">
        <v>1520</v>
      </c>
      <c r="B50" s="4" t="s">
        <v>1521</v>
      </c>
      <c r="C50" s="4" t="s">
        <v>0</v>
      </c>
      <c r="D50" s="4" t="s">
        <v>0</v>
      </c>
      <c r="E50" s="4" t="s">
        <v>0</v>
      </c>
      <c r="F50" s="4" t="s">
        <v>0</v>
      </c>
      <c r="G50" s="35">
        <v>77034.3</v>
      </c>
      <c r="H50" s="35">
        <v>76969.5</v>
      </c>
      <c r="I50" s="35">
        <f t="shared" si="0"/>
        <v>99.915881626755862</v>
      </c>
    </row>
    <row r="51" spans="1:9" x14ac:dyDescent="0.2">
      <c r="A51" s="37" t="s">
        <v>23</v>
      </c>
      <c r="B51" s="3" t="s">
        <v>1521</v>
      </c>
      <c r="C51" s="3" t="s">
        <v>24</v>
      </c>
      <c r="D51" s="3" t="s">
        <v>0</v>
      </c>
      <c r="E51" s="3" t="s">
        <v>0</v>
      </c>
      <c r="F51" s="4" t="s">
        <v>0</v>
      </c>
      <c r="G51" s="31">
        <v>77034.3</v>
      </c>
      <c r="H51" s="31">
        <v>76969.5</v>
      </c>
      <c r="I51" s="31">
        <f t="shared" si="0"/>
        <v>99.915881626755862</v>
      </c>
    </row>
    <row r="52" spans="1:9" ht="28.5" x14ac:dyDescent="0.2">
      <c r="A52" s="37" t="s">
        <v>41</v>
      </c>
      <c r="B52" s="3" t="s">
        <v>1521</v>
      </c>
      <c r="C52" s="3" t="s">
        <v>24</v>
      </c>
      <c r="D52" s="3" t="s">
        <v>11</v>
      </c>
      <c r="E52" s="3" t="s">
        <v>0</v>
      </c>
      <c r="F52" s="3" t="s">
        <v>0</v>
      </c>
      <c r="G52" s="31">
        <v>77034.3</v>
      </c>
      <c r="H52" s="31">
        <v>76969.5</v>
      </c>
      <c r="I52" s="31">
        <f t="shared" si="0"/>
        <v>99.915881626755862</v>
      </c>
    </row>
    <row r="53" spans="1:9" ht="42.75" x14ac:dyDescent="0.2">
      <c r="A53" s="37" t="s">
        <v>601</v>
      </c>
      <c r="B53" s="3" t="s">
        <v>1521</v>
      </c>
      <c r="C53" s="3" t="s">
        <v>24</v>
      </c>
      <c r="D53" s="3" t="s">
        <v>11</v>
      </c>
      <c r="E53" s="3" t="s">
        <v>602</v>
      </c>
      <c r="F53" s="3" t="s">
        <v>0</v>
      </c>
      <c r="G53" s="31">
        <v>1751.7</v>
      </c>
      <c r="H53" s="31">
        <v>1702</v>
      </c>
      <c r="I53" s="31">
        <f t="shared" si="0"/>
        <v>97.162756179711138</v>
      </c>
    </row>
    <row r="54" spans="1:9" ht="28.5" x14ac:dyDescent="0.2">
      <c r="A54" s="37" t="s">
        <v>380</v>
      </c>
      <c r="B54" s="3" t="s">
        <v>1521</v>
      </c>
      <c r="C54" s="3" t="s">
        <v>24</v>
      </c>
      <c r="D54" s="3" t="s">
        <v>11</v>
      </c>
      <c r="E54" s="3" t="s">
        <v>602</v>
      </c>
      <c r="F54" s="3" t="s">
        <v>1672</v>
      </c>
      <c r="G54" s="31">
        <v>1751.7</v>
      </c>
      <c r="H54" s="31">
        <v>1702</v>
      </c>
      <c r="I54" s="31">
        <f t="shared" si="0"/>
        <v>97.162756179711138</v>
      </c>
    </row>
    <row r="55" spans="1:9" s="21" customFormat="1" ht="29.25" x14ac:dyDescent="0.25">
      <c r="A55" s="37" t="s">
        <v>646</v>
      </c>
      <c r="B55" s="3" t="s">
        <v>1521</v>
      </c>
      <c r="C55" s="3" t="s">
        <v>24</v>
      </c>
      <c r="D55" s="3" t="s">
        <v>11</v>
      </c>
      <c r="E55" s="3" t="s">
        <v>647</v>
      </c>
      <c r="F55" s="3" t="s">
        <v>0</v>
      </c>
      <c r="G55" s="31">
        <v>75282.600000000006</v>
      </c>
      <c r="H55" s="31">
        <v>75267.5</v>
      </c>
      <c r="I55" s="31">
        <f t="shared" si="0"/>
        <v>99.979942244290172</v>
      </c>
    </row>
    <row r="56" spans="1:9" ht="28.5" x14ac:dyDescent="0.2">
      <c r="A56" s="37" t="s">
        <v>380</v>
      </c>
      <c r="B56" s="3" t="s">
        <v>1521</v>
      </c>
      <c r="C56" s="3" t="s">
        <v>24</v>
      </c>
      <c r="D56" s="3" t="s">
        <v>11</v>
      </c>
      <c r="E56" s="3" t="s">
        <v>647</v>
      </c>
      <c r="F56" s="3" t="s">
        <v>1672</v>
      </c>
      <c r="G56" s="31">
        <v>75282.600000000006</v>
      </c>
      <c r="H56" s="31">
        <v>75267.5</v>
      </c>
      <c r="I56" s="31">
        <f t="shared" si="0"/>
        <v>99.979942244290172</v>
      </c>
    </row>
    <row r="57" spans="1:9" s="21" customFormat="1" ht="93" customHeight="1" x14ac:dyDescent="0.25">
      <c r="A57" s="39" t="s">
        <v>1522</v>
      </c>
      <c r="B57" s="4" t="s">
        <v>1523</v>
      </c>
      <c r="C57" s="4" t="s">
        <v>0</v>
      </c>
      <c r="D57" s="4" t="s">
        <v>0</v>
      </c>
      <c r="E57" s="4" t="s">
        <v>0</v>
      </c>
      <c r="F57" s="4" t="s">
        <v>0</v>
      </c>
      <c r="G57" s="35">
        <v>908.4</v>
      </c>
      <c r="H57" s="35">
        <v>866.5</v>
      </c>
      <c r="I57" s="35">
        <f t="shared" si="0"/>
        <v>95.387494495816824</v>
      </c>
    </row>
    <row r="58" spans="1:9" x14ac:dyDescent="0.2">
      <c r="A58" s="37" t="s">
        <v>23</v>
      </c>
      <c r="B58" s="3" t="s">
        <v>1523</v>
      </c>
      <c r="C58" s="3" t="s">
        <v>24</v>
      </c>
      <c r="D58" s="3" t="s">
        <v>0</v>
      </c>
      <c r="E58" s="3" t="s">
        <v>0</v>
      </c>
      <c r="F58" s="4" t="s">
        <v>0</v>
      </c>
      <c r="G58" s="31">
        <v>908.4</v>
      </c>
      <c r="H58" s="31">
        <v>866.5</v>
      </c>
      <c r="I58" s="31">
        <f t="shared" si="0"/>
        <v>95.387494495816824</v>
      </c>
    </row>
    <row r="59" spans="1:9" ht="28.5" x14ac:dyDescent="0.2">
      <c r="A59" s="37" t="s">
        <v>41</v>
      </c>
      <c r="B59" s="3" t="s">
        <v>1523</v>
      </c>
      <c r="C59" s="3" t="s">
        <v>24</v>
      </c>
      <c r="D59" s="3" t="s">
        <v>11</v>
      </c>
      <c r="E59" s="3" t="s">
        <v>0</v>
      </c>
      <c r="F59" s="3" t="s">
        <v>0</v>
      </c>
      <c r="G59" s="31">
        <v>908.4</v>
      </c>
      <c r="H59" s="31">
        <v>866.5</v>
      </c>
      <c r="I59" s="31">
        <f t="shared" si="0"/>
        <v>95.387494495816824</v>
      </c>
    </row>
    <row r="60" spans="1:9" s="21" customFormat="1" ht="43.5" x14ac:dyDescent="0.25">
      <c r="A60" s="37" t="s">
        <v>601</v>
      </c>
      <c r="B60" s="3" t="s">
        <v>1523</v>
      </c>
      <c r="C60" s="3" t="s">
        <v>24</v>
      </c>
      <c r="D60" s="3" t="s">
        <v>11</v>
      </c>
      <c r="E60" s="3" t="s">
        <v>602</v>
      </c>
      <c r="F60" s="3" t="s">
        <v>0</v>
      </c>
      <c r="G60" s="31">
        <v>12.8</v>
      </c>
      <c r="H60" s="31">
        <v>12.2</v>
      </c>
      <c r="I60" s="31">
        <f t="shared" si="0"/>
        <v>95.312499999999986</v>
      </c>
    </row>
    <row r="61" spans="1:9" ht="28.5" x14ac:dyDescent="0.2">
      <c r="A61" s="37" t="s">
        <v>380</v>
      </c>
      <c r="B61" s="3" t="s">
        <v>1523</v>
      </c>
      <c r="C61" s="3" t="s">
        <v>24</v>
      </c>
      <c r="D61" s="3" t="s">
        <v>11</v>
      </c>
      <c r="E61" s="3" t="s">
        <v>602</v>
      </c>
      <c r="F61" s="3" t="s">
        <v>1672</v>
      </c>
      <c r="G61" s="31">
        <v>12.8</v>
      </c>
      <c r="H61" s="31">
        <v>12.2</v>
      </c>
      <c r="I61" s="31">
        <f t="shared" si="0"/>
        <v>95.312499999999986</v>
      </c>
    </row>
    <row r="62" spans="1:9" ht="28.5" x14ac:dyDescent="0.2">
      <c r="A62" s="37" t="s">
        <v>646</v>
      </c>
      <c r="B62" s="3" t="s">
        <v>1523</v>
      </c>
      <c r="C62" s="3" t="s">
        <v>24</v>
      </c>
      <c r="D62" s="3" t="s">
        <v>11</v>
      </c>
      <c r="E62" s="3" t="s">
        <v>647</v>
      </c>
      <c r="F62" s="3" t="s">
        <v>0</v>
      </c>
      <c r="G62" s="31">
        <v>895.6</v>
      </c>
      <c r="H62" s="31">
        <v>854.3</v>
      </c>
      <c r="I62" s="31">
        <f t="shared" si="0"/>
        <v>95.388566324251883</v>
      </c>
    </row>
    <row r="63" spans="1:9" ht="28.5" x14ac:dyDescent="0.2">
      <c r="A63" s="37" t="s">
        <v>380</v>
      </c>
      <c r="B63" s="3" t="s">
        <v>1523</v>
      </c>
      <c r="C63" s="3" t="s">
        <v>24</v>
      </c>
      <c r="D63" s="3" t="s">
        <v>11</v>
      </c>
      <c r="E63" s="3" t="s">
        <v>647</v>
      </c>
      <c r="F63" s="3" t="s">
        <v>1672</v>
      </c>
      <c r="G63" s="31">
        <v>895.6</v>
      </c>
      <c r="H63" s="31">
        <v>854.3</v>
      </c>
      <c r="I63" s="31">
        <f t="shared" si="0"/>
        <v>95.388566324251883</v>
      </c>
    </row>
    <row r="64" spans="1:9" s="21" customFormat="1" ht="90" x14ac:dyDescent="0.25">
      <c r="A64" s="39" t="s">
        <v>1524</v>
      </c>
      <c r="B64" s="4" t="s">
        <v>1525</v>
      </c>
      <c r="C64" s="4" t="s">
        <v>0</v>
      </c>
      <c r="D64" s="4" t="s">
        <v>0</v>
      </c>
      <c r="E64" s="4" t="s">
        <v>0</v>
      </c>
      <c r="F64" s="4" t="s">
        <v>0</v>
      </c>
      <c r="G64" s="35">
        <v>9228.7999999999993</v>
      </c>
      <c r="H64" s="35">
        <v>9226.4</v>
      </c>
      <c r="I64" s="35">
        <f t="shared" si="0"/>
        <v>99.973994452149796</v>
      </c>
    </row>
    <row r="65" spans="1:9" s="21" customFormat="1" ht="15.75" x14ac:dyDescent="0.25">
      <c r="A65" s="37" t="s">
        <v>23</v>
      </c>
      <c r="B65" s="3" t="s">
        <v>1525</v>
      </c>
      <c r="C65" s="3" t="s">
        <v>24</v>
      </c>
      <c r="D65" s="3" t="s">
        <v>0</v>
      </c>
      <c r="E65" s="3" t="s">
        <v>0</v>
      </c>
      <c r="F65" s="4" t="s">
        <v>0</v>
      </c>
      <c r="G65" s="31">
        <v>9228.7999999999993</v>
      </c>
      <c r="H65" s="31">
        <v>9226.4</v>
      </c>
      <c r="I65" s="31">
        <f t="shared" si="0"/>
        <v>99.973994452149796</v>
      </c>
    </row>
    <row r="66" spans="1:9" ht="28.5" x14ac:dyDescent="0.2">
      <c r="A66" s="37" t="s">
        <v>41</v>
      </c>
      <c r="B66" s="3" t="s">
        <v>1525</v>
      </c>
      <c r="C66" s="3" t="s">
        <v>24</v>
      </c>
      <c r="D66" s="3" t="s">
        <v>11</v>
      </c>
      <c r="E66" s="3" t="s">
        <v>0</v>
      </c>
      <c r="F66" s="3" t="s">
        <v>0</v>
      </c>
      <c r="G66" s="31">
        <v>9228.7999999999993</v>
      </c>
      <c r="H66" s="31">
        <v>9226.4</v>
      </c>
      <c r="I66" s="31">
        <f t="shared" si="0"/>
        <v>99.973994452149796</v>
      </c>
    </row>
    <row r="67" spans="1:9" ht="42.75" x14ac:dyDescent="0.2">
      <c r="A67" s="37" t="s">
        <v>601</v>
      </c>
      <c r="B67" s="3" t="s">
        <v>1525</v>
      </c>
      <c r="C67" s="3" t="s">
        <v>24</v>
      </c>
      <c r="D67" s="3" t="s">
        <v>11</v>
      </c>
      <c r="E67" s="3" t="s">
        <v>602</v>
      </c>
      <c r="F67" s="3" t="s">
        <v>0</v>
      </c>
      <c r="G67" s="31">
        <v>132.19999999999999</v>
      </c>
      <c r="H67" s="31">
        <v>129.9</v>
      </c>
      <c r="I67" s="31">
        <f t="shared" si="0"/>
        <v>98.260211800302585</v>
      </c>
    </row>
    <row r="68" spans="1:9" ht="28.5" x14ac:dyDescent="0.2">
      <c r="A68" s="37" t="s">
        <v>380</v>
      </c>
      <c r="B68" s="3" t="s">
        <v>1525</v>
      </c>
      <c r="C68" s="3" t="s">
        <v>24</v>
      </c>
      <c r="D68" s="3" t="s">
        <v>11</v>
      </c>
      <c r="E68" s="3" t="s">
        <v>602</v>
      </c>
      <c r="F68" s="3" t="s">
        <v>1672</v>
      </c>
      <c r="G68" s="31">
        <v>132.19999999999999</v>
      </c>
      <c r="H68" s="31">
        <v>129.9</v>
      </c>
      <c r="I68" s="31">
        <f t="shared" si="0"/>
        <v>98.260211800302585</v>
      </c>
    </row>
    <row r="69" spans="1:9" ht="28.5" x14ac:dyDescent="0.2">
      <c r="A69" s="37" t="s">
        <v>646</v>
      </c>
      <c r="B69" s="3" t="s">
        <v>1525</v>
      </c>
      <c r="C69" s="3" t="s">
        <v>24</v>
      </c>
      <c r="D69" s="3" t="s">
        <v>11</v>
      </c>
      <c r="E69" s="3" t="s">
        <v>647</v>
      </c>
      <c r="F69" s="3" t="s">
        <v>0</v>
      </c>
      <c r="G69" s="31">
        <v>9096.6</v>
      </c>
      <c r="H69" s="31">
        <v>9096.5</v>
      </c>
      <c r="I69" s="31">
        <f t="shared" si="0"/>
        <v>99.998900688169201</v>
      </c>
    </row>
    <row r="70" spans="1:9" s="21" customFormat="1" ht="29.25" x14ac:dyDescent="0.25">
      <c r="A70" s="37" t="s">
        <v>380</v>
      </c>
      <c r="B70" s="3" t="s">
        <v>1525</v>
      </c>
      <c r="C70" s="3" t="s">
        <v>24</v>
      </c>
      <c r="D70" s="3" t="s">
        <v>11</v>
      </c>
      <c r="E70" s="3" t="s">
        <v>647</v>
      </c>
      <c r="F70" s="3" t="s">
        <v>1672</v>
      </c>
      <c r="G70" s="31">
        <v>9096.6</v>
      </c>
      <c r="H70" s="31">
        <v>9096.5</v>
      </c>
      <c r="I70" s="31">
        <f t="shared" si="0"/>
        <v>99.998900688169201</v>
      </c>
    </row>
    <row r="71" spans="1:9" s="21" customFormat="1" ht="75" x14ac:dyDescent="0.25">
      <c r="A71" s="39" t="s">
        <v>1526</v>
      </c>
      <c r="B71" s="4" t="s">
        <v>1527</v>
      </c>
      <c r="C71" s="4" t="s">
        <v>0</v>
      </c>
      <c r="D71" s="4" t="s">
        <v>0</v>
      </c>
      <c r="E71" s="4" t="s">
        <v>0</v>
      </c>
      <c r="F71" s="4" t="s">
        <v>0</v>
      </c>
      <c r="G71" s="35">
        <v>722.8</v>
      </c>
      <c r="H71" s="35">
        <v>722.5</v>
      </c>
      <c r="I71" s="35">
        <f t="shared" si="0"/>
        <v>99.958494742667412</v>
      </c>
    </row>
    <row r="72" spans="1:9" x14ac:dyDescent="0.2">
      <c r="A72" s="37" t="s">
        <v>23</v>
      </c>
      <c r="B72" s="3" t="s">
        <v>1527</v>
      </c>
      <c r="C72" s="3" t="s">
        <v>24</v>
      </c>
      <c r="D72" s="3" t="s">
        <v>0</v>
      </c>
      <c r="E72" s="3" t="s">
        <v>0</v>
      </c>
      <c r="F72" s="4" t="s">
        <v>0</v>
      </c>
      <c r="G72" s="31">
        <v>722.8</v>
      </c>
      <c r="H72" s="31">
        <v>722.5</v>
      </c>
      <c r="I72" s="31">
        <f t="shared" si="0"/>
        <v>99.958494742667412</v>
      </c>
    </row>
    <row r="73" spans="1:9" ht="28.5" x14ac:dyDescent="0.2">
      <c r="A73" s="37" t="s">
        <v>41</v>
      </c>
      <c r="B73" s="3" t="s">
        <v>1527</v>
      </c>
      <c r="C73" s="3" t="s">
        <v>24</v>
      </c>
      <c r="D73" s="3" t="s">
        <v>11</v>
      </c>
      <c r="E73" s="3" t="s">
        <v>0</v>
      </c>
      <c r="F73" s="3" t="s">
        <v>0</v>
      </c>
      <c r="G73" s="31">
        <v>722.8</v>
      </c>
      <c r="H73" s="31">
        <v>722.5</v>
      </c>
      <c r="I73" s="31">
        <f t="shared" si="0"/>
        <v>99.958494742667412</v>
      </c>
    </row>
    <row r="74" spans="1:9" ht="28.5" x14ac:dyDescent="0.2">
      <c r="A74" s="37" t="s">
        <v>646</v>
      </c>
      <c r="B74" s="3" t="s">
        <v>1527</v>
      </c>
      <c r="C74" s="3" t="s">
        <v>24</v>
      </c>
      <c r="D74" s="3" t="s">
        <v>11</v>
      </c>
      <c r="E74" s="3" t="s">
        <v>647</v>
      </c>
      <c r="F74" s="3" t="s">
        <v>0</v>
      </c>
      <c r="G74" s="31">
        <v>722.8</v>
      </c>
      <c r="H74" s="31">
        <v>722.5</v>
      </c>
      <c r="I74" s="31">
        <f t="shared" si="0"/>
        <v>99.958494742667412</v>
      </c>
    </row>
    <row r="75" spans="1:9" s="21" customFormat="1" ht="29.25" x14ac:dyDescent="0.25">
      <c r="A75" s="37" t="s">
        <v>380</v>
      </c>
      <c r="B75" s="3" t="s">
        <v>1527</v>
      </c>
      <c r="C75" s="3" t="s">
        <v>24</v>
      </c>
      <c r="D75" s="3" t="s">
        <v>11</v>
      </c>
      <c r="E75" s="3" t="s">
        <v>647</v>
      </c>
      <c r="F75" s="3" t="s">
        <v>1672</v>
      </c>
      <c r="G75" s="31">
        <v>722.8</v>
      </c>
      <c r="H75" s="31">
        <v>722.5</v>
      </c>
      <c r="I75" s="31">
        <f t="shared" ref="I75:I138" si="1">H75/G75*100</f>
        <v>99.958494742667412</v>
      </c>
    </row>
    <row r="76" spans="1:9" s="21" customFormat="1" ht="180" x14ac:dyDescent="0.25">
      <c r="A76" s="39" t="s">
        <v>1528</v>
      </c>
      <c r="B76" s="4" t="s">
        <v>1529</v>
      </c>
      <c r="C76" s="4" t="s">
        <v>0</v>
      </c>
      <c r="D76" s="4" t="s">
        <v>0</v>
      </c>
      <c r="E76" s="4" t="s">
        <v>0</v>
      </c>
      <c r="F76" s="4" t="s">
        <v>0</v>
      </c>
      <c r="G76" s="35">
        <v>13104.5</v>
      </c>
      <c r="H76" s="35">
        <v>12155.4</v>
      </c>
      <c r="I76" s="35">
        <f t="shared" si="1"/>
        <v>92.757449731008435</v>
      </c>
    </row>
    <row r="77" spans="1:9" x14ac:dyDescent="0.2">
      <c r="A77" s="37" t="s">
        <v>23</v>
      </c>
      <c r="B77" s="3" t="s">
        <v>1529</v>
      </c>
      <c r="C77" s="3" t="s">
        <v>24</v>
      </c>
      <c r="D77" s="3" t="s">
        <v>0</v>
      </c>
      <c r="E77" s="3" t="s">
        <v>0</v>
      </c>
      <c r="F77" s="4" t="s">
        <v>0</v>
      </c>
      <c r="G77" s="31">
        <v>13104.5</v>
      </c>
      <c r="H77" s="31">
        <v>12155.4</v>
      </c>
      <c r="I77" s="31">
        <f t="shared" si="1"/>
        <v>92.757449731008435</v>
      </c>
    </row>
    <row r="78" spans="1:9" ht="28.5" x14ac:dyDescent="0.2">
      <c r="A78" s="37" t="s">
        <v>41</v>
      </c>
      <c r="B78" s="3" t="s">
        <v>1529</v>
      </c>
      <c r="C78" s="3" t="s">
        <v>24</v>
      </c>
      <c r="D78" s="3" t="s">
        <v>11</v>
      </c>
      <c r="E78" s="3" t="s">
        <v>0</v>
      </c>
      <c r="F78" s="3" t="s">
        <v>0</v>
      </c>
      <c r="G78" s="31">
        <v>13104.5</v>
      </c>
      <c r="H78" s="31">
        <v>12155.4</v>
      </c>
      <c r="I78" s="31">
        <f t="shared" si="1"/>
        <v>92.757449731008435</v>
      </c>
    </row>
    <row r="79" spans="1:9" ht="42.75" x14ac:dyDescent="0.2">
      <c r="A79" s="37" t="s">
        <v>601</v>
      </c>
      <c r="B79" s="3" t="s">
        <v>1529</v>
      </c>
      <c r="C79" s="3" t="s">
        <v>24</v>
      </c>
      <c r="D79" s="3" t="s">
        <v>11</v>
      </c>
      <c r="E79" s="3" t="s">
        <v>602</v>
      </c>
      <c r="F79" s="3" t="s">
        <v>0</v>
      </c>
      <c r="G79" s="31">
        <v>120.7</v>
      </c>
      <c r="H79" s="31">
        <v>102.1</v>
      </c>
      <c r="I79" s="31">
        <f t="shared" si="1"/>
        <v>84.589892294946139</v>
      </c>
    </row>
    <row r="80" spans="1:9" s="21" customFormat="1" ht="29.25" x14ac:dyDescent="0.25">
      <c r="A80" s="37" t="s">
        <v>380</v>
      </c>
      <c r="B80" s="3" t="s">
        <v>1529</v>
      </c>
      <c r="C80" s="3" t="s">
        <v>24</v>
      </c>
      <c r="D80" s="3" t="s">
        <v>11</v>
      </c>
      <c r="E80" s="3" t="s">
        <v>602</v>
      </c>
      <c r="F80" s="3" t="s">
        <v>1672</v>
      </c>
      <c r="G80" s="31">
        <v>120.7</v>
      </c>
      <c r="H80" s="31">
        <v>102.1</v>
      </c>
      <c r="I80" s="31">
        <f t="shared" si="1"/>
        <v>84.589892294946139</v>
      </c>
    </row>
    <row r="81" spans="1:9" ht="28.5" x14ac:dyDescent="0.2">
      <c r="A81" s="37" t="s">
        <v>646</v>
      </c>
      <c r="B81" s="3" t="s">
        <v>1529</v>
      </c>
      <c r="C81" s="3" t="s">
        <v>24</v>
      </c>
      <c r="D81" s="3" t="s">
        <v>11</v>
      </c>
      <c r="E81" s="3" t="s">
        <v>647</v>
      </c>
      <c r="F81" s="3" t="s">
        <v>0</v>
      </c>
      <c r="G81" s="31">
        <v>12983.8</v>
      </c>
      <c r="H81" s="31">
        <v>12053.3</v>
      </c>
      <c r="I81" s="31">
        <f t="shared" si="1"/>
        <v>92.833376977464226</v>
      </c>
    </row>
    <row r="82" spans="1:9" ht="28.5" x14ac:dyDescent="0.2">
      <c r="A82" s="37" t="s">
        <v>380</v>
      </c>
      <c r="B82" s="3" t="s">
        <v>1529</v>
      </c>
      <c r="C82" s="3" t="s">
        <v>24</v>
      </c>
      <c r="D82" s="3" t="s">
        <v>11</v>
      </c>
      <c r="E82" s="3" t="s">
        <v>647</v>
      </c>
      <c r="F82" s="3" t="s">
        <v>1672</v>
      </c>
      <c r="G82" s="31">
        <v>12983.8</v>
      </c>
      <c r="H82" s="31">
        <v>12053.3</v>
      </c>
      <c r="I82" s="31">
        <f t="shared" si="1"/>
        <v>92.833376977464226</v>
      </c>
    </row>
    <row r="83" spans="1:9" s="21" customFormat="1" ht="90" x14ac:dyDescent="0.25">
      <c r="A83" s="39" t="s">
        <v>1530</v>
      </c>
      <c r="B83" s="4" t="s">
        <v>1531</v>
      </c>
      <c r="C83" s="4" t="s">
        <v>0</v>
      </c>
      <c r="D83" s="4" t="s">
        <v>0</v>
      </c>
      <c r="E83" s="4" t="s">
        <v>0</v>
      </c>
      <c r="F83" s="4" t="s">
        <v>0</v>
      </c>
      <c r="G83" s="35">
        <v>3598.6</v>
      </c>
      <c r="H83" s="35">
        <v>3352.5</v>
      </c>
      <c r="I83" s="35">
        <f t="shared" si="1"/>
        <v>93.161229366976045</v>
      </c>
    </row>
    <row r="84" spans="1:9" x14ac:dyDescent="0.2">
      <c r="A84" s="37" t="s">
        <v>23</v>
      </c>
      <c r="B84" s="3" t="s">
        <v>1531</v>
      </c>
      <c r="C84" s="3" t="s">
        <v>24</v>
      </c>
      <c r="D84" s="3" t="s">
        <v>0</v>
      </c>
      <c r="E84" s="3" t="s">
        <v>0</v>
      </c>
      <c r="F84" s="4" t="s">
        <v>0</v>
      </c>
      <c r="G84" s="31">
        <v>3598.6</v>
      </c>
      <c r="H84" s="31">
        <v>3352.5</v>
      </c>
      <c r="I84" s="31">
        <f t="shared" si="1"/>
        <v>93.161229366976045</v>
      </c>
    </row>
    <row r="85" spans="1:9" s="21" customFormat="1" ht="29.25" x14ac:dyDescent="0.25">
      <c r="A85" s="37" t="s">
        <v>41</v>
      </c>
      <c r="B85" s="3" t="s">
        <v>1531</v>
      </c>
      <c r="C85" s="3" t="s">
        <v>24</v>
      </c>
      <c r="D85" s="3" t="s">
        <v>11</v>
      </c>
      <c r="E85" s="3" t="s">
        <v>0</v>
      </c>
      <c r="F85" s="3" t="s">
        <v>0</v>
      </c>
      <c r="G85" s="31">
        <v>3598.6</v>
      </c>
      <c r="H85" s="31">
        <v>3352.5</v>
      </c>
      <c r="I85" s="31">
        <f t="shared" si="1"/>
        <v>93.161229366976045</v>
      </c>
    </row>
    <row r="86" spans="1:9" ht="42.75" x14ac:dyDescent="0.2">
      <c r="A86" s="37" t="s">
        <v>601</v>
      </c>
      <c r="B86" s="3" t="s">
        <v>1531</v>
      </c>
      <c r="C86" s="3" t="s">
        <v>24</v>
      </c>
      <c r="D86" s="3" t="s">
        <v>11</v>
      </c>
      <c r="E86" s="3" t="s">
        <v>602</v>
      </c>
      <c r="F86" s="3" t="s">
        <v>0</v>
      </c>
      <c r="G86" s="31">
        <v>85.9</v>
      </c>
      <c r="H86" s="31">
        <v>66.599999999999994</v>
      </c>
      <c r="I86" s="31">
        <f t="shared" si="1"/>
        <v>77.532013969732233</v>
      </c>
    </row>
    <row r="87" spans="1:9" ht="28.5" x14ac:dyDescent="0.2">
      <c r="A87" s="37" t="s">
        <v>380</v>
      </c>
      <c r="B87" s="3" t="s">
        <v>1531</v>
      </c>
      <c r="C87" s="3" t="s">
        <v>24</v>
      </c>
      <c r="D87" s="3" t="s">
        <v>11</v>
      </c>
      <c r="E87" s="3" t="s">
        <v>602</v>
      </c>
      <c r="F87" s="3" t="s">
        <v>1672</v>
      </c>
      <c r="G87" s="31">
        <v>85.9</v>
      </c>
      <c r="H87" s="31">
        <v>66.599999999999994</v>
      </c>
      <c r="I87" s="31">
        <f t="shared" si="1"/>
        <v>77.532013969732233</v>
      </c>
    </row>
    <row r="88" spans="1:9" ht="28.5" x14ac:dyDescent="0.2">
      <c r="A88" s="37" t="s">
        <v>646</v>
      </c>
      <c r="B88" s="3" t="s">
        <v>1531</v>
      </c>
      <c r="C88" s="3" t="s">
        <v>24</v>
      </c>
      <c r="D88" s="3" t="s">
        <v>11</v>
      </c>
      <c r="E88" s="3" t="s">
        <v>647</v>
      </c>
      <c r="F88" s="3" t="s">
        <v>0</v>
      </c>
      <c r="G88" s="31">
        <v>3512.7</v>
      </c>
      <c r="H88" s="31">
        <v>3285.9</v>
      </c>
      <c r="I88" s="31">
        <f t="shared" si="1"/>
        <v>93.543428132206003</v>
      </c>
    </row>
    <row r="89" spans="1:9" ht="28.5" x14ac:dyDescent="0.2">
      <c r="A89" s="37" t="s">
        <v>380</v>
      </c>
      <c r="B89" s="3" t="s">
        <v>1531</v>
      </c>
      <c r="C89" s="3" t="s">
        <v>24</v>
      </c>
      <c r="D89" s="3" t="s">
        <v>11</v>
      </c>
      <c r="E89" s="3" t="s">
        <v>647</v>
      </c>
      <c r="F89" s="3" t="s">
        <v>1672</v>
      </c>
      <c r="G89" s="31">
        <v>3512.7</v>
      </c>
      <c r="H89" s="31">
        <v>3285.9</v>
      </c>
      <c r="I89" s="31">
        <f t="shared" si="1"/>
        <v>93.543428132206003</v>
      </c>
    </row>
    <row r="90" spans="1:9" s="21" customFormat="1" ht="90" x14ac:dyDescent="0.25">
      <c r="A90" s="39" t="s">
        <v>1532</v>
      </c>
      <c r="B90" s="4" t="s">
        <v>1533</v>
      </c>
      <c r="C90" s="4" t="s">
        <v>0</v>
      </c>
      <c r="D90" s="4" t="s">
        <v>0</v>
      </c>
      <c r="E90" s="4" t="s">
        <v>0</v>
      </c>
      <c r="F90" s="4" t="s">
        <v>0</v>
      </c>
      <c r="G90" s="35">
        <v>16895.5</v>
      </c>
      <c r="H90" s="35">
        <v>16839.400000000001</v>
      </c>
      <c r="I90" s="35">
        <f t="shared" si="1"/>
        <v>99.667958923973842</v>
      </c>
    </row>
    <row r="91" spans="1:9" x14ac:dyDescent="0.2">
      <c r="A91" s="37" t="s">
        <v>23</v>
      </c>
      <c r="B91" s="3" t="s">
        <v>1533</v>
      </c>
      <c r="C91" s="3" t="s">
        <v>24</v>
      </c>
      <c r="D91" s="3" t="s">
        <v>0</v>
      </c>
      <c r="E91" s="3" t="s">
        <v>0</v>
      </c>
      <c r="F91" s="4" t="s">
        <v>0</v>
      </c>
      <c r="G91" s="31">
        <v>16895.5</v>
      </c>
      <c r="H91" s="31">
        <v>16839.400000000001</v>
      </c>
      <c r="I91" s="31">
        <f t="shared" si="1"/>
        <v>99.667958923973842</v>
      </c>
    </row>
    <row r="92" spans="1:9" ht="28.5" x14ac:dyDescent="0.2">
      <c r="A92" s="37" t="s">
        <v>41</v>
      </c>
      <c r="B92" s="3" t="s">
        <v>1533</v>
      </c>
      <c r="C92" s="3" t="s">
        <v>24</v>
      </c>
      <c r="D92" s="3" t="s">
        <v>11</v>
      </c>
      <c r="E92" s="3" t="s">
        <v>0</v>
      </c>
      <c r="F92" s="3" t="s">
        <v>0</v>
      </c>
      <c r="G92" s="31">
        <v>16895.5</v>
      </c>
      <c r="H92" s="31">
        <v>16839.400000000001</v>
      </c>
      <c r="I92" s="31">
        <f t="shared" si="1"/>
        <v>99.667958923973842</v>
      </c>
    </row>
    <row r="93" spans="1:9" ht="42.75" x14ac:dyDescent="0.2">
      <c r="A93" s="37" t="s">
        <v>601</v>
      </c>
      <c r="B93" s="3" t="s">
        <v>1533</v>
      </c>
      <c r="C93" s="3" t="s">
        <v>24</v>
      </c>
      <c r="D93" s="3" t="s">
        <v>11</v>
      </c>
      <c r="E93" s="3" t="s">
        <v>602</v>
      </c>
      <c r="F93" s="3" t="s">
        <v>0</v>
      </c>
      <c r="G93" s="31">
        <v>312.5</v>
      </c>
      <c r="H93" s="31">
        <v>258.39999999999998</v>
      </c>
      <c r="I93" s="31">
        <f t="shared" si="1"/>
        <v>82.687999999999988</v>
      </c>
    </row>
    <row r="94" spans="1:9" ht="28.5" x14ac:dyDescent="0.2">
      <c r="A94" s="37" t="s">
        <v>380</v>
      </c>
      <c r="B94" s="3" t="s">
        <v>1533</v>
      </c>
      <c r="C94" s="3" t="s">
        <v>24</v>
      </c>
      <c r="D94" s="3" t="s">
        <v>11</v>
      </c>
      <c r="E94" s="3" t="s">
        <v>602</v>
      </c>
      <c r="F94" s="3" t="s">
        <v>1672</v>
      </c>
      <c r="G94" s="31">
        <v>312.5</v>
      </c>
      <c r="H94" s="31">
        <v>258.39999999999998</v>
      </c>
      <c r="I94" s="31">
        <f t="shared" si="1"/>
        <v>82.687999999999988</v>
      </c>
    </row>
    <row r="95" spans="1:9" s="21" customFormat="1" ht="29.25" x14ac:dyDescent="0.25">
      <c r="A95" s="37" t="s">
        <v>646</v>
      </c>
      <c r="B95" s="3" t="s">
        <v>1533</v>
      </c>
      <c r="C95" s="3" t="s">
        <v>24</v>
      </c>
      <c r="D95" s="3" t="s">
        <v>11</v>
      </c>
      <c r="E95" s="3" t="s">
        <v>647</v>
      </c>
      <c r="F95" s="3" t="s">
        <v>0</v>
      </c>
      <c r="G95" s="31">
        <v>16583</v>
      </c>
      <c r="H95" s="31">
        <v>16581</v>
      </c>
      <c r="I95" s="31">
        <f t="shared" si="1"/>
        <v>99.987939456069469</v>
      </c>
    </row>
    <row r="96" spans="1:9" ht="28.5" x14ac:dyDescent="0.2">
      <c r="A96" s="37" t="s">
        <v>380</v>
      </c>
      <c r="B96" s="3" t="s">
        <v>1533</v>
      </c>
      <c r="C96" s="3" t="s">
        <v>24</v>
      </c>
      <c r="D96" s="3" t="s">
        <v>11</v>
      </c>
      <c r="E96" s="3" t="s">
        <v>647</v>
      </c>
      <c r="F96" s="3" t="s">
        <v>1672</v>
      </c>
      <c r="G96" s="31">
        <v>16583</v>
      </c>
      <c r="H96" s="31">
        <v>16581</v>
      </c>
      <c r="I96" s="31">
        <f t="shared" si="1"/>
        <v>99.987939456069469</v>
      </c>
    </row>
    <row r="97" spans="1:9" s="21" customFormat="1" ht="90" x14ac:dyDescent="0.25">
      <c r="A97" s="39" t="s">
        <v>1534</v>
      </c>
      <c r="B97" s="4" t="s">
        <v>1535</v>
      </c>
      <c r="C97" s="4" t="s">
        <v>0</v>
      </c>
      <c r="D97" s="4" t="s">
        <v>0</v>
      </c>
      <c r="E97" s="4" t="s">
        <v>0</v>
      </c>
      <c r="F97" s="4" t="s">
        <v>0</v>
      </c>
      <c r="G97" s="35">
        <v>46376.5</v>
      </c>
      <c r="H97" s="35">
        <v>46302.8</v>
      </c>
      <c r="I97" s="35">
        <f t="shared" si="1"/>
        <v>99.841083307278481</v>
      </c>
    </row>
    <row r="98" spans="1:9" x14ac:dyDescent="0.2">
      <c r="A98" s="37" t="s">
        <v>23</v>
      </c>
      <c r="B98" s="3" t="s">
        <v>1535</v>
      </c>
      <c r="C98" s="3" t="s">
        <v>24</v>
      </c>
      <c r="D98" s="3" t="s">
        <v>0</v>
      </c>
      <c r="E98" s="3" t="s">
        <v>0</v>
      </c>
      <c r="F98" s="4" t="s">
        <v>0</v>
      </c>
      <c r="G98" s="31">
        <v>46376.5</v>
      </c>
      <c r="H98" s="31">
        <v>46302.8</v>
      </c>
      <c r="I98" s="31">
        <f t="shared" si="1"/>
        <v>99.841083307278481</v>
      </c>
    </row>
    <row r="99" spans="1:9" ht="28.5" x14ac:dyDescent="0.2">
      <c r="A99" s="37" t="s">
        <v>41</v>
      </c>
      <c r="B99" s="3" t="s">
        <v>1535</v>
      </c>
      <c r="C99" s="3" t="s">
        <v>24</v>
      </c>
      <c r="D99" s="3" t="s">
        <v>11</v>
      </c>
      <c r="E99" s="3" t="s">
        <v>0</v>
      </c>
      <c r="F99" s="3" t="s">
        <v>0</v>
      </c>
      <c r="G99" s="31">
        <v>46376.5</v>
      </c>
      <c r="H99" s="31">
        <v>46302.8</v>
      </c>
      <c r="I99" s="31">
        <f t="shared" si="1"/>
        <v>99.841083307278481</v>
      </c>
    </row>
    <row r="100" spans="1:9" s="21" customFormat="1" ht="43.5" x14ac:dyDescent="0.25">
      <c r="A100" s="37" t="s">
        <v>601</v>
      </c>
      <c r="B100" s="3" t="s">
        <v>1535</v>
      </c>
      <c r="C100" s="3" t="s">
        <v>24</v>
      </c>
      <c r="D100" s="3" t="s">
        <v>11</v>
      </c>
      <c r="E100" s="3" t="s">
        <v>602</v>
      </c>
      <c r="F100" s="3" t="s">
        <v>0</v>
      </c>
      <c r="G100" s="31">
        <v>684.4</v>
      </c>
      <c r="H100" s="31">
        <v>660.5</v>
      </c>
      <c r="I100" s="31">
        <f t="shared" si="1"/>
        <v>96.507890122735233</v>
      </c>
    </row>
    <row r="101" spans="1:9" ht="28.5" x14ac:dyDescent="0.2">
      <c r="A101" s="37" t="s">
        <v>380</v>
      </c>
      <c r="B101" s="3" t="s">
        <v>1535</v>
      </c>
      <c r="C101" s="3" t="s">
        <v>24</v>
      </c>
      <c r="D101" s="3" t="s">
        <v>11</v>
      </c>
      <c r="E101" s="3" t="s">
        <v>602</v>
      </c>
      <c r="F101" s="3" t="s">
        <v>1672</v>
      </c>
      <c r="G101" s="31">
        <v>684.4</v>
      </c>
      <c r="H101" s="31">
        <v>660.5</v>
      </c>
      <c r="I101" s="31">
        <f t="shared" si="1"/>
        <v>96.507890122735233</v>
      </c>
    </row>
    <row r="102" spans="1:9" ht="28.5" x14ac:dyDescent="0.2">
      <c r="A102" s="37" t="s">
        <v>646</v>
      </c>
      <c r="B102" s="3" t="s">
        <v>1535</v>
      </c>
      <c r="C102" s="3" t="s">
        <v>24</v>
      </c>
      <c r="D102" s="3" t="s">
        <v>11</v>
      </c>
      <c r="E102" s="3" t="s">
        <v>647</v>
      </c>
      <c r="F102" s="3" t="s">
        <v>0</v>
      </c>
      <c r="G102" s="31">
        <v>45692.1</v>
      </c>
      <c r="H102" s="31">
        <v>45642.3</v>
      </c>
      <c r="I102" s="31">
        <f t="shared" si="1"/>
        <v>99.891009605599223</v>
      </c>
    </row>
    <row r="103" spans="1:9" ht="28.5" x14ac:dyDescent="0.2">
      <c r="A103" s="37" t="s">
        <v>380</v>
      </c>
      <c r="B103" s="3" t="s">
        <v>1535</v>
      </c>
      <c r="C103" s="3" t="s">
        <v>24</v>
      </c>
      <c r="D103" s="3" t="s">
        <v>11</v>
      </c>
      <c r="E103" s="3" t="s">
        <v>647</v>
      </c>
      <c r="F103" s="3" t="s">
        <v>1672</v>
      </c>
      <c r="G103" s="31">
        <v>45692.1</v>
      </c>
      <c r="H103" s="31">
        <v>45642.3</v>
      </c>
      <c r="I103" s="31">
        <f t="shared" si="1"/>
        <v>99.891009605599223</v>
      </c>
    </row>
    <row r="104" spans="1:9" s="21" customFormat="1" ht="90" x14ac:dyDescent="0.25">
      <c r="A104" s="39" t="s">
        <v>1536</v>
      </c>
      <c r="B104" s="4" t="s">
        <v>1537</v>
      </c>
      <c r="C104" s="4" t="s">
        <v>0</v>
      </c>
      <c r="D104" s="4" t="s">
        <v>0</v>
      </c>
      <c r="E104" s="4" t="s">
        <v>0</v>
      </c>
      <c r="F104" s="4" t="s">
        <v>0</v>
      </c>
      <c r="G104" s="35">
        <v>802.9</v>
      </c>
      <c r="H104" s="35">
        <v>802.7</v>
      </c>
      <c r="I104" s="35">
        <f t="shared" si="1"/>
        <v>99.97509029767096</v>
      </c>
    </row>
    <row r="105" spans="1:9" s="21" customFormat="1" ht="15.75" x14ac:dyDescent="0.25">
      <c r="A105" s="37" t="s">
        <v>23</v>
      </c>
      <c r="B105" s="3" t="s">
        <v>1537</v>
      </c>
      <c r="C105" s="3" t="s">
        <v>24</v>
      </c>
      <c r="D105" s="3" t="s">
        <v>0</v>
      </c>
      <c r="E105" s="3" t="s">
        <v>0</v>
      </c>
      <c r="F105" s="4" t="s">
        <v>0</v>
      </c>
      <c r="G105" s="31">
        <v>802.9</v>
      </c>
      <c r="H105" s="31">
        <v>802.7</v>
      </c>
      <c r="I105" s="31">
        <f t="shared" si="1"/>
        <v>99.97509029767096</v>
      </c>
    </row>
    <row r="106" spans="1:9" ht="28.5" x14ac:dyDescent="0.2">
      <c r="A106" s="37" t="s">
        <v>41</v>
      </c>
      <c r="B106" s="3" t="s">
        <v>1537</v>
      </c>
      <c r="C106" s="3" t="s">
        <v>24</v>
      </c>
      <c r="D106" s="3" t="s">
        <v>11</v>
      </c>
      <c r="E106" s="3" t="s">
        <v>0</v>
      </c>
      <c r="F106" s="3" t="s">
        <v>0</v>
      </c>
      <c r="G106" s="31">
        <v>802.9</v>
      </c>
      <c r="H106" s="31">
        <v>802.7</v>
      </c>
      <c r="I106" s="31">
        <f t="shared" si="1"/>
        <v>99.97509029767096</v>
      </c>
    </row>
    <row r="107" spans="1:9" ht="42.75" x14ac:dyDescent="0.2">
      <c r="A107" s="37" t="s">
        <v>601</v>
      </c>
      <c r="B107" s="3" t="s">
        <v>1537</v>
      </c>
      <c r="C107" s="3" t="s">
        <v>24</v>
      </c>
      <c r="D107" s="3" t="s">
        <v>11</v>
      </c>
      <c r="E107" s="3" t="s">
        <v>602</v>
      </c>
      <c r="F107" s="3" t="s">
        <v>0</v>
      </c>
      <c r="G107" s="31">
        <v>10.6</v>
      </c>
      <c r="H107" s="31">
        <v>10.5</v>
      </c>
      <c r="I107" s="31">
        <f t="shared" si="1"/>
        <v>99.056603773584911</v>
      </c>
    </row>
    <row r="108" spans="1:9" ht="28.5" x14ac:dyDescent="0.2">
      <c r="A108" s="37" t="s">
        <v>380</v>
      </c>
      <c r="B108" s="3" t="s">
        <v>1537</v>
      </c>
      <c r="C108" s="3" t="s">
        <v>24</v>
      </c>
      <c r="D108" s="3" t="s">
        <v>11</v>
      </c>
      <c r="E108" s="3" t="s">
        <v>602</v>
      </c>
      <c r="F108" s="3" t="s">
        <v>1672</v>
      </c>
      <c r="G108" s="31">
        <v>10.6</v>
      </c>
      <c r="H108" s="31">
        <v>10.5</v>
      </c>
      <c r="I108" s="31">
        <f t="shared" si="1"/>
        <v>99.056603773584911</v>
      </c>
    </row>
    <row r="109" spans="1:9" ht="28.5" x14ac:dyDescent="0.2">
      <c r="A109" s="37" t="s">
        <v>646</v>
      </c>
      <c r="B109" s="3" t="s">
        <v>1537</v>
      </c>
      <c r="C109" s="3" t="s">
        <v>24</v>
      </c>
      <c r="D109" s="3" t="s">
        <v>11</v>
      </c>
      <c r="E109" s="3" t="s">
        <v>647</v>
      </c>
      <c r="F109" s="3" t="s">
        <v>0</v>
      </c>
      <c r="G109" s="31">
        <v>792.3</v>
      </c>
      <c r="H109" s="31">
        <v>792.2</v>
      </c>
      <c r="I109" s="31">
        <f t="shared" si="1"/>
        <v>99.98737851823806</v>
      </c>
    </row>
    <row r="110" spans="1:9" s="21" customFormat="1" ht="29.25" x14ac:dyDescent="0.25">
      <c r="A110" s="37" t="s">
        <v>380</v>
      </c>
      <c r="B110" s="3" t="s">
        <v>1537</v>
      </c>
      <c r="C110" s="3" t="s">
        <v>24</v>
      </c>
      <c r="D110" s="3" t="s">
        <v>11</v>
      </c>
      <c r="E110" s="3" t="s">
        <v>647</v>
      </c>
      <c r="F110" s="3" t="s">
        <v>1672</v>
      </c>
      <c r="G110" s="31">
        <v>792.3</v>
      </c>
      <c r="H110" s="31">
        <v>792.2</v>
      </c>
      <c r="I110" s="31">
        <f t="shared" si="1"/>
        <v>99.98737851823806</v>
      </c>
    </row>
    <row r="111" spans="1:9" s="21" customFormat="1" ht="90" x14ac:dyDescent="0.25">
      <c r="A111" s="39" t="s">
        <v>1538</v>
      </c>
      <c r="B111" s="4" t="s">
        <v>1539</v>
      </c>
      <c r="C111" s="4" t="s">
        <v>0</v>
      </c>
      <c r="D111" s="4" t="s">
        <v>0</v>
      </c>
      <c r="E111" s="4" t="s">
        <v>0</v>
      </c>
      <c r="F111" s="4" t="s">
        <v>0</v>
      </c>
      <c r="G111" s="35">
        <v>150</v>
      </c>
      <c r="H111" s="35">
        <v>150</v>
      </c>
      <c r="I111" s="35">
        <f t="shared" si="1"/>
        <v>100</v>
      </c>
    </row>
    <row r="112" spans="1:9" x14ac:dyDescent="0.2">
      <c r="A112" s="37" t="s">
        <v>23</v>
      </c>
      <c r="B112" s="3" t="s">
        <v>1539</v>
      </c>
      <c r="C112" s="3" t="s">
        <v>24</v>
      </c>
      <c r="D112" s="3" t="s">
        <v>0</v>
      </c>
      <c r="E112" s="3" t="s">
        <v>0</v>
      </c>
      <c r="F112" s="4" t="s">
        <v>0</v>
      </c>
      <c r="G112" s="31">
        <v>150</v>
      </c>
      <c r="H112" s="31">
        <v>150</v>
      </c>
      <c r="I112" s="31">
        <f t="shared" si="1"/>
        <v>100</v>
      </c>
    </row>
    <row r="113" spans="1:9" ht="28.5" x14ac:dyDescent="0.2">
      <c r="A113" s="37" t="s">
        <v>41</v>
      </c>
      <c r="B113" s="3" t="s">
        <v>1539</v>
      </c>
      <c r="C113" s="3" t="s">
        <v>24</v>
      </c>
      <c r="D113" s="3" t="s">
        <v>11</v>
      </c>
      <c r="E113" s="3" t="s">
        <v>0</v>
      </c>
      <c r="F113" s="3" t="s">
        <v>0</v>
      </c>
      <c r="G113" s="31">
        <v>150</v>
      </c>
      <c r="H113" s="31">
        <v>150</v>
      </c>
      <c r="I113" s="31">
        <f t="shared" si="1"/>
        <v>100</v>
      </c>
    </row>
    <row r="114" spans="1:9" ht="28.5" x14ac:dyDescent="0.2">
      <c r="A114" s="37" t="s">
        <v>646</v>
      </c>
      <c r="B114" s="3" t="s">
        <v>1539</v>
      </c>
      <c r="C114" s="3" t="s">
        <v>24</v>
      </c>
      <c r="D114" s="3" t="s">
        <v>11</v>
      </c>
      <c r="E114" s="3" t="s">
        <v>647</v>
      </c>
      <c r="F114" s="3" t="s">
        <v>0</v>
      </c>
      <c r="G114" s="31">
        <v>150</v>
      </c>
      <c r="H114" s="31">
        <v>150</v>
      </c>
      <c r="I114" s="31">
        <f t="shared" si="1"/>
        <v>100</v>
      </c>
    </row>
    <row r="115" spans="1:9" s="21" customFormat="1" ht="29.25" x14ac:dyDescent="0.25">
      <c r="A115" s="37" t="s">
        <v>380</v>
      </c>
      <c r="B115" s="3" t="s">
        <v>1539</v>
      </c>
      <c r="C115" s="3" t="s">
        <v>24</v>
      </c>
      <c r="D115" s="3" t="s">
        <v>11</v>
      </c>
      <c r="E115" s="3" t="s">
        <v>647</v>
      </c>
      <c r="F115" s="3" t="s">
        <v>1672</v>
      </c>
      <c r="G115" s="31">
        <v>150</v>
      </c>
      <c r="H115" s="31">
        <v>150</v>
      </c>
      <c r="I115" s="31">
        <f t="shared" si="1"/>
        <v>100</v>
      </c>
    </row>
    <row r="116" spans="1:9" s="21" customFormat="1" ht="165" x14ac:dyDescent="0.25">
      <c r="A116" s="39" t="s">
        <v>1540</v>
      </c>
      <c r="B116" s="4" t="s">
        <v>1541</v>
      </c>
      <c r="C116" s="4" t="s">
        <v>0</v>
      </c>
      <c r="D116" s="4" t="s">
        <v>0</v>
      </c>
      <c r="E116" s="4" t="s">
        <v>0</v>
      </c>
      <c r="F116" s="4" t="s">
        <v>0</v>
      </c>
      <c r="G116" s="35">
        <v>13919.2</v>
      </c>
      <c r="H116" s="35">
        <v>13560</v>
      </c>
      <c r="I116" s="35">
        <f t="shared" si="1"/>
        <v>97.419391919075807</v>
      </c>
    </row>
    <row r="117" spans="1:9" x14ac:dyDescent="0.2">
      <c r="A117" s="37" t="s">
        <v>23</v>
      </c>
      <c r="B117" s="3" t="s">
        <v>1541</v>
      </c>
      <c r="C117" s="3" t="s">
        <v>24</v>
      </c>
      <c r="D117" s="3" t="s">
        <v>0</v>
      </c>
      <c r="E117" s="3" t="s">
        <v>0</v>
      </c>
      <c r="F117" s="4" t="s">
        <v>0</v>
      </c>
      <c r="G117" s="31">
        <v>13919.2</v>
      </c>
      <c r="H117" s="31">
        <v>13560</v>
      </c>
      <c r="I117" s="31">
        <f t="shared" si="1"/>
        <v>97.419391919075807</v>
      </c>
    </row>
    <row r="118" spans="1:9" ht="28.5" x14ac:dyDescent="0.2">
      <c r="A118" s="37" t="s">
        <v>41</v>
      </c>
      <c r="B118" s="3" t="s">
        <v>1541</v>
      </c>
      <c r="C118" s="3" t="s">
        <v>24</v>
      </c>
      <c r="D118" s="3" t="s">
        <v>11</v>
      </c>
      <c r="E118" s="3" t="s">
        <v>0</v>
      </c>
      <c r="F118" s="3" t="s">
        <v>0</v>
      </c>
      <c r="G118" s="31">
        <v>13919.2</v>
      </c>
      <c r="H118" s="31">
        <v>13560</v>
      </c>
      <c r="I118" s="31">
        <f t="shared" si="1"/>
        <v>97.419391919075807</v>
      </c>
    </row>
    <row r="119" spans="1:9" ht="42.75" x14ac:dyDescent="0.2">
      <c r="A119" s="37" t="s">
        <v>601</v>
      </c>
      <c r="B119" s="3" t="s">
        <v>1541</v>
      </c>
      <c r="C119" s="3" t="s">
        <v>24</v>
      </c>
      <c r="D119" s="3" t="s">
        <v>11</v>
      </c>
      <c r="E119" s="3" t="s">
        <v>602</v>
      </c>
      <c r="F119" s="3" t="s">
        <v>0</v>
      </c>
      <c r="G119" s="31">
        <v>187.3</v>
      </c>
      <c r="H119" s="31">
        <v>178.1</v>
      </c>
      <c r="I119" s="31">
        <f t="shared" si="1"/>
        <v>95.088093966898015</v>
      </c>
    </row>
    <row r="120" spans="1:9" s="21" customFormat="1" ht="29.25" x14ac:dyDescent="0.25">
      <c r="A120" s="37" t="s">
        <v>380</v>
      </c>
      <c r="B120" s="3" t="s">
        <v>1541</v>
      </c>
      <c r="C120" s="3" t="s">
        <v>24</v>
      </c>
      <c r="D120" s="3" t="s">
        <v>11</v>
      </c>
      <c r="E120" s="3" t="s">
        <v>602</v>
      </c>
      <c r="F120" s="3" t="s">
        <v>1672</v>
      </c>
      <c r="G120" s="31">
        <v>187.3</v>
      </c>
      <c r="H120" s="31">
        <v>178.1</v>
      </c>
      <c r="I120" s="31">
        <f t="shared" si="1"/>
        <v>95.088093966898015</v>
      </c>
    </row>
    <row r="121" spans="1:9" ht="28.5" x14ac:dyDescent="0.2">
      <c r="A121" s="37" t="s">
        <v>646</v>
      </c>
      <c r="B121" s="3" t="s">
        <v>1541</v>
      </c>
      <c r="C121" s="3" t="s">
        <v>24</v>
      </c>
      <c r="D121" s="3" t="s">
        <v>11</v>
      </c>
      <c r="E121" s="3" t="s">
        <v>647</v>
      </c>
      <c r="F121" s="3" t="s">
        <v>0</v>
      </c>
      <c r="G121" s="31">
        <v>13731.9</v>
      </c>
      <c r="H121" s="31">
        <v>13381.9</v>
      </c>
      <c r="I121" s="31">
        <f t="shared" si="1"/>
        <v>97.451190294132644</v>
      </c>
    </row>
    <row r="122" spans="1:9" ht="28.5" x14ac:dyDescent="0.2">
      <c r="A122" s="37" t="s">
        <v>380</v>
      </c>
      <c r="B122" s="3" t="s">
        <v>1541</v>
      </c>
      <c r="C122" s="3" t="s">
        <v>24</v>
      </c>
      <c r="D122" s="3" t="s">
        <v>11</v>
      </c>
      <c r="E122" s="3" t="s">
        <v>647</v>
      </c>
      <c r="F122" s="3" t="s">
        <v>1672</v>
      </c>
      <c r="G122" s="31">
        <v>13731.9</v>
      </c>
      <c r="H122" s="31">
        <v>13381.9</v>
      </c>
      <c r="I122" s="31">
        <f t="shared" si="1"/>
        <v>97.451190294132644</v>
      </c>
    </row>
    <row r="123" spans="1:9" s="21" customFormat="1" ht="90" x14ac:dyDescent="0.25">
      <c r="A123" s="39" t="s">
        <v>1542</v>
      </c>
      <c r="B123" s="4" t="s">
        <v>1543</v>
      </c>
      <c r="C123" s="4" t="s">
        <v>0</v>
      </c>
      <c r="D123" s="4" t="s">
        <v>0</v>
      </c>
      <c r="E123" s="4" t="s">
        <v>0</v>
      </c>
      <c r="F123" s="4" t="s">
        <v>0</v>
      </c>
      <c r="G123" s="35">
        <v>32977</v>
      </c>
      <c r="H123" s="35">
        <v>32957.800000000003</v>
      </c>
      <c r="I123" s="35">
        <f t="shared" si="1"/>
        <v>99.941777602571506</v>
      </c>
    </row>
    <row r="124" spans="1:9" x14ac:dyDescent="0.2">
      <c r="A124" s="37" t="s">
        <v>23</v>
      </c>
      <c r="B124" s="3" t="s">
        <v>1543</v>
      </c>
      <c r="C124" s="3" t="s">
        <v>24</v>
      </c>
      <c r="D124" s="3" t="s">
        <v>0</v>
      </c>
      <c r="E124" s="3" t="s">
        <v>0</v>
      </c>
      <c r="F124" s="4" t="s">
        <v>0</v>
      </c>
      <c r="G124" s="31">
        <v>32977</v>
      </c>
      <c r="H124" s="31">
        <v>32957.800000000003</v>
      </c>
      <c r="I124" s="31">
        <f t="shared" si="1"/>
        <v>99.941777602571506</v>
      </c>
    </row>
    <row r="125" spans="1:9" s="21" customFormat="1" ht="29.25" x14ac:dyDescent="0.25">
      <c r="A125" s="37" t="s">
        <v>41</v>
      </c>
      <c r="B125" s="3" t="s">
        <v>1543</v>
      </c>
      <c r="C125" s="3" t="s">
        <v>24</v>
      </c>
      <c r="D125" s="3" t="s">
        <v>11</v>
      </c>
      <c r="E125" s="3" t="s">
        <v>0</v>
      </c>
      <c r="F125" s="3" t="s">
        <v>0</v>
      </c>
      <c r="G125" s="31">
        <v>32977</v>
      </c>
      <c r="H125" s="31">
        <v>32957.800000000003</v>
      </c>
      <c r="I125" s="31">
        <f t="shared" si="1"/>
        <v>99.941777602571506</v>
      </c>
    </row>
    <row r="126" spans="1:9" ht="28.5" x14ac:dyDescent="0.2">
      <c r="A126" s="37" t="s">
        <v>646</v>
      </c>
      <c r="B126" s="3" t="s">
        <v>1543</v>
      </c>
      <c r="C126" s="3" t="s">
        <v>24</v>
      </c>
      <c r="D126" s="3" t="s">
        <v>11</v>
      </c>
      <c r="E126" s="3" t="s">
        <v>647</v>
      </c>
      <c r="F126" s="3" t="s">
        <v>0</v>
      </c>
      <c r="G126" s="31">
        <v>32977</v>
      </c>
      <c r="H126" s="31">
        <v>32957.800000000003</v>
      </c>
      <c r="I126" s="31">
        <f t="shared" si="1"/>
        <v>99.941777602571506</v>
      </c>
    </row>
    <row r="127" spans="1:9" ht="28.5" x14ac:dyDescent="0.2">
      <c r="A127" s="37" t="s">
        <v>380</v>
      </c>
      <c r="B127" s="3" t="s">
        <v>1543</v>
      </c>
      <c r="C127" s="3" t="s">
        <v>24</v>
      </c>
      <c r="D127" s="3" t="s">
        <v>11</v>
      </c>
      <c r="E127" s="3" t="s">
        <v>647</v>
      </c>
      <c r="F127" s="3" t="s">
        <v>1672</v>
      </c>
      <c r="G127" s="31">
        <v>32977</v>
      </c>
      <c r="H127" s="31">
        <v>32957.800000000003</v>
      </c>
      <c r="I127" s="31">
        <f t="shared" si="1"/>
        <v>99.941777602571506</v>
      </c>
    </row>
    <row r="128" spans="1:9" s="21" customFormat="1" ht="90" x14ac:dyDescent="0.25">
      <c r="A128" s="39" t="s">
        <v>1544</v>
      </c>
      <c r="B128" s="4" t="s">
        <v>1545</v>
      </c>
      <c r="C128" s="4" t="s">
        <v>0</v>
      </c>
      <c r="D128" s="4" t="s">
        <v>0</v>
      </c>
      <c r="E128" s="4" t="s">
        <v>0</v>
      </c>
      <c r="F128" s="4" t="s">
        <v>0</v>
      </c>
      <c r="G128" s="35">
        <v>12060</v>
      </c>
      <c r="H128" s="35">
        <v>12048.8</v>
      </c>
      <c r="I128" s="35">
        <f t="shared" si="1"/>
        <v>99.907131011608612</v>
      </c>
    </row>
    <row r="129" spans="1:9" x14ac:dyDescent="0.2">
      <c r="A129" s="37" t="s">
        <v>23</v>
      </c>
      <c r="B129" s="3" t="s">
        <v>1545</v>
      </c>
      <c r="C129" s="3" t="s">
        <v>24</v>
      </c>
      <c r="D129" s="3" t="s">
        <v>0</v>
      </c>
      <c r="E129" s="3" t="s">
        <v>0</v>
      </c>
      <c r="F129" s="4" t="s">
        <v>0</v>
      </c>
      <c r="G129" s="31">
        <v>12060</v>
      </c>
      <c r="H129" s="31">
        <v>12048.8</v>
      </c>
      <c r="I129" s="31">
        <f t="shared" si="1"/>
        <v>99.907131011608612</v>
      </c>
    </row>
    <row r="130" spans="1:9" ht="28.5" x14ac:dyDescent="0.2">
      <c r="A130" s="37" t="s">
        <v>41</v>
      </c>
      <c r="B130" s="3" t="s">
        <v>1545</v>
      </c>
      <c r="C130" s="3" t="s">
        <v>24</v>
      </c>
      <c r="D130" s="3" t="s">
        <v>11</v>
      </c>
      <c r="E130" s="3" t="s">
        <v>0</v>
      </c>
      <c r="F130" s="3" t="s">
        <v>0</v>
      </c>
      <c r="G130" s="31">
        <v>12060</v>
      </c>
      <c r="H130" s="31">
        <v>12048.8</v>
      </c>
      <c r="I130" s="31">
        <f t="shared" si="1"/>
        <v>99.907131011608612</v>
      </c>
    </row>
    <row r="131" spans="1:9" ht="42.75" x14ac:dyDescent="0.2">
      <c r="A131" s="37" t="s">
        <v>601</v>
      </c>
      <c r="B131" s="3" t="s">
        <v>1545</v>
      </c>
      <c r="C131" s="3" t="s">
        <v>24</v>
      </c>
      <c r="D131" s="3" t="s">
        <v>11</v>
      </c>
      <c r="E131" s="3" t="s">
        <v>602</v>
      </c>
      <c r="F131" s="3" t="s">
        <v>0</v>
      </c>
      <c r="G131" s="31">
        <v>167.4</v>
      </c>
      <c r="H131" s="31">
        <v>162</v>
      </c>
      <c r="I131" s="31">
        <f t="shared" si="1"/>
        <v>96.774193548387089</v>
      </c>
    </row>
    <row r="132" spans="1:9" ht="28.5" x14ac:dyDescent="0.2">
      <c r="A132" s="37" t="s">
        <v>380</v>
      </c>
      <c r="B132" s="3" t="s">
        <v>1545</v>
      </c>
      <c r="C132" s="3" t="s">
        <v>24</v>
      </c>
      <c r="D132" s="3" t="s">
        <v>11</v>
      </c>
      <c r="E132" s="3" t="s">
        <v>602</v>
      </c>
      <c r="F132" s="3" t="s">
        <v>1672</v>
      </c>
      <c r="G132" s="31">
        <v>167.4</v>
      </c>
      <c r="H132" s="31">
        <v>162</v>
      </c>
      <c r="I132" s="31">
        <f t="shared" si="1"/>
        <v>96.774193548387089</v>
      </c>
    </row>
    <row r="133" spans="1:9" ht="28.5" x14ac:dyDescent="0.2">
      <c r="A133" s="37" t="s">
        <v>646</v>
      </c>
      <c r="B133" s="3" t="s">
        <v>1545</v>
      </c>
      <c r="C133" s="3" t="s">
        <v>24</v>
      </c>
      <c r="D133" s="3" t="s">
        <v>11</v>
      </c>
      <c r="E133" s="3" t="s">
        <v>647</v>
      </c>
      <c r="F133" s="3" t="s">
        <v>0</v>
      </c>
      <c r="G133" s="31">
        <v>11892.6</v>
      </c>
      <c r="H133" s="31">
        <v>11886.8</v>
      </c>
      <c r="I133" s="31">
        <f t="shared" si="1"/>
        <v>99.951230176748567</v>
      </c>
    </row>
    <row r="134" spans="1:9" ht="28.5" x14ac:dyDescent="0.2">
      <c r="A134" s="37" t="s">
        <v>380</v>
      </c>
      <c r="B134" s="3" t="s">
        <v>1545</v>
      </c>
      <c r="C134" s="3" t="s">
        <v>24</v>
      </c>
      <c r="D134" s="3" t="s">
        <v>11</v>
      </c>
      <c r="E134" s="3" t="s">
        <v>647</v>
      </c>
      <c r="F134" s="3" t="s">
        <v>1672</v>
      </c>
      <c r="G134" s="31">
        <v>11892.6</v>
      </c>
      <c r="H134" s="31">
        <v>11886.8</v>
      </c>
      <c r="I134" s="31">
        <f t="shared" si="1"/>
        <v>99.951230176748567</v>
      </c>
    </row>
    <row r="135" spans="1:9" s="21" customFormat="1" ht="75" x14ac:dyDescent="0.25">
      <c r="A135" s="39" t="s">
        <v>1546</v>
      </c>
      <c r="B135" s="4" t="s">
        <v>1547</v>
      </c>
      <c r="C135" s="4" t="s">
        <v>0</v>
      </c>
      <c r="D135" s="4" t="s">
        <v>0</v>
      </c>
      <c r="E135" s="4" t="s">
        <v>0</v>
      </c>
      <c r="F135" s="4" t="s">
        <v>0</v>
      </c>
      <c r="G135" s="35">
        <v>1016</v>
      </c>
      <c r="H135" s="35">
        <v>660.4</v>
      </c>
      <c r="I135" s="35">
        <f t="shared" si="1"/>
        <v>65</v>
      </c>
    </row>
    <row r="136" spans="1:9" x14ac:dyDescent="0.2">
      <c r="A136" s="37" t="s">
        <v>23</v>
      </c>
      <c r="B136" s="3" t="s">
        <v>1547</v>
      </c>
      <c r="C136" s="3" t="s">
        <v>24</v>
      </c>
      <c r="D136" s="3" t="s">
        <v>0</v>
      </c>
      <c r="E136" s="3" t="s">
        <v>0</v>
      </c>
      <c r="F136" s="4" t="s">
        <v>0</v>
      </c>
      <c r="G136" s="31">
        <v>1016</v>
      </c>
      <c r="H136" s="31">
        <v>660.4</v>
      </c>
      <c r="I136" s="31">
        <f t="shared" si="1"/>
        <v>65</v>
      </c>
    </row>
    <row r="137" spans="1:9" ht="28.5" x14ac:dyDescent="0.2">
      <c r="A137" s="37" t="s">
        <v>41</v>
      </c>
      <c r="B137" s="3" t="s">
        <v>1547</v>
      </c>
      <c r="C137" s="3" t="s">
        <v>24</v>
      </c>
      <c r="D137" s="3" t="s">
        <v>11</v>
      </c>
      <c r="E137" s="3" t="s">
        <v>0</v>
      </c>
      <c r="F137" s="3" t="s">
        <v>0</v>
      </c>
      <c r="G137" s="31">
        <v>1016</v>
      </c>
      <c r="H137" s="31">
        <v>660.4</v>
      </c>
      <c r="I137" s="31">
        <f t="shared" si="1"/>
        <v>65</v>
      </c>
    </row>
    <row r="138" spans="1:9" ht="42.75" x14ac:dyDescent="0.2">
      <c r="A138" s="37" t="s">
        <v>601</v>
      </c>
      <c r="B138" s="3" t="s">
        <v>1547</v>
      </c>
      <c r="C138" s="3" t="s">
        <v>24</v>
      </c>
      <c r="D138" s="3" t="s">
        <v>11</v>
      </c>
      <c r="E138" s="3" t="s">
        <v>602</v>
      </c>
      <c r="F138" s="3" t="s">
        <v>0</v>
      </c>
      <c r="G138" s="31">
        <v>12</v>
      </c>
      <c r="H138" s="31">
        <v>6.4</v>
      </c>
      <c r="I138" s="31">
        <f t="shared" si="1"/>
        <v>53.333333333333336</v>
      </c>
    </row>
    <row r="139" spans="1:9" ht="28.5" x14ac:dyDescent="0.2">
      <c r="A139" s="37" t="s">
        <v>380</v>
      </c>
      <c r="B139" s="3" t="s">
        <v>1547</v>
      </c>
      <c r="C139" s="3" t="s">
        <v>24</v>
      </c>
      <c r="D139" s="3" t="s">
        <v>11</v>
      </c>
      <c r="E139" s="3" t="s">
        <v>602</v>
      </c>
      <c r="F139" s="3" t="s">
        <v>1672</v>
      </c>
      <c r="G139" s="31">
        <v>12</v>
      </c>
      <c r="H139" s="31">
        <v>6.4</v>
      </c>
      <c r="I139" s="31">
        <f t="shared" ref="I139:I202" si="2">H139/G139*100</f>
        <v>53.333333333333336</v>
      </c>
    </row>
    <row r="140" spans="1:9" s="21" customFormat="1" ht="29.25" x14ac:dyDescent="0.25">
      <c r="A140" s="37" t="s">
        <v>646</v>
      </c>
      <c r="B140" s="3" t="s">
        <v>1547</v>
      </c>
      <c r="C140" s="3" t="s">
        <v>24</v>
      </c>
      <c r="D140" s="3" t="s">
        <v>11</v>
      </c>
      <c r="E140" s="3" t="s">
        <v>647</v>
      </c>
      <c r="F140" s="3" t="s">
        <v>0</v>
      </c>
      <c r="G140" s="31">
        <v>1004</v>
      </c>
      <c r="H140" s="31">
        <v>654</v>
      </c>
      <c r="I140" s="31">
        <f t="shared" si="2"/>
        <v>65.139442231075691</v>
      </c>
    </row>
    <row r="141" spans="1:9" ht="28.5" x14ac:dyDescent="0.2">
      <c r="A141" s="37" t="s">
        <v>380</v>
      </c>
      <c r="B141" s="3" t="s">
        <v>1547</v>
      </c>
      <c r="C141" s="3" t="s">
        <v>24</v>
      </c>
      <c r="D141" s="3" t="s">
        <v>11</v>
      </c>
      <c r="E141" s="3" t="s">
        <v>647</v>
      </c>
      <c r="F141" s="3" t="s">
        <v>1672</v>
      </c>
      <c r="G141" s="31">
        <v>1004</v>
      </c>
      <c r="H141" s="31">
        <v>654</v>
      </c>
      <c r="I141" s="31">
        <f t="shared" si="2"/>
        <v>65.139442231075691</v>
      </c>
    </row>
    <row r="142" spans="1:9" s="21" customFormat="1" ht="105" x14ac:dyDescent="0.25">
      <c r="A142" s="39" t="s">
        <v>1548</v>
      </c>
      <c r="B142" s="4" t="s">
        <v>1549</v>
      </c>
      <c r="C142" s="4" t="s">
        <v>0</v>
      </c>
      <c r="D142" s="4" t="s">
        <v>0</v>
      </c>
      <c r="E142" s="4" t="s">
        <v>0</v>
      </c>
      <c r="F142" s="4" t="s">
        <v>0</v>
      </c>
      <c r="G142" s="35">
        <v>73566.2</v>
      </c>
      <c r="H142" s="35">
        <v>72548.899999999994</v>
      </c>
      <c r="I142" s="35">
        <f t="shared" si="2"/>
        <v>98.617163860577278</v>
      </c>
    </row>
    <row r="143" spans="1:9" x14ac:dyDescent="0.2">
      <c r="A143" s="37" t="s">
        <v>23</v>
      </c>
      <c r="B143" s="3" t="s">
        <v>1549</v>
      </c>
      <c r="C143" s="3" t="s">
        <v>24</v>
      </c>
      <c r="D143" s="3" t="s">
        <v>0</v>
      </c>
      <c r="E143" s="3" t="s">
        <v>0</v>
      </c>
      <c r="F143" s="4" t="s">
        <v>0</v>
      </c>
      <c r="G143" s="31">
        <v>73566.2</v>
      </c>
      <c r="H143" s="31">
        <v>72548.899999999994</v>
      </c>
      <c r="I143" s="31">
        <f t="shared" si="2"/>
        <v>98.617163860577278</v>
      </c>
    </row>
    <row r="144" spans="1:9" ht="28.5" x14ac:dyDescent="0.2">
      <c r="A144" s="37" t="s">
        <v>41</v>
      </c>
      <c r="B144" s="3" t="s">
        <v>1549</v>
      </c>
      <c r="C144" s="3" t="s">
        <v>24</v>
      </c>
      <c r="D144" s="3" t="s">
        <v>11</v>
      </c>
      <c r="E144" s="3" t="s">
        <v>0</v>
      </c>
      <c r="F144" s="3" t="s">
        <v>0</v>
      </c>
      <c r="G144" s="31">
        <v>73566.2</v>
      </c>
      <c r="H144" s="31">
        <v>72548.899999999994</v>
      </c>
      <c r="I144" s="31">
        <f t="shared" si="2"/>
        <v>98.617163860577278</v>
      </c>
    </row>
    <row r="145" spans="1:9" s="21" customFormat="1" ht="43.5" x14ac:dyDescent="0.25">
      <c r="A145" s="37" t="s">
        <v>601</v>
      </c>
      <c r="B145" s="3" t="s">
        <v>1549</v>
      </c>
      <c r="C145" s="3" t="s">
        <v>24</v>
      </c>
      <c r="D145" s="3" t="s">
        <v>11</v>
      </c>
      <c r="E145" s="3" t="s">
        <v>602</v>
      </c>
      <c r="F145" s="3" t="s">
        <v>0</v>
      </c>
      <c r="G145" s="31">
        <v>1299.8</v>
      </c>
      <c r="H145" s="31">
        <v>1150</v>
      </c>
      <c r="I145" s="31">
        <f t="shared" si="2"/>
        <v>88.475150023080474</v>
      </c>
    </row>
    <row r="146" spans="1:9" ht="28.5" x14ac:dyDescent="0.2">
      <c r="A146" s="37" t="s">
        <v>380</v>
      </c>
      <c r="B146" s="3" t="s">
        <v>1549</v>
      </c>
      <c r="C146" s="3" t="s">
        <v>24</v>
      </c>
      <c r="D146" s="3" t="s">
        <v>11</v>
      </c>
      <c r="E146" s="3" t="s">
        <v>602</v>
      </c>
      <c r="F146" s="3" t="s">
        <v>1672</v>
      </c>
      <c r="G146" s="31">
        <v>1299.8</v>
      </c>
      <c r="H146" s="31">
        <v>1150</v>
      </c>
      <c r="I146" s="31">
        <f t="shared" si="2"/>
        <v>88.475150023080474</v>
      </c>
    </row>
    <row r="147" spans="1:9" ht="28.5" x14ac:dyDescent="0.2">
      <c r="A147" s="37" t="s">
        <v>646</v>
      </c>
      <c r="B147" s="3" t="s">
        <v>1549</v>
      </c>
      <c r="C147" s="3" t="s">
        <v>24</v>
      </c>
      <c r="D147" s="3" t="s">
        <v>11</v>
      </c>
      <c r="E147" s="3" t="s">
        <v>647</v>
      </c>
      <c r="F147" s="3" t="s">
        <v>0</v>
      </c>
      <c r="G147" s="31">
        <v>72266.399999999994</v>
      </c>
      <c r="H147" s="31">
        <v>71398.899999999994</v>
      </c>
      <c r="I147" s="31">
        <f t="shared" si="2"/>
        <v>98.799580441256239</v>
      </c>
    </row>
    <row r="148" spans="1:9" ht="28.5" x14ac:dyDescent="0.2">
      <c r="A148" s="37" t="s">
        <v>380</v>
      </c>
      <c r="B148" s="3" t="s">
        <v>1549</v>
      </c>
      <c r="C148" s="3" t="s">
        <v>24</v>
      </c>
      <c r="D148" s="3" t="s">
        <v>11</v>
      </c>
      <c r="E148" s="3" t="s">
        <v>647</v>
      </c>
      <c r="F148" s="3" t="s">
        <v>1672</v>
      </c>
      <c r="G148" s="31">
        <v>72266.399999999994</v>
      </c>
      <c r="H148" s="31">
        <v>71398.899999999994</v>
      </c>
      <c r="I148" s="31">
        <f t="shared" si="2"/>
        <v>98.799580441256239</v>
      </c>
    </row>
    <row r="149" spans="1:9" s="21" customFormat="1" ht="75" x14ac:dyDescent="0.25">
      <c r="A149" s="39" t="s">
        <v>1550</v>
      </c>
      <c r="B149" s="4" t="s">
        <v>1551</v>
      </c>
      <c r="C149" s="4" t="s">
        <v>0</v>
      </c>
      <c r="D149" s="4" t="s">
        <v>0</v>
      </c>
      <c r="E149" s="4" t="s">
        <v>0</v>
      </c>
      <c r="F149" s="4" t="s">
        <v>0</v>
      </c>
      <c r="G149" s="35">
        <v>87238.6</v>
      </c>
      <c r="H149" s="35">
        <v>86967.1</v>
      </c>
      <c r="I149" s="35">
        <f t="shared" si="2"/>
        <v>99.688784551792438</v>
      </c>
    </row>
    <row r="150" spans="1:9" s="21" customFormat="1" ht="15.75" x14ac:dyDescent="0.25">
      <c r="A150" s="37" t="s">
        <v>23</v>
      </c>
      <c r="B150" s="3" t="s">
        <v>1551</v>
      </c>
      <c r="C150" s="3" t="s">
        <v>24</v>
      </c>
      <c r="D150" s="3" t="s">
        <v>0</v>
      </c>
      <c r="E150" s="3" t="s">
        <v>0</v>
      </c>
      <c r="F150" s="4" t="s">
        <v>0</v>
      </c>
      <c r="G150" s="31">
        <v>87238.6</v>
      </c>
      <c r="H150" s="31">
        <v>86967.1</v>
      </c>
      <c r="I150" s="31">
        <f t="shared" si="2"/>
        <v>99.688784551792438</v>
      </c>
    </row>
    <row r="151" spans="1:9" ht="28.5" x14ac:dyDescent="0.2">
      <c r="A151" s="37" t="s">
        <v>41</v>
      </c>
      <c r="B151" s="3" t="s">
        <v>1551</v>
      </c>
      <c r="C151" s="3" t="s">
        <v>24</v>
      </c>
      <c r="D151" s="3" t="s">
        <v>11</v>
      </c>
      <c r="E151" s="3" t="s">
        <v>0</v>
      </c>
      <c r="F151" s="3" t="s">
        <v>0</v>
      </c>
      <c r="G151" s="31">
        <v>87238.6</v>
      </c>
      <c r="H151" s="31">
        <v>86967.1</v>
      </c>
      <c r="I151" s="31">
        <f t="shared" si="2"/>
        <v>99.688784551792438</v>
      </c>
    </row>
    <row r="152" spans="1:9" ht="42.75" x14ac:dyDescent="0.2">
      <c r="A152" s="37" t="s">
        <v>601</v>
      </c>
      <c r="B152" s="3" t="s">
        <v>1551</v>
      </c>
      <c r="C152" s="3" t="s">
        <v>24</v>
      </c>
      <c r="D152" s="3" t="s">
        <v>11</v>
      </c>
      <c r="E152" s="3" t="s">
        <v>602</v>
      </c>
      <c r="F152" s="3" t="s">
        <v>0</v>
      </c>
      <c r="G152" s="31">
        <v>40.4</v>
      </c>
      <c r="H152" s="31">
        <v>40.200000000000003</v>
      </c>
      <c r="I152" s="31">
        <f t="shared" si="2"/>
        <v>99.504950495049513</v>
      </c>
    </row>
    <row r="153" spans="1:9" ht="28.5" x14ac:dyDescent="0.2">
      <c r="A153" s="37" t="s">
        <v>380</v>
      </c>
      <c r="B153" s="3" t="s">
        <v>1551</v>
      </c>
      <c r="C153" s="3" t="s">
        <v>24</v>
      </c>
      <c r="D153" s="3" t="s">
        <v>11</v>
      </c>
      <c r="E153" s="3" t="s">
        <v>602</v>
      </c>
      <c r="F153" s="3" t="s">
        <v>1672</v>
      </c>
      <c r="G153" s="31">
        <v>40.4</v>
      </c>
      <c r="H153" s="31">
        <v>40.200000000000003</v>
      </c>
      <c r="I153" s="31">
        <f t="shared" si="2"/>
        <v>99.504950495049513</v>
      </c>
    </row>
    <row r="154" spans="1:9" ht="28.5" x14ac:dyDescent="0.2">
      <c r="A154" s="37" t="s">
        <v>646</v>
      </c>
      <c r="B154" s="3" t="s">
        <v>1551</v>
      </c>
      <c r="C154" s="3" t="s">
        <v>24</v>
      </c>
      <c r="D154" s="3" t="s">
        <v>11</v>
      </c>
      <c r="E154" s="3" t="s">
        <v>647</v>
      </c>
      <c r="F154" s="3" t="s">
        <v>0</v>
      </c>
      <c r="G154" s="31">
        <v>87198.2</v>
      </c>
      <c r="H154" s="31">
        <v>86926.9</v>
      </c>
      <c r="I154" s="31">
        <f t="shared" si="2"/>
        <v>99.688869724375039</v>
      </c>
    </row>
    <row r="155" spans="1:9" ht="30" hidden="1" customHeight="1" x14ac:dyDescent="0.2">
      <c r="A155" s="37" t="s">
        <v>380</v>
      </c>
      <c r="B155" s="3" t="s">
        <v>1551</v>
      </c>
      <c r="C155" s="3" t="s">
        <v>24</v>
      </c>
      <c r="D155" s="3" t="s">
        <v>11</v>
      </c>
      <c r="E155" s="3" t="s">
        <v>647</v>
      </c>
      <c r="F155" s="3" t="s">
        <v>1672</v>
      </c>
      <c r="G155" s="31">
        <v>87198.2</v>
      </c>
      <c r="H155" s="31">
        <v>86926.9</v>
      </c>
      <c r="I155" s="31">
        <f t="shared" si="2"/>
        <v>99.688869724375039</v>
      </c>
    </row>
    <row r="156" spans="1:9" s="21" customFormat="1" ht="105" x14ac:dyDescent="0.25">
      <c r="A156" s="39" t="s">
        <v>1552</v>
      </c>
      <c r="B156" s="4" t="s">
        <v>1553</v>
      </c>
      <c r="C156" s="4" t="s">
        <v>0</v>
      </c>
      <c r="D156" s="4" t="s">
        <v>0</v>
      </c>
      <c r="E156" s="4" t="s">
        <v>0</v>
      </c>
      <c r="F156" s="4" t="s">
        <v>0</v>
      </c>
      <c r="G156" s="35">
        <v>307256.5</v>
      </c>
      <c r="H156" s="35">
        <v>304323.3</v>
      </c>
      <c r="I156" s="35">
        <f t="shared" si="2"/>
        <v>99.045357868751353</v>
      </c>
    </row>
    <row r="157" spans="1:9" x14ac:dyDescent="0.2">
      <c r="A157" s="37" t="s">
        <v>23</v>
      </c>
      <c r="B157" s="3" t="s">
        <v>1553</v>
      </c>
      <c r="C157" s="3" t="s">
        <v>24</v>
      </c>
      <c r="D157" s="3" t="s">
        <v>0</v>
      </c>
      <c r="E157" s="3" t="s">
        <v>0</v>
      </c>
      <c r="F157" s="4" t="s">
        <v>0</v>
      </c>
      <c r="G157" s="31">
        <v>307256.5</v>
      </c>
      <c r="H157" s="31">
        <v>304323.3</v>
      </c>
      <c r="I157" s="31">
        <f t="shared" si="2"/>
        <v>99.045357868751353</v>
      </c>
    </row>
    <row r="158" spans="1:9" ht="28.5" x14ac:dyDescent="0.2">
      <c r="A158" s="37" t="s">
        <v>41</v>
      </c>
      <c r="B158" s="3" t="s">
        <v>1553</v>
      </c>
      <c r="C158" s="3" t="s">
        <v>24</v>
      </c>
      <c r="D158" s="3" t="s">
        <v>11</v>
      </c>
      <c r="E158" s="3" t="s">
        <v>0</v>
      </c>
      <c r="F158" s="3" t="s">
        <v>0</v>
      </c>
      <c r="G158" s="31">
        <v>307256.5</v>
      </c>
      <c r="H158" s="31">
        <v>304323.3</v>
      </c>
      <c r="I158" s="31">
        <f t="shared" si="2"/>
        <v>99.045357868751353</v>
      </c>
    </row>
    <row r="159" spans="1:9" ht="42.75" x14ac:dyDescent="0.2">
      <c r="A159" s="37" t="s">
        <v>601</v>
      </c>
      <c r="B159" s="3" t="s">
        <v>1553</v>
      </c>
      <c r="C159" s="3" t="s">
        <v>24</v>
      </c>
      <c r="D159" s="3" t="s">
        <v>11</v>
      </c>
      <c r="E159" s="3" t="s">
        <v>602</v>
      </c>
      <c r="F159" s="3" t="s">
        <v>0</v>
      </c>
      <c r="G159" s="31">
        <v>5836.2</v>
      </c>
      <c r="H159" s="31">
        <v>5062.6000000000004</v>
      </c>
      <c r="I159" s="31">
        <f t="shared" si="2"/>
        <v>86.744799698433923</v>
      </c>
    </row>
    <row r="160" spans="1:9" ht="28.5" x14ac:dyDescent="0.2">
      <c r="A160" s="37" t="s">
        <v>380</v>
      </c>
      <c r="B160" s="3" t="s">
        <v>1553</v>
      </c>
      <c r="C160" s="3" t="s">
        <v>24</v>
      </c>
      <c r="D160" s="3" t="s">
        <v>11</v>
      </c>
      <c r="E160" s="3" t="s">
        <v>602</v>
      </c>
      <c r="F160" s="3" t="s">
        <v>1672</v>
      </c>
      <c r="G160" s="31">
        <v>5836.2</v>
      </c>
      <c r="H160" s="31">
        <v>5062.6000000000004</v>
      </c>
      <c r="I160" s="31">
        <f t="shared" si="2"/>
        <v>86.744799698433923</v>
      </c>
    </row>
    <row r="161" spans="1:9" s="21" customFormat="1" ht="29.25" x14ac:dyDescent="0.25">
      <c r="A161" s="37" t="s">
        <v>646</v>
      </c>
      <c r="B161" s="3" t="s">
        <v>1553</v>
      </c>
      <c r="C161" s="3" t="s">
        <v>24</v>
      </c>
      <c r="D161" s="3" t="s">
        <v>11</v>
      </c>
      <c r="E161" s="3" t="s">
        <v>647</v>
      </c>
      <c r="F161" s="3" t="s">
        <v>0</v>
      </c>
      <c r="G161" s="31">
        <v>301420.3</v>
      </c>
      <c r="H161" s="31">
        <v>299260.7</v>
      </c>
      <c r="I161" s="31">
        <f t="shared" si="2"/>
        <v>99.283525363089353</v>
      </c>
    </row>
    <row r="162" spans="1:9" ht="28.5" x14ac:dyDescent="0.2">
      <c r="A162" s="37" t="s">
        <v>380</v>
      </c>
      <c r="B162" s="3" t="s">
        <v>1553</v>
      </c>
      <c r="C162" s="3" t="s">
        <v>24</v>
      </c>
      <c r="D162" s="3" t="s">
        <v>11</v>
      </c>
      <c r="E162" s="3" t="s">
        <v>647</v>
      </c>
      <c r="F162" s="3" t="s">
        <v>1672</v>
      </c>
      <c r="G162" s="31">
        <v>301420.3</v>
      </c>
      <c r="H162" s="31">
        <v>299260.7</v>
      </c>
      <c r="I162" s="31">
        <f t="shared" si="2"/>
        <v>99.283525363089353</v>
      </c>
    </row>
    <row r="163" spans="1:9" s="21" customFormat="1" ht="105" x14ac:dyDescent="0.25">
      <c r="A163" s="39" t="s">
        <v>1554</v>
      </c>
      <c r="B163" s="4" t="s">
        <v>1555</v>
      </c>
      <c r="C163" s="4" t="s">
        <v>0</v>
      </c>
      <c r="D163" s="4" t="s">
        <v>0</v>
      </c>
      <c r="E163" s="4" t="s">
        <v>0</v>
      </c>
      <c r="F163" s="4" t="s">
        <v>0</v>
      </c>
      <c r="G163" s="35">
        <v>3244.3</v>
      </c>
      <c r="H163" s="35">
        <v>3184.3</v>
      </c>
      <c r="I163" s="35">
        <f t="shared" si="2"/>
        <v>98.150602595321018</v>
      </c>
    </row>
    <row r="164" spans="1:9" x14ac:dyDescent="0.2">
      <c r="A164" s="37" t="s">
        <v>23</v>
      </c>
      <c r="B164" s="3" t="s">
        <v>1555</v>
      </c>
      <c r="C164" s="3" t="s">
        <v>24</v>
      </c>
      <c r="D164" s="3" t="s">
        <v>0</v>
      </c>
      <c r="E164" s="3" t="s">
        <v>0</v>
      </c>
      <c r="F164" s="4" t="s">
        <v>0</v>
      </c>
      <c r="G164" s="31">
        <v>3244.3</v>
      </c>
      <c r="H164" s="31">
        <v>3184.3</v>
      </c>
      <c r="I164" s="31">
        <f t="shared" si="2"/>
        <v>98.150602595321018</v>
      </c>
    </row>
    <row r="165" spans="1:9" ht="28.5" x14ac:dyDescent="0.2">
      <c r="A165" s="37" t="s">
        <v>41</v>
      </c>
      <c r="B165" s="3" t="s">
        <v>1555</v>
      </c>
      <c r="C165" s="3" t="s">
        <v>24</v>
      </c>
      <c r="D165" s="3" t="s">
        <v>11</v>
      </c>
      <c r="E165" s="3" t="s">
        <v>0</v>
      </c>
      <c r="F165" s="3" t="s">
        <v>0</v>
      </c>
      <c r="G165" s="31">
        <v>3244.3</v>
      </c>
      <c r="H165" s="31">
        <v>3184.3</v>
      </c>
      <c r="I165" s="31">
        <f t="shared" si="2"/>
        <v>98.150602595321018</v>
      </c>
    </row>
    <row r="166" spans="1:9" ht="42.75" x14ac:dyDescent="0.2">
      <c r="A166" s="37" t="s">
        <v>601</v>
      </c>
      <c r="B166" s="3" t="s">
        <v>1555</v>
      </c>
      <c r="C166" s="3" t="s">
        <v>24</v>
      </c>
      <c r="D166" s="3" t="s">
        <v>11</v>
      </c>
      <c r="E166" s="3" t="s">
        <v>602</v>
      </c>
      <c r="F166" s="3" t="s">
        <v>0</v>
      </c>
      <c r="G166" s="31">
        <v>84.3</v>
      </c>
      <c r="H166" s="31">
        <v>76.400000000000006</v>
      </c>
      <c r="I166" s="31">
        <f t="shared" si="2"/>
        <v>90.628706998813769</v>
      </c>
    </row>
    <row r="167" spans="1:9" ht="28.5" x14ac:dyDescent="0.2">
      <c r="A167" s="37" t="s">
        <v>380</v>
      </c>
      <c r="B167" s="3" t="s">
        <v>1555</v>
      </c>
      <c r="C167" s="3" t="s">
        <v>24</v>
      </c>
      <c r="D167" s="3" t="s">
        <v>11</v>
      </c>
      <c r="E167" s="3" t="s">
        <v>602</v>
      </c>
      <c r="F167" s="3" t="s">
        <v>1672</v>
      </c>
      <c r="G167" s="31">
        <v>84.3</v>
      </c>
      <c r="H167" s="31">
        <v>76.400000000000006</v>
      </c>
      <c r="I167" s="31">
        <f t="shared" si="2"/>
        <v>90.628706998813769</v>
      </c>
    </row>
    <row r="168" spans="1:9" ht="28.5" x14ac:dyDescent="0.2">
      <c r="A168" s="37" t="s">
        <v>646</v>
      </c>
      <c r="B168" s="3" t="s">
        <v>1555</v>
      </c>
      <c r="C168" s="3" t="s">
        <v>24</v>
      </c>
      <c r="D168" s="3" t="s">
        <v>11</v>
      </c>
      <c r="E168" s="3" t="s">
        <v>647</v>
      </c>
      <c r="F168" s="3" t="s">
        <v>0</v>
      </c>
      <c r="G168" s="31">
        <v>3160</v>
      </c>
      <c r="H168" s="31">
        <v>3107.9</v>
      </c>
      <c r="I168" s="31">
        <f t="shared" si="2"/>
        <v>98.351265822784811</v>
      </c>
    </row>
    <row r="169" spans="1:9" ht="28.5" x14ac:dyDescent="0.2">
      <c r="A169" s="37" t="s">
        <v>380</v>
      </c>
      <c r="B169" s="3" t="s">
        <v>1555</v>
      </c>
      <c r="C169" s="3" t="s">
        <v>24</v>
      </c>
      <c r="D169" s="3" t="s">
        <v>11</v>
      </c>
      <c r="E169" s="3" t="s">
        <v>647</v>
      </c>
      <c r="F169" s="3" t="s">
        <v>1672</v>
      </c>
      <c r="G169" s="31">
        <v>3160</v>
      </c>
      <c r="H169" s="31">
        <v>3107.9</v>
      </c>
      <c r="I169" s="31">
        <f t="shared" si="2"/>
        <v>98.351265822784811</v>
      </c>
    </row>
    <row r="170" spans="1:9" s="21" customFormat="1" ht="135" x14ac:dyDescent="0.25">
      <c r="A170" s="39" t="s">
        <v>1556</v>
      </c>
      <c r="B170" s="4" t="s">
        <v>1557</v>
      </c>
      <c r="C170" s="4" t="s">
        <v>0</v>
      </c>
      <c r="D170" s="4" t="s">
        <v>0</v>
      </c>
      <c r="E170" s="4" t="s">
        <v>0</v>
      </c>
      <c r="F170" s="4" t="s">
        <v>0</v>
      </c>
      <c r="G170" s="35">
        <v>19901.3</v>
      </c>
      <c r="H170" s="35">
        <v>19454.5</v>
      </c>
      <c r="I170" s="35">
        <f t="shared" si="2"/>
        <v>97.754920532829516</v>
      </c>
    </row>
    <row r="171" spans="1:9" x14ac:dyDescent="0.2">
      <c r="A171" s="37" t="s">
        <v>23</v>
      </c>
      <c r="B171" s="3" t="s">
        <v>1557</v>
      </c>
      <c r="C171" s="3" t="s">
        <v>24</v>
      </c>
      <c r="D171" s="3" t="s">
        <v>0</v>
      </c>
      <c r="E171" s="3" t="s">
        <v>0</v>
      </c>
      <c r="F171" s="4" t="s">
        <v>0</v>
      </c>
      <c r="G171" s="31">
        <v>19901.3</v>
      </c>
      <c r="H171" s="31">
        <v>19454.5</v>
      </c>
      <c r="I171" s="31">
        <f t="shared" si="2"/>
        <v>97.754920532829516</v>
      </c>
    </row>
    <row r="172" spans="1:9" ht="28.5" x14ac:dyDescent="0.2">
      <c r="A172" s="37" t="s">
        <v>41</v>
      </c>
      <c r="B172" s="3" t="s">
        <v>1557</v>
      </c>
      <c r="C172" s="3" t="s">
        <v>24</v>
      </c>
      <c r="D172" s="3" t="s">
        <v>11</v>
      </c>
      <c r="E172" s="3" t="s">
        <v>0</v>
      </c>
      <c r="F172" s="3" t="s">
        <v>0</v>
      </c>
      <c r="G172" s="31">
        <v>19901.3</v>
      </c>
      <c r="H172" s="31">
        <v>19454.5</v>
      </c>
      <c r="I172" s="31">
        <f t="shared" si="2"/>
        <v>97.754920532829516</v>
      </c>
    </row>
    <row r="173" spans="1:9" ht="42.75" x14ac:dyDescent="0.2">
      <c r="A173" s="37" t="s">
        <v>601</v>
      </c>
      <c r="B173" s="3" t="s">
        <v>1557</v>
      </c>
      <c r="C173" s="3" t="s">
        <v>24</v>
      </c>
      <c r="D173" s="3" t="s">
        <v>11</v>
      </c>
      <c r="E173" s="3" t="s">
        <v>602</v>
      </c>
      <c r="F173" s="3" t="s">
        <v>0</v>
      </c>
      <c r="G173" s="31">
        <v>395</v>
      </c>
      <c r="H173" s="31">
        <v>338.7</v>
      </c>
      <c r="I173" s="31">
        <f t="shared" si="2"/>
        <v>85.746835443037966</v>
      </c>
    </row>
    <row r="174" spans="1:9" ht="28.5" x14ac:dyDescent="0.2">
      <c r="A174" s="37" t="s">
        <v>380</v>
      </c>
      <c r="B174" s="3" t="s">
        <v>1557</v>
      </c>
      <c r="C174" s="3" t="s">
        <v>24</v>
      </c>
      <c r="D174" s="3" t="s">
        <v>11</v>
      </c>
      <c r="E174" s="3" t="s">
        <v>602</v>
      </c>
      <c r="F174" s="3" t="s">
        <v>1672</v>
      </c>
      <c r="G174" s="31">
        <v>395</v>
      </c>
      <c r="H174" s="31">
        <v>338.7</v>
      </c>
      <c r="I174" s="31">
        <f t="shared" si="2"/>
        <v>85.746835443037966</v>
      </c>
    </row>
    <row r="175" spans="1:9" ht="28.5" x14ac:dyDescent="0.2">
      <c r="A175" s="37" t="s">
        <v>646</v>
      </c>
      <c r="B175" s="3" t="s">
        <v>1557</v>
      </c>
      <c r="C175" s="3" t="s">
        <v>24</v>
      </c>
      <c r="D175" s="3" t="s">
        <v>11</v>
      </c>
      <c r="E175" s="3" t="s">
        <v>647</v>
      </c>
      <c r="F175" s="3" t="s">
        <v>0</v>
      </c>
      <c r="G175" s="31">
        <v>19506.3</v>
      </c>
      <c r="H175" s="31">
        <v>19115.8</v>
      </c>
      <c r="I175" s="31">
        <f t="shared" si="2"/>
        <v>97.998082670726887</v>
      </c>
    </row>
    <row r="176" spans="1:9" s="21" customFormat="1" ht="75" hidden="1" customHeight="1" x14ac:dyDescent="0.25">
      <c r="A176" s="37" t="s">
        <v>380</v>
      </c>
      <c r="B176" s="3" t="s">
        <v>1557</v>
      </c>
      <c r="C176" s="3" t="s">
        <v>24</v>
      </c>
      <c r="D176" s="3" t="s">
        <v>11</v>
      </c>
      <c r="E176" s="3" t="s">
        <v>647</v>
      </c>
      <c r="F176" s="3" t="s">
        <v>1672</v>
      </c>
      <c r="G176" s="31">
        <v>19506.3</v>
      </c>
      <c r="H176" s="31">
        <v>19115.8</v>
      </c>
      <c r="I176" s="31">
        <f t="shared" si="2"/>
        <v>97.998082670726887</v>
      </c>
    </row>
    <row r="177" spans="1:9" s="21" customFormat="1" ht="90" x14ac:dyDescent="0.25">
      <c r="A177" s="39" t="s">
        <v>1558</v>
      </c>
      <c r="B177" s="4" t="s">
        <v>1559</v>
      </c>
      <c r="C177" s="4" t="s">
        <v>0</v>
      </c>
      <c r="D177" s="4" t="s">
        <v>0</v>
      </c>
      <c r="E177" s="4" t="s">
        <v>0</v>
      </c>
      <c r="F177" s="4" t="s">
        <v>0</v>
      </c>
      <c r="G177" s="35">
        <v>752.1</v>
      </c>
      <c r="H177" s="35">
        <v>750.8</v>
      </c>
      <c r="I177" s="35">
        <f t="shared" si="2"/>
        <v>99.827150644861049</v>
      </c>
    </row>
    <row r="178" spans="1:9" x14ac:dyDescent="0.2">
      <c r="A178" s="37" t="s">
        <v>23</v>
      </c>
      <c r="B178" s="3" t="s">
        <v>1559</v>
      </c>
      <c r="C178" s="3" t="s">
        <v>24</v>
      </c>
      <c r="D178" s="3" t="s">
        <v>0</v>
      </c>
      <c r="E178" s="3" t="s">
        <v>0</v>
      </c>
      <c r="F178" s="4" t="s">
        <v>0</v>
      </c>
      <c r="G178" s="31">
        <v>752.1</v>
      </c>
      <c r="H178" s="31">
        <v>750.8</v>
      </c>
      <c r="I178" s="31">
        <f t="shared" si="2"/>
        <v>99.827150644861049</v>
      </c>
    </row>
    <row r="179" spans="1:9" ht="28.5" x14ac:dyDescent="0.2">
      <c r="A179" s="37" t="s">
        <v>41</v>
      </c>
      <c r="B179" s="3" t="s">
        <v>1559</v>
      </c>
      <c r="C179" s="3" t="s">
        <v>24</v>
      </c>
      <c r="D179" s="3" t="s">
        <v>11</v>
      </c>
      <c r="E179" s="3" t="s">
        <v>0</v>
      </c>
      <c r="F179" s="3" t="s">
        <v>0</v>
      </c>
      <c r="G179" s="31">
        <v>752.1</v>
      </c>
      <c r="H179" s="31">
        <v>750.8</v>
      </c>
      <c r="I179" s="31">
        <f t="shared" si="2"/>
        <v>99.827150644861049</v>
      </c>
    </row>
    <row r="180" spans="1:9" ht="42.75" x14ac:dyDescent="0.2">
      <c r="A180" s="37" t="s">
        <v>601</v>
      </c>
      <c r="B180" s="3" t="s">
        <v>1559</v>
      </c>
      <c r="C180" s="3" t="s">
        <v>24</v>
      </c>
      <c r="D180" s="3" t="s">
        <v>11</v>
      </c>
      <c r="E180" s="3" t="s">
        <v>602</v>
      </c>
      <c r="F180" s="3" t="s">
        <v>0</v>
      </c>
      <c r="G180" s="31">
        <v>9.9</v>
      </c>
      <c r="H180" s="31">
        <v>8.6999999999999993</v>
      </c>
      <c r="I180" s="31">
        <f t="shared" si="2"/>
        <v>87.878787878787861</v>
      </c>
    </row>
    <row r="181" spans="1:9" ht="28.5" x14ac:dyDescent="0.2">
      <c r="A181" s="37" t="s">
        <v>380</v>
      </c>
      <c r="B181" s="3" t="s">
        <v>1559</v>
      </c>
      <c r="C181" s="3" t="s">
        <v>24</v>
      </c>
      <c r="D181" s="3" t="s">
        <v>11</v>
      </c>
      <c r="E181" s="3" t="s">
        <v>602</v>
      </c>
      <c r="F181" s="3" t="s">
        <v>1672</v>
      </c>
      <c r="G181" s="31">
        <v>9.9</v>
      </c>
      <c r="H181" s="31">
        <v>8.6999999999999993</v>
      </c>
      <c r="I181" s="31">
        <f t="shared" si="2"/>
        <v>87.878787878787861</v>
      </c>
    </row>
    <row r="182" spans="1:9" s="21" customFormat="1" ht="29.25" x14ac:dyDescent="0.25">
      <c r="A182" s="37" t="s">
        <v>646</v>
      </c>
      <c r="B182" s="3" t="s">
        <v>1559</v>
      </c>
      <c r="C182" s="3" t="s">
        <v>24</v>
      </c>
      <c r="D182" s="3" t="s">
        <v>11</v>
      </c>
      <c r="E182" s="3" t="s">
        <v>647</v>
      </c>
      <c r="F182" s="3" t="s">
        <v>0</v>
      </c>
      <c r="G182" s="31">
        <v>742.2</v>
      </c>
      <c r="H182" s="31">
        <v>742.1</v>
      </c>
      <c r="I182" s="31">
        <f t="shared" si="2"/>
        <v>99.986526542710848</v>
      </c>
    </row>
    <row r="183" spans="1:9" ht="28.5" x14ac:dyDescent="0.2">
      <c r="A183" s="37" t="s">
        <v>380</v>
      </c>
      <c r="B183" s="3" t="s">
        <v>1559</v>
      </c>
      <c r="C183" s="3" t="s">
        <v>24</v>
      </c>
      <c r="D183" s="3" t="s">
        <v>11</v>
      </c>
      <c r="E183" s="3" t="s">
        <v>647</v>
      </c>
      <c r="F183" s="3" t="s">
        <v>1672</v>
      </c>
      <c r="G183" s="31">
        <v>742.2</v>
      </c>
      <c r="H183" s="31">
        <v>742.1</v>
      </c>
      <c r="I183" s="31">
        <f t="shared" si="2"/>
        <v>99.986526542710848</v>
      </c>
    </row>
    <row r="184" spans="1:9" s="21" customFormat="1" ht="150" x14ac:dyDescent="0.25">
      <c r="A184" s="39" t="s">
        <v>1560</v>
      </c>
      <c r="B184" s="4" t="s">
        <v>1561</v>
      </c>
      <c r="C184" s="4" t="s">
        <v>0</v>
      </c>
      <c r="D184" s="4" t="s">
        <v>0</v>
      </c>
      <c r="E184" s="4" t="s">
        <v>0</v>
      </c>
      <c r="F184" s="4" t="s">
        <v>0</v>
      </c>
      <c r="G184" s="35">
        <v>1924.4</v>
      </c>
      <c r="H184" s="35">
        <v>1412.6</v>
      </c>
      <c r="I184" s="35">
        <f t="shared" si="2"/>
        <v>73.404697568073161</v>
      </c>
    </row>
    <row r="185" spans="1:9" x14ac:dyDescent="0.2">
      <c r="A185" s="37" t="s">
        <v>23</v>
      </c>
      <c r="B185" s="3" t="s">
        <v>1561</v>
      </c>
      <c r="C185" s="3" t="s">
        <v>24</v>
      </c>
      <c r="D185" s="3" t="s">
        <v>0</v>
      </c>
      <c r="E185" s="3" t="s">
        <v>0</v>
      </c>
      <c r="F185" s="4" t="s">
        <v>0</v>
      </c>
      <c r="G185" s="31">
        <v>1924.4</v>
      </c>
      <c r="H185" s="31">
        <v>1412.6</v>
      </c>
      <c r="I185" s="31">
        <f t="shared" si="2"/>
        <v>73.404697568073161</v>
      </c>
    </row>
    <row r="186" spans="1:9" ht="28.5" x14ac:dyDescent="0.2">
      <c r="A186" s="37" t="s">
        <v>41</v>
      </c>
      <c r="B186" s="3" t="s">
        <v>1561</v>
      </c>
      <c r="C186" s="3" t="s">
        <v>24</v>
      </c>
      <c r="D186" s="3" t="s">
        <v>11</v>
      </c>
      <c r="E186" s="3" t="s">
        <v>0</v>
      </c>
      <c r="F186" s="3" t="s">
        <v>0</v>
      </c>
      <c r="G186" s="31">
        <v>1924.4</v>
      </c>
      <c r="H186" s="31">
        <v>1412.6</v>
      </c>
      <c r="I186" s="31">
        <f t="shared" si="2"/>
        <v>73.404697568073161</v>
      </c>
    </row>
    <row r="187" spans="1:9" s="21" customFormat="1" ht="43.5" x14ac:dyDescent="0.25">
      <c r="A187" s="37" t="s">
        <v>601</v>
      </c>
      <c r="B187" s="3" t="s">
        <v>1561</v>
      </c>
      <c r="C187" s="3" t="s">
        <v>24</v>
      </c>
      <c r="D187" s="3" t="s">
        <v>11</v>
      </c>
      <c r="E187" s="3" t="s">
        <v>602</v>
      </c>
      <c r="F187" s="3" t="s">
        <v>0</v>
      </c>
      <c r="G187" s="31">
        <v>32</v>
      </c>
      <c r="H187" s="31">
        <v>14.5</v>
      </c>
      <c r="I187" s="31">
        <f t="shared" si="2"/>
        <v>45.3125</v>
      </c>
    </row>
    <row r="188" spans="1:9" ht="28.5" x14ac:dyDescent="0.2">
      <c r="A188" s="37" t="s">
        <v>380</v>
      </c>
      <c r="B188" s="3" t="s">
        <v>1561</v>
      </c>
      <c r="C188" s="3" t="s">
        <v>24</v>
      </c>
      <c r="D188" s="3" t="s">
        <v>11</v>
      </c>
      <c r="E188" s="3" t="s">
        <v>602</v>
      </c>
      <c r="F188" s="3" t="s">
        <v>1672</v>
      </c>
      <c r="G188" s="31">
        <v>32</v>
      </c>
      <c r="H188" s="31">
        <v>14.5</v>
      </c>
      <c r="I188" s="31">
        <f t="shared" si="2"/>
        <v>45.3125</v>
      </c>
    </row>
    <row r="189" spans="1:9" ht="28.5" x14ac:dyDescent="0.2">
      <c r="A189" s="37" t="s">
        <v>646</v>
      </c>
      <c r="B189" s="3" t="s">
        <v>1561</v>
      </c>
      <c r="C189" s="3" t="s">
        <v>24</v>
      </c>
      <c r="D189" s="3" t="s">
        <v>11</v>
      </c>
      <c r="E189" s="3" t="s">
        <v>647</v>
      </c>
      <c r="F189" s="3" t="s">
        <v>0</v>
      </c>
      <c r="G189" s="31">
        <v>1892.4</v>
      </c>
      <c r="H189" s="31">
        <v>1398.1</v>
      </c>
      <c r="I189" s="31">
        <f t="shared" si="2"/>
        <v>73.879729444092149</v>
      </c>
    </row>
    <row r="190" spans="1:9" ht="28.5" x14ac:dyDescent="0.2">
      <c r="A190" s="37" t="s">
        <v>380</v>
      </c>
      <c r="B190" s="3" t="s">
        <v>1561</v>
      </c>
      <c r="C190" s="3" t="s">
        <v>24</v>
      </c>
      <c r="D190" s="3" t="s">
        <v>11</v>
      </c>
      <c r="E190" s="3" t="s">
        <v>647</v>
      </c>
      <c r="F190" s="3" t="s">
        <v>1672</v>
      </c>
      <c r="G190" s="31">
        <v>1892.4</v>
      </c>
      <c r="H190" s="31">
        <v>1398.1</v>
      </c>
      <c r="I190" s="31">
        <f t="shared" si="2"/>
        <v>73.879729444092149</v>
      </c>
    </row>
    <row r="191" spans="1:9" s="21" customFormat="1" ht="270" x14ac:dyDescent="0.25">
      <c r="A191" s="39" t="s">
        <v>1576</v>
      </c>
      <c r="B191" s="4" t="s">
        <v>1577</v>
      </c>
      <c r="C191" s="4" t="s">
        <v>0</v>
      </c>
      <c r="D191" s="4" t="s">
        <v>0</v>
      </c>
      <c r="E191" s="4" t="s">
        <v>0</v>
      </c>
      <c r="F191" s="4" t="s">
        <v>0</v>
      </c>
      <c r="G191" s="35">
        <v>107.8</v>
      </c>
      <c r="H191" s="35">
        <v>88.6</v>
      </c>
      <c r="I191" s="35">
        <f t="shared" si="2"/>
        <v>82.189239332096477</v>
      </c>
    </row>
    <row r="192" spans="1:9" x14ac:dyDescent="0.2">
      <c r="A192" s="37" t="s">
        <v>23</v>
      </c>
      <c r="B192" s="3" t="s">
        <v>1577</v>
      </c>
      <c r="C192" s="3" t="s">
        <v>24</v>
      </c>
      <c r="D192" s="3" t="s">
        <v>0</v>
      </c>
      <c r="E192" s="3" t="s">
        <v>0</v>
      </c>
      <c r="F192" s="4" t="s">
        <v>0</v>
      </c>
      <c r="G192" s="31">
        <v>107.8</v>
      </c>
      <c r="H192" s="31">
        <v>88.6</v>
      </c>
      <c r="I192" s="31">
        <f t="shared" si="2"/>
        <v>82.189239332096477</v>
      </c>
    </row>
    <row r="193" spans="1:9" x14ac:dyDescent="0.2">
      <c r="A193" s="37" t="s">
        <v>108</v>
      </c>
      <c r="B193" s="3" t="s">
        <v>1577</v>
      </c>
      <c r="C193" s="3" t="s">
        <v>24</v>
      </c>
      <c r="D193" s="3" t="s">
        <v>13</v>
      </c>
      <c r="E193" s="3" t="s">
        <v>0</v>
      </c>
      <c r="F193" s="3" t="s">
        <v>0</v>
      </c>
      <c r="G193" s="31">
        <v>107.8</v>
      </c>
      <c r="H193" s="31">
        <v>88.6</v>
      </c>
      <c r="I193" s="31">
        <f t="shared" si="2"/>
        <v>82.189239332096477</v>
      </c>
    </row>
    <row r="194" spans="1:9" ht="42.75" x14ac:dyDescent="0.2">
      <c r="A194" s="37" t="s">
        <v>601</v>
      </c>
      <c r="B194" s="3" t="s">
        <v>1577</v>
      </c>
      <c r="C194" s="3" t="s">
        <v>24</v>
      </c>
      <c r="D194" s="3" t="s">
        <v>13</v>
      </c>
      <c r="E194" s="3" t="s">
        <v>602</v>
      </c>
      <c r="F194" s="3" t="s">
        <v>0</v>
      </c>
      <c r="G194" s="31">
        <v>1.5</v>
      </c>
      <c r="H194" s="31">
        <v>1.1000000000000001</v>
      </c>
      <c r="I194" s="31">
        <f t="shared" si="2"/>
        <v>73.333333333333343</v>
      </c>
    </row>
    <row r="195" spans="1:9" ht="28.5" x14ac:dyDescent="0.2">
      <c r="A195" s="37" t="s">
        <v>380</v>
      </c>
      <c r="B195" s="3" t="s">
        <v>1577</v>
      </c>
      <c r="C195" s="3" t="s">
        <v>24</v>
      </c>
      <c r="D195" s="3" t="s">
        <v>13</v>
      </c>
      <c r="E195" s="3" t="s">
        <v>602</v>
      </c>
      <c r="F195" s="3" t="s">
        <v>1672</v>
      </c>
      <c r="G195" s="31">
        <v>1.5</v>
      </c>
      <c r="H195" s="31">
        <v>1.1000000000000001</v>
      </c>
      <c r="I195" s="31">
        <f t="shared" si="2"/>
        <v>73.333333333333343</v>
      </c>
    </row>
    <row r="196" spans="1:9" ht="28.5" x14ac:dyDescent="0.2">
      <c r="A196" s="37" t="s">
        <v>646</v>
      </c>
      <c r="B196" s="3" t="s">
        <v>1577</v>
      </c>
      <c r="C196" s="3" t="s">
        <v>24</v>
      </c>
      <c r="D196" s="3" t="s">
        <v>13</v>
      </c>
      <c r="E196" s="3" t="s">
        <v>647</v>
      </c>
      <c r="F196" s="3" t="s">
        <v>0</v>
      </c>
      <c r="G196" s="31">
        <v>106.3</v>
      </c>
      <c r="H196" s="31">
        <v>87.5</v>
      </c>
      <c r="I196" s="31">
        <f t="shared" si="2"/>
        <v>82.314205079962377</v>
      </c>
    </row>
    <row r="197" spans="1:9" ht="28.5" x14ac:dyDescent="0.2">
      <c r="A197" s="37" t="s">
        <v>380</v>
      </c>
      <c r="B197" s="3" t="s">
        <v>1577</v>
      </c>
      <c r="C197" s="3" t="s">
        <v>24</v>
      </c>
      <c r="D197" s="3" t="s">
        <v>13</v>
      </c>
      <c r="E197" s="3" t="s">
        <v>647</v>
      </c>
      <c r="F197" s="3" t="s">
        <v>1672</v>
      </c>
      <c r="G197" s="31">
        <v>106.3</v>
      </c>
      <c r="H197" s="31">
        <v>87.5</v>
      </c>
      <c r="I197" s="31">
        <f t="shared" si="2"/>
        <v>82.314205079962377</v>
      </c>
    </row>
    <row r="198" spans="1:9" s="21" customFormat="1" ht="120" x14ac:dyDescent="0.25">
      <c r="A198" s="39" t="s">
        <v>1578</v>
      </c>
      <c r="B198" s="4" t="s">
        <v>1579</v>
      </c>
      <c r="C198" s="4" t="s">
        <v>0</v>
      </c>
      <c r="D198" s="4" t="s">
        <v>0</v>
      </c>
      <c r="E198" s="4" t="s">
        <v>0</v>
      </c>
      <c r="F198" s="4" t="s">
        <v>0</v>
      </c>
      <c r="G198" s="35">
        <v>3405.4</v>
      </c>
      <c r="H198" s="35">
        <v>2948</v>
      </c>
      <c r="I198" s="35">
        <f t="shared" si="2"/>
        <v>86.568391378399014</v>
      </c>
    </row>
    <row r="199" spans="1:9" x14ac:dyDescent="0.2">
      <c r="A199" s="37" t="s">
        <v>23</v>
      </c>
      <c r="B199" s="3" t="s">
        <v>1579</v>
      </c>
      <c r="C199" s="3" t="s">
        <v>24</v>
      </c>
      <c r="D199" s="3" t="s">
        <v>0</v>
      </c>
      <c r="E199" s="3" t="s">
        <v>0</v>
      </c>
      <c r="F199" s="4" t="s">
        <v>0</v>
      </c>
      <c r="G199" s="31">
        <v>3405.4</v>
      </c>
      <c r="H199" s="31">
        <v>2948</v>
      </c>
      <c r="I199" s="31">
        <f t="shared" si="2"/>
        <v>86.568391378399014</v>
      </c>
    </row>
    <row r="200" spans="1:9" x14ac:dyDescent="0.2">
      <c r="A200" s="37" t="s">
        <v>108</v>
      </c>
      <c r="B200" s="3" t="s">
        <v>1579</v>
      </c>
      <c r="C200" s="3" t="s">
        <v>24</v>
      </c>
      <c r="D200" s="3" t="s">
        <v>13</v>
      </c>
      <c r="E200" s="3" t="s">
        <v>0</v>
      </c>
      <c r="F200" s="3" t="s">
        <v>0</v>
      </c>
      <c r="G200" s="31">
        <v>3405.4</v>
      </c>
      <c r="H200" s="31">
        <v>2948</v>
      </c>
      <c r="I200" s="31">
        <f t="shared" si="2"/>
        <v>86.568391378399014</v>
      </c>
    </row>
    <row r="201" spans="1:9" ht="42.75" x14ac:dyDescent="0.2">
      <c r="A201" s="37" t="s">
        <v>601</v>
      </c>
      <c r="B201" s="3" t="s">
        <v>1579</v>
      </c>
      <c r="C201" s="3" t="s">
        <v>24</v>
      </c>
      <c r="D201" s="3" t="s">
        <v>13</v>
      </c>
      <c r="E201" s="3" t="s">
        <v>602</v>
      </c>
      <c r="F201" s="3" t="s">
        <v>0</v>
      </c>
      <c r="G201" s="31">
        <v>42.6</v>
      </c>
      <c r="H201" s="31">
        <v>35.200000000000003</v>
      </c>
      <c r="I201" s="31">
        <f t="shared" si="2"/>
        <v>82.629107981220656</v>
      </c>
    </row>
    <row r="202" spans="1:9" ht="28.5" x14ac:dyDescent="0.2">
      <c r="A202" s="37" t="s">
        <v>380</v>
      </c>
      <c r="B202" s="3" t="s">
        <v>1579</v>
      </c>
      <c r="C202" s="3" t="s">
        <v>24</v>
      </c>
      <c r="D202" s="3" t="s">
        <v>13</v>
      </c>
      <c r="E202" s="3" t="s">
        <v>602</v>
      </c>
      <c r="F202" s="3" t="s">
        <v>1672</v>
      </c>
      <c r="G202" s="31">
        <v>42.6</v>
      </c>
      <c r="H202" s="31">
        <v>35.200000000000003</v>
      </c>
      <c r="I202" s="31">
        <f t="shared" si="2"/>
        <v>82.629107981220656</v>
      </c>
    </row>
    <row r="203" spans="1:9" ht="28.5" x14ac:dyDescent="0.2">
      <c r="A203" s="37" t="s">
        <v>646</v>
      </c>
      <c r="B203" s="3" t="s">
        <v>1579</v>
      </c>
      <c r="C203" s="3" t="s">
        <v>24</v>
      </c>
      <c r="D203" s="3" t="s">
        <v>13</v>
      </c>
      <c r="E203" s="3" t="s">
        <v>647</v>
      </c>
      <c r="F203" s="3" t="s">
        <v>0</v>
      </c>
      <c r="G203" s="31">
        <v>3362.8</v>
      </c>
      <c r="H203" s="31">
        <v>2912.8</v>
      </c>
      <c r="I203" s="31">
        <f t="shared" ref="I203:I229" si="3">H203/G203*100</f>
        <v>86.61829427857738</v>
      </c>
    </row>
    <row r="204" spans="1:9" ht="28.5" x14ac:dyDescent="0.2">
      <c r="A204" s="37" t="s">
        <v>380</v>
      </c>
      <c r="B204" s="3" t="s">
        <v>1579</v>
      </c>
      <c r="C204" s="3" t="s">
        <v>24</v>
      </c>
      <c r="D204" s="3" t="s">
        <v>13</v>
      </c>
      <c r="E204" s="3" t="s">
        <v>647</v>
      </c>
      <c r="F204" s="3" t="s">
        <v>1672</v>
      </c>
      <c r="G204" s="31">
        <v>3362.8</v>
      </c>
      <c r="H204" s="31">
        <v>2912.8</v>
      </c>
      <c r="I204" s="31">
        <f t="shared" si="3"/>
        <v>86.61829427857738</v>
      </c>
    </row>
    <row r="205" spans="1:9" s="21" customFormat="1" ht="105" x14ac:dyDescent="0.25">
      <c r="A205" s="39" t="s">
        <v>1580</v>
      </c>
      <c r="B205" s="4" t="s">
        <v>1581</v>
      </c>
      <c r="C205" s="4" t="s">
        <v>0</v>
      </c>
      <c r="D205" s="4" t="s">
        <v>0</v>
      </c>
      <c r="E205" s="4" t="s">
        <v>0</v>
      </c>
      <c r="F205" s="4" t="s">
        <v>0</v>
      </c>
      <c r="G205" s="35">
        <v>22628.5</v>
      </c>
      <c r="H205" s="35">
        <v>17627.099999999999</v>
      </c>
      <c r="I205" s="35">
        <f t="shared" si="3"/>
        <v>77.897783768256829</v>
      </c>
    </row>
    <row r="206" spans="1:9" x14ac:dyDescent="0.2">
      <c r="A206" s="37" t="s">
        <v>23</v>
      </c>
      <c r="B206" s="3" t="s">
        <v>1581</v>
      </c>
      <c r="C206" s="3" t="s">
        <v>24</v>
      </c>
      <c r="D206" s="3" t="s">
        <v>0</v>
      </c>
      <c r="E206" s="3" t="s">
        <v>0</v>
      </c>
      <c r="F206" s="4" t="s">
        <v>0</v>
      </c>
      <c r="G206" s="31">
        <v>22628.5</v>
      </c>
      <c r="H206" s="31">
        <v>17627.099999999999</v>
      </c>
      <c r="I206" s="31">
        <f t="shared" si="3"/>
        <v>77.897783768256829</v>
      </c>
    </row>
    <row r="207" spans="1:9" x14ac:dyDescent="0.2">
      <c r="A207" s="37" t="s">
        <v>108</v>
      </c>
      <c r="B207" s="3" t="s">
        <v>1581</v>
      </c>
      <c r="C207" s="3" t="s">
        <v>24</v>
      </c>
      <c r="D207" s="3" t="s">
        <v>13</v>
      </c>
      <c r="E207" s="3" t="s">
        <v>0</v>
      </c>
      <c r="F207" s="3" t="s">
        <v>0</v>
      </c>
      <c r="G207" s="31">
        <v>22628.5</v>
      </c>
      <c r="H207" s="31">
        <v>17627.099999999999</v>
      </c>
      <c r="I207" s="31">
        <f t="shared" si="3"/>
        <v>77.897783768256829</v>
      </c>
    </row>
    <row r="208" spans="1:9" ht="42.75" x14ac:dyDescent="0.2">
      <c r="A208" s="37" t="s">
        <v>601</v>
      </c>
      <c r="B208" s="3" t="s">
        <v>1581</v>
      </c>
      <c r="C208" s="3" t="s">
        <v>24</v>
      </c>
      <c r="D208" s="3" t="s">
        <v>13</v>
      </c>
      <c r="E208" s="3" t="s">
        <v>602</v>
      </c>
      <c r="F208" s="3" t="s">
        <v>0</v>
      </c>
      <c r="G208" s="31">
        <v>1066.0999999999999</v>
      </c>
      <c r="H208" s="31">
        <v>925.7</v>
      </c>
      <c r="I208" s="31">
        <f t="shared" si="3"/>
        <v>86.830503705093349</v>
      </c>
    </row>
    <row r="209" spans="1:9" ht="28.5" x14ac:dyDescent="0.2">
      <c r="A209" s="37" t="s">
        <v>380</v>
      </c>
      <c r="B209" s="3" t="s">
        <v>1581</v>
      </c>
      <c r="C209" s="3" t="s">
        <v>24</v>
      </c>
      <c r="D209" s="3" t="s">
        <v>13</v>
      </c>
      <c r="E209" s="3" t="s">
        <v>602</v>
      </c>
      <c r="F209" s="3" t="s">
        <v>1672</v>
      </c>
      <c r="G209" s="31">
        <v>1066.0999999999999</v>
      </c>
      <c r="H209" s="31">
        <v>925.7</v>
      </c>
      <c r="I209" s="31">
        <f t="shared" si="3"/>
        <v>86.830503705093349</v>
      </c>
    </row>
    <row r="210" spans="1:9" ht="28.5" x14ac:dyDescent="0.2">
      <c r="A210" s="37" t="s">
        <v>646</v>
      </c>
      <c r="B210" s="3" t="s">
        <v>1581</v>
      </c>
      <c r="C210" s="3" t="s">
        <v>24</v>
      </c>
      <c r="D210" s="3" t="s">
        <v>13</v>
      </c>
      <c r="E210" s="3" t="s">
        <v>647</v>
      </c>
      <c r="F210" s="3" t="s">
        <v>0</v>
      </c>
      <c r="G210" s="31">
        <v>21562.400000000001</v>
      </c>
      <c r="H210" s="31">
        <v>16701.400000000001</v>
      </c>
      <c r="I210" s="31">
        <f t="shared" si="3"/>
        <v>77.456127332764453</v>
      </c>
    </row>
    <row r="211" spans="1:9" ht="28.5" x14ac:dyDescent="0.2">
      <c r="A211" s="37" t="s">
        <v>380</v>
      </c>
      <c r="B211" s="3" t="s">
        <v>1581</v>
      </c>
      <c r="C211" s="3" t="s">
        <v>24</v>
      </c>
      <c r="D211" s="3" t="s">
        <v>13</v>
      </c>
      <c r="E211" s="3" t="s">
        <v>647</v>
      </c>
      <c r="F211" s="3" t="s">
        <v>1672</v>
      </c>
      <c r="G211" s="31">
        <v>21562.400000000001</v>
      </c>
      <c r="H211" s="31">
        <v>16701.400000000001</v>
      </c>
      <c r="I211" s="31">
        <f t="shared" si="3"/>
        <v>77.456127332764453</v>
      </c>
    </row>
    <row r="212" spans="1:9" s="21" customFormat="1" ht="150" x14ac:dyDescent="0.25">
      <c r="A212" s="39" t="s">
        <v>1224</v>
      </c>
      <c r="B212" s="4" t="s">
        <v>1225</v>
      </c>
      <c r="C212" s="4" t="s">
        <v>0</v>
      </c>
      <c r="D212" s="4" t="s">
        <v>0</v>
      </c>
      <c r="E212" s="4" t="s">
        <v>0</v>
      </c>
      <c r="F212" s="4" t="s">
        <v>0</v>
      </c>
      <c r="G212" s="35">
        <v>96800.1</v>
      </c>
      <c r="H212" s="35">
        <v>96247.4</v>
      </c>
      <c r="I212" s="35">
        <f t="shared" si="3"/>
        <v>99.429029515465359</v>
      </c>
    </row>
    <row r="213" spans="1:9" x14ac:dyDescent="0.2">
      <c r="A213" s="37" t="s">
        <v>20</v>
      </c>
      <c r="B213" s="3" t="s">
        <v>1225</v>
      </c>
      <c r="C213" s="3" t="s">
        <v>21</v>
      </c>
      <c r="D213" s="3" t="s">
        <v>0</v>
      </c>
      <c r="E213" s="3" t="s">
        <v>0</v>
      </c>
      <c r="F213" s="4" t="s">
        <v>0</v>
      </c>
      <c r="G213" s="31">
        <v>5199.5</v>
      </c>
      <c r="H213" s="31">
        <v>4971</v>
      </c>
      <c r="I213" s="31">
        <f t="shared" si="3"/>
        <v>95.605346667948837</v>
      </c>
    </row>
    <row r="214" spans="1:9" ht="28.5" x14ac:dyDescent="0.2">
      <c r="A214" s="37" t="s">
        <v>103</v>
      </c>
      <c r="B214" s="3" t="s">
        <v>1225</v>
      </c>
      <c r="C214" s="3" t="s">
        <v>21</v>
      </c>
      <c r="D214" s="3" t="s">
        <v>13</v>
      </c>
      <c r="E214" s="3" t="s">
        <v>0</v>
      </c>
      <c r="F214" s="3" t="s">
        <v>0</v>
      </c>
      <c r="G214" s="31">
        <v>5199.5</v>
      </c>
      <c r="H214" s="31">
        <v>4971</v>
      </c>
      <c r="I214" s="31">
        <f t="shared" si="3"/>
        <v>95.605346667948837</v>
      </c>
    </row>
    <row r="215" spans="1:9" ht="57" x14ac:dyDescent="0.2">
      <c r="A215" s="37" t="s">
        <v>680</v>
      </c>
      <c r="B215" s="3" t="s">
        <v>1225</v>
      </c>
      <c r="C215" s="3" t="s">
        <v>21</v>
      </c>
      <c r="D215" s="3" t="s">
        <v>13</v>
      </c>
      <c r="E215" s="3" t="s">
        <v>681</v>
      </c>
      <c r="F215" s="3" t="s">
        <v>0</v>
      </c>
      <c r="G215" s="31">
        <v>5199.5</v>
      </c>
      <c r="H215" s="31">
        <v>4971</v>
      </c>
      <c r="I215" s="31">
        <f t="shared" si="3"/>
        <v>95.605346667948837</v>
      </c>
    </row>
    <row r="216" spans="1:9" ht="42.75" x14ac:dyDescent="0.2">
      <c r="A216" s="37" t="s">
        <v>333</v>
      </c>
      <c r="B216" s="3" t="s">
        <v>1225</v>
      </c>
      <c r="C216" s="3" t="s">
        <v>21</v>
      </c>
      <c r="D216" s="3" t="s">
        <v>13</v>
      </c>
      <c r="E216" s="3" t="s">
        <v>681</v>
      </c>
      <c r="F216" s="3" t="s">
        <v>1673</v>
      </c>
      <c r="G216" s="31">
        <v>1416.1</v>
      </c>
      <c r="H216" s="31">
        <v>1416.1</v>
      </c>
      <c r="I216" s="31">
        <f t="shared" si="3"/>
        <v>100</v>
      </c>
    </row>
    <row r="217" spans="1:9" ht="28.5" x14ac:dyDescent="0.2">
      <c r="A217" s="37" t="s">
        <v>321</v>
      </c>
      <c r="B217" s="3" t="s">
        <v>1225</v>
      </c>
      <c r="C217" s="3" t="s">
        <v>21</v>
      </c>
      <c r="D217" s="3" t="s">
        <v>13</v>
      </c>
      <c r="E217" s="3" t="s">
        <v>681</v>
      </c>
      <c r="F217" s="3" t="s">
        <v>111</v>
      </c>
      <c r="G217" s="31">
        <v>345.5</v>
      </c>
      <c r="H217" s="31">
        <v>345.2</v>
      </c>
      <c r="I217" s="31">
        <f t="shared" si="3"/>
        <v>99.913169319826338</v>
      </c>
    </row>
    <row r="218" spans="1:9" ht="42.75" x14ac:dyDescent="0.2">
      <c r="A218" s="37" t="s">
        <v>325</v>
      </c>
      <c r="B218" s="3" t="s">
        <v>1225</v>
      </c>
      <c r="C218" s="3" t="s">
        <v>21</v>
      </c>
      <c r="D218" s="3" t="s">
        <v>13</v>
      </c>
      <c r="E218" s="3" t="s">
        <v>681</v>
      </c>
      <c r="F218" s="3" t="s">
        <v>1674</v>
      </c>
      <c r="G218" s="31">
        <v>3437.9</v>
      </c>
      <c r="H218" s="31">
        <v>3209.7</v>
      </c>
      <c r="I218" s="31">
        <f t="shared" si="3"/>
        <v>93.362226940865057</v>
      </c>
    </row>
    <row r="219" spans="1:9" x14ac:dyDescent="0.2">
      <c r="A219" s="37" t="s">
        <v>23</v>
      </c>
      <c r="B219" s="3" t="s">
        <v>1225</v>
      </c>
      <c r="C219" s="3" t="s">
        <v>24</v>
      </c>
      <c r="D219" s="3" t="s">
        <v>0</v>
      </c>
      <c r="E219" s="3" t="s">
        <v>0</v>
      </c>
      <c r="F219" s="4" t="s">
        <v>0</v>
      </c>
      <c r="G219" s="31">
        <v>91600.6</v>
      </c>
      <c r="H219" s="31">
        <v>91276.4</v>
      </c>
      <c r="I219" s="31">
        <f t="shared" si="3"/>
        <v>99.646072187300078</v>
      </c>
    </row>
    <row r="220" spans="1:9" x14ac:dyDescent="0.2">
      <c r="A220" s="37" t="s">
        <v>108</v>
      </c>
      <c r="B220" s="3" t="s">
        <v>1225</v>
      </c>
      <c r="C220" s="3" t="s">
        <v>24</v>
      </c>
      <c r="D220" s="3" t="s">
        <v>13</v>
      </c>
      <c r="E220" s="3" t="s">
        <v>0</v>
      </c>
      <c r="F220" s="3" t="s">
        <v>0</v>
      </c>
      <c r="G220" s="31">
        <v>91600.6</v>
      </c>
      <c r="H220" s="31">
        <v>91276.4</v>
      </c>
      <c r="I220" s="31">
        <f t="shared" si="3"/>
        <v>99.646072187300078</v>
      </c>
    </row>
    <row r="221" spans="1:9" ht="42.75" x14ac:dyDescent="0.2">
      <c r="A221" s="37" t="s">
        <v>601</v>
      </c>
      <c r="B221" s="3" t="s">
        <v>1225</v>
      </c>
      <c r="C221" s="3" t="s">
        <v>24</v>
      </c>
      <c r="D221" s="3" t="s">
        <v>13</v>
      </c>
      <c r="E221" s="3" t="s">
        <v>602</v>
      </c>
      <c r="F221" s="3" t="s">
        <v>0</v>
      </c>
      <c r="G221" s="31">
        <v>1229.2</v>
      </c>
      <c r="H221" s="31">
        <v>1186.0999999999999</v>
      </c>
      <c r="I221" s="31">
        <f t="shared" si="3"/>
        <v>96.493654409371942</v>
      </c>
    </row>
    <row r="222" spans="1:9" ht="28.5" x14ac:dyDescent="0.2">
      <c r="A222" s="37" t="s">
        <v>380</v>
      </c>
      <c r="B222" s="3" t="s">
        <v>1225</v>
      </c>
      <c r="C222" s="3" t="s">
        <v>24</v>
      </c>
      <c r="D222" s="3" t="s">
        <v>13</v>
      </c>
      <c r="E222" s="3" t="s">
        <v>602</v>
      </c>
      <c r="F222" s="3" t="s">
        <v>1672</v>
      </c>
      <c r="G222" s="31">
        <v>1229.2</v>
      </c>
      <c r="H222" s="31">
        <v>1186.0999999999999</v>
      </c>
      <c r="I222" s="31">
        <f t="shared" si="3"/>
        <v>96.493654409371942</v>
      </c>
    </row>
    <row r="223" spans="1:9" ht="28.5" x14ac:dyDescent="0.2">
      <c r="A223" s="37" t="s">
        <v>646</v>
      </c>
      <c r="B223" s="3" t="s">
        <v>1225</v>
      </c>
      <c r="C223" s="3" t="s">
        <v>24</v>
      </c>
      <c r="D223" s="3" t="s">
        <v>13</v>
      </c>
      <c r="E223" s="3" t="s">
        <v>647</v>
      </c>
      <c r="F223" s="3" t="s">
        <v>0</v>
      </c>
      <c r="G223" s="31">
        <v>90371.4</v>
      </c>
      <c r="H223" s="31">
        <v>90090.3</v>
      </c>
      <c r="I223" s="31">
        <f t="shared" si="3"/>
        <v>99.688950265238802</v>
      </c>
    </row>
    <row r="224" spans="1:9" ht="28.5" x14ac:dyDescent="0.2">
      <c r="A224" s="37" t="s">
        <v>380</v>
      </c>
      <c r="B224" s="3" t="s">
        <v>1225</v>
      </c>
      <c r="C224" s="3" t="s">
        <v>24</v>
      </c>
      <c r="D224" s="3" t="s">
        <v>13</v>
      </c>
      <c r="E224" s="3" t="s">
        <v>647</v>
      </c>
      <c r="F224" s="3" t="s">
        <v>1672</v>
      </c>
      <c r="G224" s="31">
        <v>90371.4</v>
      </c>
      <c r="H224" s="31">
        <v>90090.3</v>
      </c>
      <c r="I224" s="31">
        <f t="shared" si="3"/>
        <v>99.688950265238802</v>
      </c>
    </row>
    <row r="225" spans="1:9" s="21" customFormat="1" ht="75" x14ac:dyDescent="0.25">
      <c r="A225" s="39" t="s">
        <v>1582</v>
      </c>
      <c r="B225" s="4" t="s">
        <v>1583</v>
      </c>
      <c r="C225" s="4" t="s">
        <v>0</v>
      </c>
      <c r="D225" s="4" t="s">
        <v>0</v>
      </c>
      <c r="E225" s="4" t="s">
        <v>0</v>
      </c>
      <c r="F225" s="4" t="s">
        <v>0</v>
      </c>
      <c r="G225" s="35">
        <v>22417</v>
      </c>
      <c r="H225" s="35">
        <v>22403.5</v>
      </c>
      <c r="I225" s="35">
        <f t="shared" si="3"/>
        <v>99.939777847169566</v>
      </c>
    </row>
    <row r="226" spans="1:9" x14ac:dyDescent="0.2">
      <c r="A226" s="37" t="s">
        <v>23</v>
      </c>
      <c r="B226" s="3" t="s">
        <v>1583</v>
      </c>
      <c r="C226" s="3" t="s">
        <v>24</v>
      </c>
      <c r="D226" s="3" t="s">
        <v>0</v>
      </c>
      <c r="E226" s="3" t="s">
        <v>0</v>
      </c>
      <c r="F226" s="4" t="s">
        <v>0</v>
      </c>
      <c r="G226" s="31">
        <v>22417</v>
      </c>
      <c r="H226" s="31">
        <v>22403.5</v>
      </c>
      <c r="I226" s="31">
        <f t="shared" si="3"/>
        <v>99.939777847169566</v>
      </c>
    </row>
    <row r="227" spans="1:9" x14ac:dyDescent="0.2">
      <c r="A227" s="37" t="s">
        <v>108</v>
      </c>
      <c r="B227" s="3" t="s">
        <v>1583</v>
      </c>
      <c r="C227" s="3" t="s">
        <v>24</v>
      </c>
      <c r="D227" s="3" t="s">
        <v>13</v>
      </c>
      <c r="E227" s="3" t="s">
        <v>0</v>
      </c>
      <c r="F227" s="3" t="s">
        <v>0</v>
      </c>
      <c r="G227" s="31">
        <v>22417</v>
      </c>
      <c r="H227" s="31">
        <v>22403.5</v>
      </c>
      <c r="I227" s="31">
        <f t="shared" si="3"/>
        <v>99.939777847169566</v>
      </c>
    </row>
    <row r="228" spans="1:9" ht="28.5" x14ac:dyDescent="0.2">
      <c r="A228" s="37" t="s">
        <v>646</v>
      </c>
      <c r="B228" s="3" t="s">
        <v>1583</v>
      </c>
      <c r="C228" s="3" t="s">
        <v>24</v>
      </c>
      <c r="D228" s="3" t="s">
        <v>13</v>
      </c>
      <c r="E228" s="3" t="s">
        <v>647</v>
      </c>
      <c r="F228" s="3" t="s">
        <v>0</v>
      </c>
      <c r="G228" s="31">
        <v>22417</v>
      </c>
      <c r="H228" s="31">
        <v>22403.5</v>
      </c>
      <c r="I228" s="31">
        <f t="shared" si="3"/>
        <v>99.939777847169566</v>
      </c>
    </row>
    <row r="229" spans="1:9" ht="28.5" x14ac:dyDescent="0.2">
      <c r="A229" s="37" t="s">
        <v>380</v>
      </c>
      <c r="B229" s="3" t="s">
        <v>1583</v>
      </c>
      <c r="C229" s="3" t="s">
        <v>24</v>
      </c>
      <c r="D229" s="3" t="s">
        <v>13</v>
      </c>
      <c r="E229" s="3" t="s">
        <v>647</v>
      </c>
      <c r="F229" s="3" t="s">
        <v>1672</v>
      </c>
      <c r="G229" s="31">
        <v>22417</v>
      </c>
      <c r="H229" s="31">
        <v>22403.5</v>
      </c>
      <c r="I229" s="31">
        <f t="shared" si="3"/>
        <v>99.939777847169566</v>
      </c>
    </row>
  </sheetData>
  <mergeCells count="14">
    <mergeCell ref="F6:F8"/>
    <mergeCell ref="G6:G8"/>
    <mergeCell ref="H6:H8"/>
    <mergeCell ref="I6:I8"/>
    <mergeCell ref="A6:A8"/>
    <mergeCell ref="B6:B8"/>
    <mergeCell ref="C6:C8"/>
    <mergeCell ref="D6:D8"/>
    <mergeCell ref="E6:E8"/>
    <mergeCell ref="A3:I3"/>
    <mergeCell ref="B4:F4"/>
    <mergeCell ref="G4:I4"/>
    <mergeCell ref="B5:F5"/>
    <mergeCell ref="G5:I5"/>
  </mergeCells>
  <pageMargins left="0.78740157480314965" right="0.39370078740157483" top="0.39370078740157483" bottom="0.39370078740157483" header="0.31496062992125984" footer="0.31496062992125984"/>
  <pageSetup paperSize="9" scale="8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40"/>
  <sheetViews>
    <sheetView workbookViewId="0">
      <selection activeCell="P10" sqref="P10"/>
    </sheetView>
  </sheetViews>
  <sheetFormatPr defaultRowHeight="15" x14ac:dyDescent="0.2"/>
  <cols>
    <col min="1" max="1" width="49.6640625" style="42" customWidth="1"/>
    <col min="2" max="2" width="14.83203125" style="12" customWidth="1"/>
    <col min="3" max="3" width="5.6640625" style="5" customWidth="1"/>
    <col min="4" max="4" width="5" style="5" customWidth="1"/>
    <col min="5" max="5" width="7" style="5" customWidth="1"/>
    <col min="6" max="6" width="7.5" style="5" customWidth="1"/>
    <col min="7" max="7" width="20" style="5" customWidth="1"/>
    <col min="8" max="8" width="20.1640625" style="5" customWidth="1"/>
    <col min="9" max="9" width="9.33203125" style="43"/>
    <col min="10" max="16384" width="9.33203125" style="5"/>
  </cols>
  <sheetData>
    <row r="1" spans="1:9" ht="34.5" customHeight="1" x14ac:dyDescent="0.2">
      <c r="A1" s="273" t="s">
        <v>1713</v>
      </c>
      <c r="B1" s="273"/>
      <c r="C1" s="273"/>
      <c r="D1" s="273"/>
      <c r="E1" s="273"/>
      <c r="F1" s="273"/>
      <c r="G1" s="273"/>
      <c r="H1" s="273"/>
      <c r="I1" s="273"/>
    </row>
    <row r="2" spans="1:9" x14ac:dyDescent="0.2">
      <c r="A2" s="274"/>
      <c r="B2" s="274"/>
      <c r="C2" s="274"/>
      <c r="D2" s="274"/>
      <c r="E2" s="274"/>
      <c r="F2" s="274"/>
      <c r="G2" s="274"/>
      <c r="H2" s="274"/>
      <c r="I2" s="274"/>
    </row>
    <row r="3" spans="1:9" x14ac:dyDescent="0.2">
      <c r="A3" s="40"/>
      <c r="B3" s="245"/>
      <c r="C3" s="245"/>
      <c r="D3" s="245"/>
      <c r="E3" s="245"/>
      <c r="F3" s="245"/>
      <c r="G3" s="246" t="s">
        <v>130</v>
      </c>
      <c r="H3" s="246"/>
      <c r="I3" s="246"/>
    </row>
    <row r="4" spans="1:9" x14ac:dyDescent="0.2">
      <c r="A4" s="250" t="s">
        <v>1</v>
      </c>
      <c r="B4" s="250" t="s">
        <v>5</v>
      </c>
      <c r="C4" s="250" t="s">
        <v>3</v>
      </c>
      <c r="D4" s="250" t="s">
        <v>4</v>
      </c>
      <c r="E4" s="250" t="s">
        <v>6</v>
      </c>
      <c r="F4" s="250" t="s">
        <v>2</v>
      </c>
      <c r="G4" s="247" t="s">
        <v>251</v>
      </c>
      <c r="H4" s="247" t="s">
        <v>255</v>
      </c>
      <c r="I4" s="247" t="s">
        <v>256</v>
      </c>
    </row>
    <row r="5" spans="1:9" x14ac:dyDescent="0.2">
      <c r="A5" s="248"/>
      <c r="B5" s="248"/>
      <c r="C5" s="248"/>
      <c r="D5" s="248"/>
      <c r="E5" s="248"/>
      <c r="F5" s="248"/>
      <c r="G5" s="248"/>
      <c r="H5" s="248"/>
      <c r="I5" s="248"/>
    </row>
    <row r="6" spans="1:9" x14ac:dyDescent="0.2">
      <c r="A6" s="251"/>
      <c r="B6" s="249"/>
      <c r="C6" s="249"/>
      <c r="D6" s="249"/>
      <c r="E6" s="249"/>
      <c r="F6" s="249"/>
      <c r="G6" s="249"/>
      <c r="H6" s="249"/>
      <c r="I6" s="249"/>
    </row>
    <row r="7" spans="1:9" x14ac:dyDescent="0.2">
      <c r="A7" s="91" t="s">
        <v>1820</v>
      </c>
      <c r="B7" s="4"/>
      <c r="C7" s="209" t="s">
        <v>0</v>
      </c>
      <c r="D7" s="209" t="s">
        <v>0</v>
      </c>
      <c r="E7" s="209" t="s">
        <v>0</v>
      </c>
      <c r="F7" s="209" t="s">
        <v>0</v>
      </c>
      <c r="G7" s="35" t="s">
        <v>1712</v>
      </c>
      <c r="H7" s="35" t="s">
        <v>1821</v>
      </c>
      <c r="I7" s="35">
        <v>84.527966439519446</v>
      </c>
    </row>
    <row r="8" spans="1:9" ht="60" x14ac:dyDescent="0.2">
      <c r="A8" s="91" t="s">
        <v>1183</v>
      </c>
      <c r="B8" s="4" t="s">
        <v>1822</v>
      </c>
      <c r="C8" s="209" t="s">
        <v>0</v>
      </c>
      <c r="D8" s="209" t="s">
        <v>0</v>
      </c>
      <c r="E8" s="209" t="s">
        <v>0</v>
      </c>
      <c r="F8" s="209" t="s">
        <v>0</v>
      </c>
      <c r="G8" s="35">
        <v>4922628</v>
      </c>
      <c r="H8" s="35">
        <v>4224174.9000000004</v>
      </c>
      <c r="I8" s="35">
        <v>85.811377581243192</v>
      </c>
    </row>
    <row r="9" spans="1:9" ht="71.25" x14ac:dyDescent="0.2">
      <c r="A9" s="89" t="s">
        <v>1348</v>
      </c>
      <c r="B9" s="3" t="s">
        <v>1823</v>
      </c>
      <c r="C9" s="3" t="s">
        <v>0</v>
      </c>
      <c r="D9" s="3" t="s">
        <v>0</v>
      </c>
      <c r="E9" s="3" t="s">
        <v>0</v>
      </c>
      <c r="F9" s="3" t="s">
        <v>0</v>
      </c>
      <c r="G9" s="31">
        <v>92726.9</v>
      </c>
      <c r="H9" s="31">
        <v>97248.8</v>
      </c>
      <c r="I9" s="31">
        <v>104.87657842546231</v>
      </c>
    </row>
    <row r="10" spans="1:9" ht="42.75" x14ac:dyDescent="0.2">
      <c r="A10" s="89" t="s">
        <v>655</v>
      </c>
      <c r="B10" s="3" t="s">
        <v>1824</v>
      </c>
      <c r="C10" s="3" t="s">
        <v>0</v>
      </c>
      <c r="D10" s="3" t="s">
        <v>0</v>
      </c>
      <c r="E10" s="3" t="s">
        <v>0</v>
      </c>
      <c r="F10" s="3" t="s">
        <v>0</v>
      </c>
      <c r="G10" s="31">
        <v>21844.2</v>
      </c>
      <c r="H10" s="31">
        <v>21388</v>
      </c>
      <c r="I10" s="31">
        <v>97.911573781598776</v>
      </c>
    </row>
    <row r="11" spans="1:9" x14ac:dyDescent="0.2">
      <c r="A11" s="89" t="s">
        <v>91</v>
      </c>
      <c r="B11" s="3" t="s">
        <v>1824</v>
      </c>
      <c r="C11" s="3" t="s">
        <v>76</v>
      </c>
      <c r="D11" s="3" t="s">
        <v>0</v>
      </c>
      <c r="E11" s="3" t="s">
        <v>0</v>
      </c>
      <c r="F11" s="3" t="s">
        <v>0</v>
      </c>
      <c r="G11" s="31">
        <v>21844.2</v>
      </c>
      <c r="H11" s="31">
        <v>21388</v>
      </c>
      <c r="I11" s="31">
        <v>97.911573781598776</v>
      </c>
    </row>
    <row r="12" spans="1:9" ht="28.5" x14ac:dyDescent="0.2">
      <c r="A12" s="89" t="s">
        <v>117</v>
      </c>
      <c r="B12" s="3" t="s">
        <v>1824</v>
      </c>
      <c r="C12" s="3" t="s">
        <v>76</v>
      </c>
      <c r="D12" s="3" t="s">
        <v>76</v>
      </c>
      <c r="E12" s="3" t="s">
        <v>0</v>
      </c>
      <c r="F12" s="3" t="s">
        <v>0</v>
      </c>
      <c r="G12" s="31">
        <v>21844.2</v>
      </c>
      <c r="H12" s="31">
        <v>21388</v>
      </c>
      <c r="I12" s="31">
        <v>97.911573781598776</v>
      </c>
    </row>
    <row r="13" spans="1:9" ht="28.5" x14ac:dyDescent="0.2">
      <c r="A13" s="89" t="s">
        <v>601</v>
      </c>
      <c r="B13" s="3" t="s">
        <v>1824</v>
      </c>
      <c r="C13" s="3" t="s">
        <v>76</v>
      </c>
      <c r="D13" s="3" t="s">
        <v>76</v>
      </c>
      <c r="E13" s="3" t="s">
        <v>602</v>
      </c>
      <c r="F13" s="3" t="s">
        <v>0</v>
      </c>
      <c r="G13" s="31">
        <v>21844.2</v>
      </c>
      <c r="H13" s="31">
        <v>21388</v>
      </c>
      <c r="I13" s="31">
        <v>97.911573781598776</v>
      </c>
    </row>
    <row r="14" spans="1:9" ht="42.75" x14ac:dyDescent="0.2">
      <c r="A14" s="89" t="s">
        <v>333</v>
      </c>
      <c r="B14" s="3" t="s">
        <v>1824</v>
      </c>
      <c r="C14" s="3" t="s">
        <v>76</v>
      </c>
      <c r="D14" s="3" t="s">
        <v>76</v>
      </c>
      <c r="E14" s="3" t="s">
        <v>602</v>
      </c>
      <c r="F14" s="3" t="s">
        <v>1673</v>
      </c>
      <c r="G14" s="31">
        <v>21844.2</v>
      </c>
      <c r="H14" s="31">
        <v>21388</v>
      </c>
      <c r="I14" s="31">
        <v>97.911573781598776</v>
      </c>
    </row>
    <row r="15" spans="1:9" ht="85.5" x14ac:dyDescent="0.2">
      <c r="A15" s="89" t="s">
        <v>1384</v>
      </c>
      <c r="B15" s="3" t="s">
        <v>1825</v>
      </c>
      <c r="C15" s="3" t="s">
        <v>0</v>
      </c>
      <c r="D15" s="3" t="s">
        <v>0</v>
      </c>
      <c r="E15" s="3" t="s">
        <v>0</v>
      </c>
      <c r="F15" s="3" t="s">
        <v>0</v>
      </c>
      <c r="G15" s="31">
        <v>22501</v>
      </c>
      <c r="H15" s="31">
        <v>22496</v>
      </c>
      <c r="I15" s="31">
        <v>99.977778765388209</v>
      </c>
    </row>
    <row r="16" spans="1:9" x14ac:dyDescent="0.2">
      <c r="A16" s="89" t="s">
        <v>91</v>
      </c>
      <c r="B16" s="3" t="s">
        <v>1825</v>
      </c>
      <c r="C16" s="3" t="s">
        <v>76</v>
      </c>
      <c r="D16" s="3" t="s">
        <v>0</v>
      </c>
      <c r="E16" s="3" t="s">
        <v>0</v>
      </c>
      <c r="F16" s="3" t="s">
        <v>0</v>
      </c>
      <c r="G16" s="31">
        <v>22501</v>
      </c>
      <c r="H16" s="31">
        <v>22496</v>
      </c>
      <c r="I16" s="31">
        <v>99.977778765388209</v>
      </c>
    </row>
    <row r="17" spans="1:9" ht="28.5" x14ac:dyDescent="0.2">
      <c r="A17" s="89" t="s">
        <v>117</v>
      </c>
      <c r="B17" s="3" t="s">
        <v>1825</v>
      </c>
      <c r="C17" s="3" t="s">
        <v>76</v>
      </c>
      <c r="D17" s="3" t="s">
        <v>76</v>
      </c>
      <c r="E17" s="3" t="s">
        <v>0</v>
      </c>
      <c r="F17" s="3" t="s">
        <v>0</v>
      </c>
      <c r="G17" s="31">
        <v>22501</v>
      </c>
      <c r="H17" s="31">
        <v>22496</v>
      </c>
      <c r="I17" s="31">
        <v>99.977778765388209</v>
      </c>
    </row>
    <row r="18" spans="1:9" ht="42.75" x14ac:dyDescent="0.2">
      <c r="A18" s="89" t="s">
        <v>680</v>
      </c>
      <c r="B18" s="3" t="s">
        <v>1825</v>
      </c>
      <c r="C18" s="3" t="s">
        <v>76</v>
      </c>
      <c r="D18" s="3" t="s">
        <v>76</v>
      </c>
      <c r="E18" s="3" t="s">
        <v>681</v>
      </c>
      <c r="F18" s="3" t="s">
        <v>0</v>
      </c>
      <c r="G18" s="31">
        <v>22501</v>
      </c>
      <c r="H18" s="31">
        <v>22496</v>
      </c>
      <c r="I18" s="31">
        <v>99.977778765388209</v>
      </c>
    </row>
    <row r="19" spans="1:9" ht="42.75" x14ac:dyDescent="0.2">
      <c r="A19" s="89" t="s">
        <v>333</v>
      </c>
      <c r="B19" s="3" t="s">
        <v>1825</v>
      </c>
      <c r="C19" s="3" t="s">
        <v>76</v>
      </c>
      <c r="D19" s="3" t="s">
        <v>76</v>
      </c>
      <c r="E19" s="3" t="s">
        <v>681</v>
      </c>
      <c r="F19" s="3" t="s">
        <v>1673</v>
      </c>
      <c r="G19" s="31">
        <v>22501</v>
      </c>
      <c r="H19" s="31">
        <v>22496</v>
      </c>
      <c r="I19" s="31">
        <v>99.977778765388209</v>
      </c>
    </row>
    <row r="20" spans="1:9" ht="42.75" x14ac:dyDescent="0.2">
      <c r="A20" s="89" t="s">
        <v>1367</v>
      </c>
      <c r="B20" s="3" t="s">
        <v>1826</v>
      </c>
      <c r="C20" s="3" t="s">
        <v>0</v>
      </c>
      <c r="D20" s="3" t="s">
        <v>0</v>
      </c>
      <c r="E20" s="3" t="s">
        <v>0</v>
      </c>
      <c r="F20" s="3" t="s">
        <v>0</v>
      </c>
      <c r="G20" s="31">
        <v>181.6</v>
      </c>
      <c r="H20" s="31">
        <v>181.6</v>
      </c>
      <c r="I20" s="31">
        <v>100</v>
      </c>
    </row>
    <row r="21" spans="1:9" x14ac:dyDescent="0.2">
      <c r="A21" s="89" t="s">
        <v>91</v>
      </c>
      <c r="B21" s="3" t="s">
        <v>1826</v>
      </c>
      <c r="C21" s="3" t="s">
        <v>76</v>
      </c>
      <c r="D21" s="3" t="s">
        <v>0</v>
      </c>
      <c r="E21" s="3" t="s">
        <v>0</v>
      </c>
      <c r="F21" s="3" t="s">
        <v>0</v>
      </c>
      <c r="G21" s="31">
        <v>181.6</v>
      </c>
      <c r="H21" s="31">
        <v>181.6</v>
      </c>
      <c r="I21" s="31">
        <v>100</v>
      </c>
    </row>
    <row r="22" spans="1:9" x14ac:dyDescent="0.2">
      <c r="A22" s="89" t="s">
        <v>93</v>
      </c>
      <c r="B22" s="3" t="s">
        <v>1826</v>
      </c>
      <c r="C22" s="3" t="s">
        <v>76</v>
      </c>
      <c r="D22" s="3" t="s">
        <v>9</v>
      </c>
      <c r="E22" s="3" t="s">
        <v>0</v>
      </c>
      <c r="F22" s="3" t="s">
        <v>0</v>
      </c>
      <c r="G22" s="31">
        <v>181.6</v>
      </c>
      <c r="H22" s="31">
        <v>181.6</v>
      </c>
      <c r="I22" s="31">
        <v>100</v>
      </c>
    </row>
    <row r="23" spans="1:9" ht="42.75" x14ac:dyDescent="0.2">
      <c r="A23" s="89" t="s">
        <v>680</v>
      </c>
      <c r="B23" s="3" t="s">
        <v>1826</v>
      </c>
      <c r="C23" s="3" t="s">
        <v>76</v>
      </c>
      <c r="D23" s="3" t="s">
        <v>9</v>
      </c>
      <c r="E23" s="3" t="s">
        <v>681</v>
      </c>
      <c r="F23" s="3" t="s">
        <v>0</v>
      </c>
      <c r="G23" s="31">
        <v>181.6</v>
      </c>
      <c r="H23" s="31">
        <v>181.6</v>
      </c>
      <c r="I23" s="31">
        <v>100</v>
      </c>
    </row>
    <row r="24" spans="1:9" ht="42.75" x14ac:dyDescent="0.2">
      <c r="A24" s="89" t="s">
        <v>333</v>
      </c>
      <c r="B24" s="3" t="s">
        <v>1826</v>
      </c>
      <c r="C24" s="3" t="s">
        <v>76</v>
      </c>
      <c r="D24" s="3" t="s">
        <v>9</v>
      </c>
      <c r="E24" s="3" t="s">
        <v>681</v>
      </c>
      <c r="F24" s="3" t="s">
        <v>1673</v>
      </c>
      <c r="G24" s="31">
        <v>181.6</v>
      </c>
      <c r="H24" s="31">
        <v>181.6</v>
      </c>
      <c r="I24" s="31">
        <v>100</v>
      </c>
    </row>
    <row r="25" spans="1:9" ht="57" x14ac:dyDescent="0.2">
      <c r="A25" s="89" t="s">
        <v>1386</v>
      </c>
      <c r="B25" s="3" t="s">
        <v>1827</v>
      </c>
      <c r="C25" s="3" t="s">
        <v>0</v>
      </c>
      <c r="D25" s="3" t="s">
        <v>0</v>
      </c>
      <c r="E25" s="3" t="s">
        <v>0</v>
      </c>
      <c r="F25" s="3" t="s">
        <v>0</v>
      </c>
      <c r="G25" s="31">
        <v>871.7</v>
      </c>
      <c r="H25" s="31">
        <v>871.7</v>
      </c>
      <c r="I25" s="31">
        <v>100</v>
      </c>
    </row>
    <row r="26" spans="1:9" x14ac:dyDescent="0.2">
      <c r="A26" s="89" t="s">
        <v>91</v>
      </c>
      <c r="B26" s="3" t="s">
        <v>1827</v>
      </c>
      <c r="C26" s="3" t="s">
        <v>76</v>
      </c>
      <c r="D26" s="3" t="s">
        <v>0</v>
      </c>
      <c r="E26" s="3" t="s">
        <v>0</v>
      </c>
      <c r="F26" s="3" t="s">
        <v>0</v>
      </c>
      <c r="G26" s="31">
        <v>871.7</v>
      </c>
      <c r="H26" s="31">
        <v>871.7</v>
      </c>
      <c r="I26" s="31">
        <v>100</v>
      </c>
    </row>
    <row r="27" spans="1:9" ht="28.5" x14ac:dyDescent="0.2">
      <c r="A27" s="89" t="s">
        <v>117</v>
      </c>
      <c r="B27" s="3" t="s">
        <v>1827</v>
      </c>
      <c r="C27" s="3" t="s">
        <v>76</v>
      </c>
      <c r="D27" s="3" t="s">
        <v>76</v>
      </c>
      <c r="E27" s="3" t="s">
        <v>0</v>
      </c>
      <c r="F27" s="3" t="s">
        <v>0</v>
      </c>
      <c r="G27" s="31">
        <v>871.7</v>
      </c>
      <c r="H27" s="31">
        <v>871.7</v>
      </c>
      <c r="I27" s="31">
        <v>100</v>
      </c>
    </row>
    <row r="28" spans="1:9" ht="42.75" x14ac:dyDescent="0.2">
      <c r="A28" s="89" t="s">
        <v>680</v>
      </c>
      <c r="B28" s="3" t="s">
        <v>1827</v>
      </c>
      <c r="C28" s="3" t="s">
        <v>76</v>
      </c>
      <c r="D28" s="3" t="s">
        <v>76</v>
      </c>
      <c r="E28" s="3" t="s">
        <v>681</v>
      </c>
      <c r="F28" s="3" t="s">
        <v>0</v>
      </c>
      <c r="G28" s="31">
        <v>871.7</v>
      </c>
      <c r="H28" s="31">
        <v>871.7</v>
      </c>
      <c r="I28" s="31">
        <v>100</v>
      </c>
    </row>
    <row r="29" spans="1:9" ht="42.75" x14ac:dyDescent="0.2">
      <c r="A29" s="89" t="s">
        <v>333</v>
      </c>
      <c r="B29" s="3" t="s">
        <v>1827</v>
      </c>
      <c r="C29" s="3" t="s">
        <v>76</v>
      </c>
      <c r="D29" s="3" t="s">
        <v>76</v>
      </c>
      <c r="E29" s="3" t="s">
        <v>681</v>
      </c>
      <c r="F29" s="3" t="s">
        <v>1673</v>
      </c>
      <c r="G29" s="31">
        <v>871.7</v>
      </c>
      <c r="H29" s="31">
        <v>871.7</v>
      </c>
      <c r="I29" s="31">
        <v>100</v>
      </c>
    </row>
    <row r="30" spans="1:9" ht="171" x14ac:dyDescent="0.2">
      <c r="A30" s="89" t="s">
        <v>1350</v>
      </c>
      <c r="B30" s="3" t="s">
        <v>1828</v>
      </c>
      <c r="C30" s="3" t="s">
        <v>0</v>
      </c>
      <c r="D30" s="3" t="s">
        <v>0</v>
      </c>
      <c r="E30" s="3" t="s">
        <v>0</v>
      </c>
      <c r="F30" s="3" t="s">
        <v>0</v>
      </c>
      <c r="G30" s="31">
        <v>0</v>
      </c>
      <c r="H30" s="31">
        <v>6273.4</v>
      </c>
      <c r="I30" s="31"/>
    </row>
    <row r="31" spans="1:9" x14ac:dyDescent="0.2">
      <c r="A31" s="89" t="s">
        <v>91</v>
      </c>
      <c r="B31" s="3" t="s">
        <v>1828</v>
      </c>
      <c r="C31" s="3" t="s">
        <v>76</v>
      </c>
      <c r="D31" s="3" t="s">
        <v>0</v>
      </c>
      <c r="E31" s="3" t="s">
        <v>0</v>
      </c>
      <c r="F31" s="3" t="s">
        <v>0</v>
      </c>
      <c r="G31" s="31">
        <v>0</v>
      </c>
      <c r="H31" s="31">
        <v>6273.4</v>
      </c>
      <c r="I31" s="31"/>
    </row>
    <row r="32" spans="1:9" x14ac:dyDescent="0.2">
      <c r="A32" s="89" t="s">
        <v>92</v>
      </c>
      <c r="B32" s="3" t="s">
        <v>1828</v>
      </c>
      <c r="C32" s="3" t="s">
        <v>76</v>
      </c>
      <c r="D32" s="3" t="s">
        <v>8</v>
      </c>
      <c r="E32" s="3" t="s">
        <v>0</v>
      </c>
      <c r="F32" s="3" t="s">
        <v>0</v>
      </c>
      <c r="G32" s="31">
        <v>0</v>
      </c>
      <c r="H32" s="31">
        <v>3961.6</v>
      </c>
      <c r="I32" s="31"/>
    </row>
    <row r="33" spans="1:9" ht="28.5" x14ac:dyDescent="0.2">
      <c r="A33" s="89" t="s">
        <v>601</v>
      </c>
      <c r="B33" s="3" t="s">
        <v>1828</v>
      </c>
      <c r="C33" s="3" t="s">
        <v>76</v>
      </c>
      <c r="D33" s="3" t="s">
        <v>8</v>
      </c>
      <c r="E33" s="3" t="s">
        <v>602</v>
      </c>
      <c r="F33" s="3" t="s">
        <v>0</v>
      </c>
      <c r="G33" s="31">
        <v>0</v>
      </c>
      <c r="H33" s="31">
        <v>137.80000000000001</v>
      </c>
      <c r="I33" s="31"/>
    </row>
    <row r="34" spans="1:9" ht="42.75" x14ac:dyDescent="0.2">
      <c r="A34" s="89" t="s">
        <v>333</v>
      </c>
      <c r="B34" s="3" t="s">
        <v>1828</v>
      </c>
      <c r="C34" s="3" t="s">
        <v>76</v>
      </c>
      <c r="D34" s="3" t="s">
        <v>8</v>
      </c>
      <c r="E34" s="3" t="s">
        <v>1829</v>
      </c>
      <c r="F34" s="3" t="s">
        <v>1673</v>
      </c>
      <c r="G34" s="31">
        <v>0</v>
      </c>
      <c r="H34" s="31">
        <v>137.80000000000001</v>
      </c>
      <c r="I34" s="31"/>
    </row>
    <row r="35" spans="1:9" ht="42.75" x14ac:dyDescent="0.2">
      <c r="A35" s="89" t="s">
        <v>680</v>
      </c>
      <c r="B35" s="3" t="s">
        <v>1828</v>
      </c>
      <c r="C35" s="3" t="s">
        <v>76</v>
      </c>
      <c r="D35" s="3" t="s">
        <v>8</v>
      </c>
      <c r="E35" s="3" t="s">
        <v>681</v>
      </c>
      <c r="F35" s="3" t="s">
        <v>0</v>
      </c>
      <c r="G35" s="31">
        <v>0</v>
      </c>
      <c r="H35" s="31">
        <v>3823.8</v>
      </c>
      <c r="I35" s="31"/>
    </row>
    <row r="36" spans="1:9" ht="42.75" x14ac:dyDescent="0.2">
      <c r="A36" s="89" t="s">
        <v>333</v>
      </c>
      <c r="B36" s="3" t="s">
        <v>1828</v>
      </c>
      <c r="C36" s="3" t="s">
        <v>76</v>
      </c>
      <c r="D36" s="3" t="s">
        <v>8</v>
      </c>
      <c r="E36" s="3" t="s">
        <v>111</v>
      </c>
      <c r="F36" s="3" t="s">
        <v>1673</v>
      </c>
      <c r="G36" s="31">
        <v>0</v>
      </c>
      <c r="H36" s="31">
        <v>3823.8</v>
      </c>
      <c r="I36" s="31"/>
    </row>
    <row r="37" spans="1:9" x14ac:dyDescent="0.2">
      <c r="A37" s="89" t="s">
        <v>93</v>
      </c>
      <c r="B37" s="3" t="s">
        <v>1828</v>
      </c>
      <c r="C37" s="19" t="s">
        <v>76</v>
      </c>
      <c r="D37" s="19" t="s">
        <v>9</v>
      </c>
      <c r="E37" s="19" t="s">
        <v>0</v>
      </c>
      <c r="F37" s="19" t="s">
        <v>0</v>
      </c>
      <c r="G37" s="31">
        <v>0</v>
      </c>
      <c r="H37" s="31">
        <v>1905.8</v>
      </c>
      <c r="I37" s="31"/>
    </row>
    <row r="38" spans="1:9" ht="42.75" x14ac:dyDescent="0.2">
      <c r="A38" s="89" t="s">
        <v>680</v>
      </c>
      <c r="B38" s="3" t="s">
        <v>1828</v>
      </c>
      <c r="C38" s="3" t="s">
        <v>76</v>
      </c>
      <c r="D38" s="3" t="s">
        <v>9</v>
      </c>
      <c r="E38" s="3" t="s">
        <v>681</v>
      </c>
      <c r="F38" s="3" t="s">
        <v>0</v>
      </c>
      <c r="G38" s="31">
        <v>0</v>
      </c>
      <c r="H38" s="31">
        <v>1905.8</v>
      </c>
      <c r="I38" s="31"/>
    </row>
    <row r="39" spans="1:9" ht="42.75" x14ac:dyDescent="0.2">
      <c r="A39" s="89" t="s">
        <v>333</v>
      </c>
      <c r="B39" s="3" t="s">
        <v>1828</v>
      </c>
      <c r="C39" s="3" t="s">
        <v>76</v>
      </c>
      <c r="D39" s="3" t="s">
        <v>9</v>
      </c>
      <c r="E39" s="3" t="s">
        <v>111</v>
      </c>
      <c r="F39" s="3" t="s">
        <v>1673</v>
      </c>
      <c r="G39" s="31">
        <v>0</v>
      </c>
      <c r="H39" s="31">
        <v>1905.8</v>
      </c>
      <c r="I39" s="31"/>
    </row>
    <row r="40" spans="1:9" x14ac:dyDescent="0.2">
      <c r="A40" s="89" t="s">
        <v>114</v>
      </c>
      <c r="B40" s="3" t="s">
        <v>1828</v>
      </c>
      <c r="C40" s="3" t="s">
        <v>76</v>
      </c>
      <c r="D40" s="3" t="s">
        <v>13</v>
      </c>
      <c r="E40" s="3" t="s">
        <v>0</v>
      </c>
      <c r="F40" s="3" t="s">
        <v>0</v>
      </c>
      <c r="G40" s="31">
        <v>0</v>
      </c>
      <c r="H40" s="31">
        <v>406</v>
      </c>
      <c r="I40" s="31"/>
    </row>
    <row r="41" spans="1:9" ht="42.75" x14ac:dyDescent="0.2">
      <c r="A41" s="89" t="s">
        <v>680</v>
      </c>
      <c r="B41" s="3" t="s">
        <v>1828</v>
      </c>
      <c r="C41" s="3" t="s">
        <v>76</v>
      </c>
      <c r="D41" s="3" t="s">
        <v>13</v>
      </c>
      <c r="E41" s="3" t="s">
        <v>681</v>
      </c>
      <c r="F41" s="3" t="s">
        <v>0</v>
      </c>
      <c r="G41" s="31">
        <v>0</v>
      </c>
      <c r="H41" s="31">
        <v>406</v>
      </c>
      <c r="I41" s="31"/>
    </row>
    <row r="42" spans="1:9" ht="42.75" x14ac:dyDescent="0.2">
      <c r="A42" s="89" t="s">
        <v>333</v>
      </c>
      <c r="B42" s="3" t="s">
        <v>1828</v>
      </c>
      <c r="C42" s="3" t="s">
        <v>76</v>
      </c>
      <c r="D42" s="3" t="s">
        <v>13</v>
      </c>
      <c r="E42" s="3" t="s">
        <v>111</v>
      </c>
      <c r="F42" s="3" t="s">
        <v>1673</v>
      </c>
      <c r="G42" s="31">
        <v>0</v>
      </c>
      <c r="H42" s="31">
        <v>406</v>
      </c>
      <c r="I42" s="31"/>
    </row>
    <row r="43" spans="1:9" ht="42.75" x14ac:dyDescent="0.2">
      <c r="A43" s="89" t="s">
        <v>907</v>
      </c>
      <c r="B43" s="3" t="s">
        <v>1830</v>
      </c>
      <c r="C43" s="3" t="s">
        <v>0</v>
      </c>
      <c r="D43" s="3" t="s">
        <v>0</v>
      </c>
      <c r="E43" s="3" t="s">
        <v>0</v>
      </c>
      <c r="F43" s="3" t="s">
        <v>0</v>
      </c>
      <c r="G43" s="31">
        <v>47328.4</v>
      </c>
      <c r="H43" s="31">
        <v>46038.1</v>
      </c>
      <c r="I43" s="31">
        <v>97.273729938049883</v>
      </c>
    </row>
    <row r="44" spans="1:9" x14ac:dyDescent="0.2">
      <c r="A44" s="89" t="s">
        <v>91</v>
      </c>
      <c r="B44" s="3" t="s">
        <v>1830</v>
      </c>
      <c r="C44" s="3" t="s">
        <v>76</v>
      </c>
      <c r="D44" s="3" t="s">
        <v>0</v>
      </c>
      <c r="E44" s="3" t="s">
        <v>0</v>
      </c>
      <c r="F44" s="3" t="s">
        <v>0</v>
      </c>
      <c r="G44" s="31">
        <v>47328.4</v>
      </c>
      <c r="H44" s="31">
        <v>46038.1</v>
      </c>
      <c r="I44" s="31">
        <v>97.273729938049883</v>
      </c>
    </row>
    <row r="45" spans="1:9" ht="28.5" x14ac:dyDescent="0.2">
      <c r="A45" s="89" t="s">
        <v>117</v>
      </c>
      <c r="B45" s="3" t="s">
        <v>1830</v>
      </c>
      <c r="C45" s="3" t="s">
        <v>76</v>
      </c>
      <c r="D45" s="3" t="s">
        <v>76</v>
      </c>
      <c r="E45" s="3" t="s">
        <v>0</v>
      </c>
      <c r="F45" s="3" t="s">
        <v>0</v>
      </c>
      <c r="G45" s="31">
        <v>47328.4</v>
      </c>
      <c r="H45" s="31">
        <v>46038.1</v>
      </c>
      <c r="I45" s="31">
        <v>97.273729938049883</v>
      </c>
    </row>
    <row r="46" spans="1:9" ht="42.75" x14ac:dyDescent="0.2">
      <c r="A46" s="89" t="s">
        <v>680</v>
      </c>
      <c r="B46" s="3" t="s">
        <v>1830</v>
      </c>
      <c r="C46" s="3" t="s">
        <v>76</v>
      </c>
      <c r="D46" s="3" t="s">
        <v>76</v>
      </c>
      <c r="E46" s="3" t="s">
        <v>681</v>
      </c>
      <c r="F46" s="3" t="s">
        <v>0</v>
      </c>
      <c r="G46" s="31">
        <v>47328.4</v>
      </c>
      <c r="H46" s="31">
        <v>46038.1</v>
      </c>
      <c r="I46" s="31">
        <v>97.273729938049883</v>
      </c>
    </row>
    <row r="47" spans="1:9" ht="42.75" x14ac:dyDescent="0.2">
      <c r="A47" s="89" t="s">
        <v>333</v>
      </c>
      <c r="B47" s="3" t="s">
        <v>1830</v>
      </c>
      <c r="C47" s="3" t="s">
        <v>76</v>
      </c>
      <c r="D47" s="3" t="s">
        <v>76</v>
      </c>
      <c r="E47" s="3" t="s">
        <v>681</v>
      </c>
      <c r="F47" s="3" t="s">
        <v>1673</v>
      </c>
      <c r="G47" s="31">
        <v>47328.4</v>
      </c>
      <c r="H47" s="31">
        <v>46038.1</v>
      </c>
      <c r="I47" s="31">
        <v>97.273729938049883</v>
      </c>
    </row>
    <row r="48" spans="1:9" ht="99.75" x14ac:dyDescent="0.2">
      <c r="A48" s="89" t="s">
        <v>1352</v>
      </c>
      <c r="B48" s="3" t="s">
        <v>1831</v>
      </c>
      <c r="C48" s="3" t="s">
        <v>0</v>
      </c>
      <c r="D48" s="3" t="s">
        <v>0</v>
      </c>
      <c r="E48" s="3" t="s">
        <v>0</v>
      </c>
      <c r="F48" s="3" t="s">
        <v>0</v>
      </c>
      <c r="G48" s="31">
        <v>890581.1</v>
      </c>
      <c r="H48" s="31">
        <v>448912.6</v>
      </c>
      <c r="I48" s="31">
        <v>50.406706362845568</v>
      </c>
    </row>
    <row r="49" spans="1:9" ht="42.75" x14ac:dyDescent="0.2">
      <c r="A49" s="89" t="s">
        <v>655</v>
      </c>
      <c r="B49" s="3" t="s">
        <v>1832</v>
      </c>
      <c r="C49" s="3" t="s">
        <v>0</v>
      </c>
      <c r="D49" s="3" t="s">
        <v>0</v>
      </c>
      <c r="E49" s="3" t="s">
        <v>0</v>
      </c>
      <c r="F49" s="3" t="s">
        <v>0</v>
      </c>
      <c r="G49" s="31">
        <v>25101</v>
      </c>
      <c r="H49" s="31">
        <v>20258.400000000001</v>
      </c>
      <c r="I49" s="31">
        <v>80.707541532209888</v>
      </c>
    </row>
    <row r="50" spans="1:9" x14ac:dyDescent="0.2">
      <c r="A50" s="89" t="s">
        <v>91</v>
      </c>
      <c r="B50" s="3" t="s">
        <v>1832</v>
      </c>
      <c r="C50" s="3" t="s">
        <v>76</v>
      </c>
      <c r="D50" s="3" t="s">
        <v>0</v>
      </c>
      <c r="E50" s="3" t="s">
        <v>0</v>
      </c>
      <c r="F50" s="3" t="s">
        <v>0</v>
      </c>
      <c r="G50" s="31">
        <v>25101</v>
      </c>
      <c r="H50" s="31">
        <v>20258.400000000001</v>
      </c>
      <c r="I50" s="31">
        <v>80.707541532209888</v>
      </c>
    </row>
    <row r="51" spans="1:9" ht="28.5" x14ac:dyDescent="0.2">
      <c r="A51" s="89" t="s">
        <v>117</v>
      </c>
      <c r="B51" s="3" t="s">
        <v>1832</v>
      </c>
      <c r="C51" s="3" t="s">
        <v>76</v>
      </c>
      <c r="D51" s="3" t="s">
        <v>76</v>
      </c>
      <c r="E51" s="3" t="s">
        <v>0</v>
      </c>
      <c r="F51" s="3" t="s">
        <v>0</v>
      </c>
      <c r="G51" s="31">
        <v>25101</v>
      </c>
      <c r="H51" s="31">
        <v>20258.400000000001</v>
      </c>
      <c r="I51" s="31">
        <v>80.707541532209888</v>
      </c>
    </row>
    <row r="52" spans="1:9" ht="28.5" x14ac:dyDescent="0.2">
      <c r="A52" s="89" t="s">
        <v>601</v>
      </c>
      <c r="B52" s="3" t="s">
        <v>1832</v>
      </c>
      <c r="C52" s="3" t="s">
        <v>76</v>
      </c>
      <c r="D52" s="3" t="s">
        <v>76</v>
      </c>
      <c r="E52" s="3" t="s">
        <v>602</v>
      </c>
      <c r="F52" s="3" t="s">
        <v>0</v>
      </c>
      <c r="G52" s="31">
        <v>25101</v>
      </c>
      <c r="H52" s="31">
        <v>20258.400000000001</v>
      </c>
      <c r="I52" s="31">
        <v>80.707541532209888</v>
      </c>
    </row>
    <row r="53" spans="1:9" ht="42.75" x14ac:dyDescent="0.2">
      <c r="A53" s="89" t="s">
        <v>333</v>
      </c>
      <c r="B53" s="3" t="s">
        <v>1832</v>
      </c>
      <c r="C53" s="3" t="s">
        <v>76</v>
      </c>
      <c r="D53" s="3" t="s">
        <v>76</v>
      </c>
      <c r="E53" s="3" t="s">
        <v>602</v>
      </c>
      <c r="F53" s="3" t="s">
        <v>1673</v>
      </c>
      <c r="G53" s="31">
        <v>25101</v>
      </c>
      <c r="H53" s="31">
        <v>20258.400000000001</v>
      </c>
      <c r="I53" s="31">
        <v>80.707541532209888</v>
      </c>
    </row>
    <row r="54" spans="1:9" ht="42.75" x14ac:dyDescent="0.2">
      <c r="A54" s="89" t="s">
        <v>1390</v>
      </c>
      <c r="B54" s="3" t="s">
        <v>1833</v>
      </c>
      <c r="C54" s="3" t="s">
        <v>0</v>
      </c>
      <c r="D54" s="3" t="s">
        <v>0</v>
      </c>
      <c r="E54" s="3" t="s">
        <v>0</v>
      </c>
      <c r="F54" s="3" t="s">
        <v>0</v>
      </c>
      <c r="G54" s="31">
        <v>225.3</v>
      </c>
      <c r="H54" s="31">
        <v>195.3</v>
      </c>
      <c r="I54" s="31">
        <v>86.684420772303596</v>
      </c>
    </row>
    <row r="55" spans="1:9" x14ac:dyDescent="0.2">
      <c r="A55" s="89" t="s">
        <v>91</v>
      </c>
      <c r="B55" s="3" t="s">
        <v>1833</v>
      </c>
      <c r="C55" s="3" t="s">
        <v>76</v>
      </c>
      <c r="D55" s="3" t="s">
        <v>0</v>
      </c>
      <c r="E55" s="3" t="s">
        <v>0</v>
      </c>
      <c r="F55" s="3" t="s">
        <v>0</v>
      </c>
      <c r="G55" s="31">
        <v>225.3</v>
      </c>
      <c r="H55" s="31">
        <v>195.3</v>
      </c>
      <c r="I55" s="31">
        <v>86.684420772303596</v>
      </c>
    </row>
    <row r="56" spans="1:9" ht="28.5" x14ac:dyDescent="0.2">
      <c r="A56" s="89" t="s">
        <v>117</v>
      </c>
      <c r="B56" s="3" t="s">
        <v>1833</v>
      </c>
      <c r="C56" s="3" t="s">
        <v>76</v>
      </c>
      <c r="D56" s="3" t="s">
        <v>76</v>
      </c>
      <c r="E56" s="3" t="s">
        <v>0</v>
      </c>
      <c r="F56" s="3" t="s">
        <v>0</v>
      </c>
      <c r="G56" s="31">
        <v>225.3</v>
      </c>
      <c r="H56" s="31">
        <v>195.3</v>
      </c>
      <c r="I56" s="31">
        <v>86.684420772303596</v>
      </c>
    </row>
    <row r="57" spans="1:9" ht="42.75" x14ac:dyDescent="0.2">
      <c r="A57" s="89" t="s">
        <v>680</v>
      </c>
      <c r="B57" s="3" t="s">
        <v>1833</v>
      </c>
      <c r="C57" s="3" t="s">
        <v>76</v>
      </c>
      <c r="D57" s="3" t="s">
        <v>76</v>
      </c>
      <c r="E57" s="3" t="s">
        <v>681</v>
      </c>
      <c r="F57" s="3" t="s">
        <v>0</v>
      </c>
      <c r="G57" s="31">
        <v>225.3</v>
      </c>
      <c r="H57" s="31">
        <v>195.3</v>
      </c>
      <c r="I57" s="31">
        <v>86.684420772303596</v>
      </c>
    </row>
    <row r="58" spans="1:9" ht="42.75" x14ac:dyDescent="0.2">
      <c r="A58" s="89" t="s">
        <v>333</v>
      </c>
      <c r="B58" s="3" t="s">
        <v>1833</v>
      </c>
      <c r="C58" s="19" t="s">
        <v>76</v>
      </c>
      <c r="D58" s="19" t="s">
        <v>76</v>
      </c>
      <c r="E58" s="19" t="s">
        <v>681</v>
      </c>
      <c r="F58" s="19" t="s">
        <v>1673</v>
      </c>
      <c r="G58" s="31">
        <v>225.3</v>
      </c>
      <c r="H58" s="31">
        <v>195.3</v>
      </c>
      <c r="I58" s="31">
        <v>86.684420772303596</v>
      </c>
    </row>
    <row r="59" spans="1:9" ht="85.5" x14ac:dyDescent="0.2">
      <c r="A59" s="89" t="s">
        <v>1369</v>
      </c>
      <c r="B59" s="3" t="s">
        <v>1834</v>
      </c>
      <c r="C59" s="3" t="s">
        <v>0</v>
      </c>
      <c r="D59" s="3" t="s">
        <v>0</v>
      </c>
      <c r="E59" s="3" t="s">
        <v>0</v>
      </c>
      <c r="F59" s="3" t="s">
        <v>0</v>
      </c>
      <c r="G59" s="31">
        <v>6931.1</v>
      </c>
      <c r="H59" s="31">
        <v>6931.1</v>
      </c>
      <c r="I59" s="31">
        <v>100</v>
      </c>
    </row>
    <row r="60" spans="1:9" x14ac:dyDescent="0.2">
      <c r="A60" s="89" t="s">
        <v>91</v>
      </c>
      <c r="B60" s="3" t="s">
        <v>1834</v>
      </c>
      <c r="C60" s="3" t="s">
        <v>76</v>
      </c>
      <c r="D60" s="3" t="s">
        <v>0</v>
      </c>
      <c r="E60" s="3" t="s">
        <v>0</v>
      </c>
      <c r="F60" s="3" t="s">
        <v>0</v>
      </c>
      <c r="G60" s="31">
        <v>6931.1</v>
      </c>
      <c r="H60" s="31">
        <v>6931.1</v>
      </c>
      <c r="I60" s="31">
        <v>100</v>
      </c>
    </row>
    <row r="61" spans="1:9" x14ac:dyDescent="0.2">
      <c r="A61" s="89" t="s">
        <v>93</v>
      </c>
      <c r="B61" s="3" t="s">
        <v>1834</v>
      </c>
      <c r="C61" s="3" t="s">
        <v>76</v>
      </c>
      <c r="D61" s="3" t="s">
        <v>9</v>
      </c>
      <c r="E61" s="3" t="s">
        <v>0</v>
      </c>
      <c r="F61" s="3" t="s">
        <v>0</v>
      </c>
      <c r="G61" s="31">
        <v>6931.1</v>
      </c>
      <c r="H61" s="31">
        <v>6931.1</v>
      </c>
      <c r="I61" s="31">
        <v>100</v>
      </c>
    </row>
    <row r="62" spans="1:9" ht="42.75" x14ac:dyDescent="0.2">
      <c r="A62" s="89" t="s">
        <v>680</v>
      </c>
      <c r="B62" s="3" t="s">
        <v>1834</v>
      </c>
      <c r="C62" s="3" t="s">
        <v>76</v>
      </c>
      <c r="D62" s="3" t="s">
        <v>9</v>
      </c>
      <c r="E62" s="3" t="s">
        <v>681</v>
      </c>
      <c r="F62" s="3" t="s">
        <v>0</v>
      </c>
      <c r="G62" s="31">
        <v>6931.1</v>
      </c>
      <c r="H62" s="31">
        <v>6931.1</v>
      </c>
      <c r="I62" s="31">
        <v>100</v>
      </c>
    </row>
    <row r="63" spans="1:9" ht="42.75" x14ac:dyDescent="0.2">
      <c r="A63" s="89" t="s">
        <v>333</v>
      </c>
      <c r="B63" s="3" t="s">
        <v>1834</v>
      </c>
      <c r="C63" s="3" t="s">
        <v>76</v>
      </c>
      <c r="D63" s="3" t="s">
        <v>9</v>
      </c>
      <c r="E63" s="3" t="s">
        <v>681</v>
      </c>
      <c r="F63" s="3" t="s">
        <v>1673</v>
      </c>
      <c r="G63" s="31">
        <v>6931.1</v>
      </c>
      <c r="H63" s="31">
        <v>6931.1</v>
      </c>
      <c r="I63" s="31">
        <v>100</v>
      </c>
    </row>
    <row r="64" spans="1:9" ht="71.25" x14ac:dyDescent="0.2">
      <c r="A64" s="89" t="s">
        <v>1392</v>
      </c>
      <c r="B64" s="3" t="s">
        <v>1835</v>
      </c>
      <c r="C64" s="3" t="s">
        <v>0</v>
      </c>
      <c r="D64" s="3" t="s">
        <v>0</v>
      </c>
      <c r="E64" s="3" t="s">
        <v>0</v>
      </c>
      <c r="F64" s="3" t="s">
        <v>0</v>
      </c>
      <c r="G64" s="31">
        <v>54232</v>
      </c>
      <c r="H64" s="31">
        <v>45454.1</v>
      </c>
      <c r="I64" s="31">
        <v>83.814168756453753</v>
      </c>
    </row>
    <row r="65" spans="1:9" x14ac:dyDescent="0.2">
      <c r="A65" s="89" t="s">
        <v>91</v>
      </c>
      <c r="B65" s="3" t="s">
        <v>1835</v>
      </c>
      <c r="C65" s="3" t="s">
        <v>76</v>
      </c>
      <c r="D65" s="3" t="s">
        <v>0</v>
      </c>
      <c r="E65" s="3" t="s">
        <v>0</v>
      </c>
      <c r="F65" s="3" t="s">
        <v>0</v>
      </c>
      <c r="G65" s="31">
        <v>54232</v>
      </c>
      <c r="H65" s="31">
        <v>45454.1</v>
      </c>
      <c r="I65" s="31">
        <v>83.814168756453753</v>
      </c>
    </row>
    <row r="66" spans="1:9" ht="28.5" x14ac:dyDescent="0.2">
      <c r="A66" s="89" t="s">
        <v>117</v>
      </c>
      <c r="B66" s="3" t="s">
        <v>1835</v>
      </c>
      <c r="C66" s="3" t="s">
        <v>76</v>
      </c>
      <c r="D66" s="3" t="s">
        <v>76</v>
      </c>
      <c r="E66" s="3" t="s">
        <v>0</v>
      </c>
      <c r="F66" s="3" t="s">
        <v>0</v>
      </c>
      <c r="G66" s="31">
        <v>54232</v>
      </c>
      <c r="H66" s="31">
        <v>45454.1</v>
      </c>
      <c r="I66" s="31">
        <v>83.814168756453753</v>
      </c>
    </row>
    <row r="67" spans="1:9" ht="28.5" x14ac:dyDescent="0.2">
      <c r="A67" s="89" t="s">
        <v>601</v>
      </c>
      <c r="B67" s="3" t="s">
        <v>1835</v>
      </c>
      <c r="C67" s="3" t="s">
        <v>76</v>
      </c>
      <c r="D67" s="3" t="s">
        <v>76</v>
      </c>
      <c r="E67" s="3" t="s">
        <v>602</v>
      </c>
      <c r="F67" s="3" t="s">
        <v>0</v>
      </c>
      <c r="G67" s="31">
        <v>54232</v>
      </c>
      <c r="H67" s="31">
        <v>45454.1</v>
      </c>
      <c r="I67" s="31">
        <v>83.814168756453753</v>
      </c>
    </row>
    <row r="68" spans="1:9" ht="42.75" x14ac:dyDescent="0.2">
      <c r="A68" s="89" t="s">
        <v>333</v>
      </c>
      <c r="B68" s="3" t="s">
        <v>1835</v>
      </c>
      <c r="C68" s="3" t="s">
        <v>76</v>
      </c>
      <c r="D68" s="3" t="s">
        <v>76</v>
      </c>
      <c r="E68" s="3" t="s">
        <v>602</v>
      </c>
      <c r="F68" s="3" t="s">
        <v>1673</v>
      </c>
      <c r="G68" s="31">
        <v>54232</v>
      </c>
      <c r="H68" s="31">
        <v>45454.1</v>
      </c>
      <c r="I68" s="31">
        <v>83.814168756453753</v>
      </c>
    </row>
    <row r="69" spans="1:9" ht="57" x14ac:dyDescent="0.2">
      <c r="A69" s="89" t="s">
        <v>1354</v>
      </c>
      <c r="B69" s="3" t="s">
        <v>1836</v>
      </c>
      <c r="C69" s="19" t="s">
        <v>0</v>
      </c>
      <c r="D69" s="19" t="s">
        <v>0</v>
      </c>
      <c r="E69" s="19" t="s">
        <v>0</v>
      </c>
      <c r="F69" s="19" t="s">
        <v>0</v>
      </c>
      <c r="G69" s="31">
        <v>451714</v>
      </c>
      <c r="H69" s="31">
        <v>151234.1</v>
      </c>
      <c r="I69" s="31">
        <v>33.480055964614778</v>
      </c>
    </row>
    <row r="70" spans="1:9" x14ac:dyDescent="0.2">
      <c r="A70" s="89" t="s">
        <v>91</v>
      </c>
      <c r="B70" s="3" t="s">
        <v>1836</v>
      </c>
      <c r="C70" s="3" t="s">
        <v>76</v>
      </c>
      <c r="D70" s="3" t="s">
        <v>0</v>
      </c>
      <c r="E70" s="3" t="s">
        <v>0</v>
      </c>
      <c r="F70" s="3" t="s">
        <v>0</v>
      </c>
      <c r="G70" s="31">
        <v>451714</v>
      </c>
      <c r="H70" s="31">
        <v>151234.1</v>
      </c>
      <c r="I70" s="31">
        <v>33.480055964614778</v>
      </c>
    </row>
    <row r="71" spans="1:9" x14ac:dyDescent="0.2">
      <c r="A71" s="89" t="s">
        <v>92</v>
      </c>
      <c r="B71" s="3" t="s">
        <v>1836</v>
      </c>
      <c r="C71" s="3" t="s">
        <v>76</v>
      </c>
      <c r="D71" s="3" t="s">
        <v>8</v>
      </c>
      <c r="E71" s="3" t="s">
        <v>0</v>
      </c>
      <c r="F71" s="3" t="s">
        <v>0</v>
      </c>
      <c r="G71" s="31">
        <v>451714</v>
      </c>
      <c r="H71" s="31">
        <v>151234.1</v>
      </c>
      <c r="I71" s="31">
        <v>33.480055964614778</v>
      </c>
    </row>
    <row r="72" spans="1:9" ht="28.5" x14ac:dyDescent="0.2">
      <c r="A72" s="89" t="s">
        <v>601</v>
      </c>
      <c r="B72" s="3" t="s">
        <v>1836</v>
      </c>
      <c r="C72" s="3" t="s">
        <v>76</v>
      </c>
      <c r="D72" s="3" t="s">
        <v>8</v>
      </c>
      <c r="E72" s="3" t="s">
        <v>602</v>
      </c>
      <c r="F72" s="3" t="s">
        <v>0</v>
      </c>
      <c r="G72" s="31">
        <v>451714</v>
      </c>
      <c r="H72" s="31">
        <v>151234.1</v>
      </c>
      <c r="I72" s="31">
        <v>33.480055964614778</v>
      </c>
    </row>
    <row r="73" spans="1:9" ht="42.75" x14ac:dyDescent="0.2">
      <c r="A73" s="89" t="s">
        <v>333</v>
      </c>
      <c r="B73" s="3" t="s">
        <v>1836</v>
      </c>
      <c r="C73" s="3" t="s">
        <v>76</v>
      </c>
      <c r="D73" s="3" t="s">
        <v>8</v>
      </c>
      <c r="E73" s="3" t="s">
        <v>602</v>
      </c>
      <c r="F73" s="3" t="s">
        <v>1673</v>
      </c>
      <c r="G73" s="31">
        <v>451714</v>
      </c>
      <c r="H73" s="31">
        <v>151234.1</v>
      </c>
      <c r="I73" s="31">
        <v>33.480055964614778</v>
      </c>
    </row>
    <row r="74" spans="1:9" ht="199.5" x14ac:dyDescent="0.2">
      <c r="A74" s="89" t="s">
        <v>1394</v>
      </c>
      <c r="B74" s="3" t="s">
        <v>1837</v>
      </c>
      <c r="C74" s="3" t="s">
        <v>0</v>
      </c>
      <c r="D74" s="3" t="s">
        <v>0</v>
      </c>
      <c r="E74" s="3" t="s">
        <v>0</v>
      </c>
      <c r="F74" s="3" t="s">
        <v>0</v>
      </c>
      <c r="G74" s="31">
        <v>8369.5</v>
      </c>
      <c r="H74" s="31">
        <v>8368</v>
      </c>
      <c r="I74" s="31">
        <v>99.982077782424284</v>
      </c>
    </row>
    <row r="75" spans="1:9" x14ac:dyDescent="0.2">
      <c r="A75" s="89" t="s">
        <v>91</v>
      </c>
      <c r="B75" s="3" t="s">
        <v>1837</v>
      </c>
      <c r="C75" s="19" t="s">
        <v>76</v>
      </c>
      <c r="D75" s="19" t="s">
        <v>0</v>
      </c>
      <c r="E75" s="19" t="s">
        <v>0</v>
      </c>
      <c r="F75" s="19" t="s">
        <v>0</v>
      </c>
      <c r="G75" s="31">
        <v>8369.5</v>
      </c>
      <c r="H75" s="31">
        <v>8368</v>
      </c>
      <c r="I75" s="31">
        <v>99.982077782424284</v>
      </c>
    </row>
    <row r="76" spans="1:9" ht="28.5" x14ac:dyDescent="0.2">
      <c r="A76" s="89" t="s">
        <v>117</v>
      </c>
      <c r="B76" s="3" t="s">
        <v>1837</v>
      </c>
      <c r="C76" s="3" t="s">
        <v>76</v>
      </c>
      <c r="D76" s="3" t="s">
        <v>76</v>
      </c>
      <c r="E76" s="3" t="s">
        <v>0</v>
      </c>
      <c r="F76" s="3" t="s">
        <v>0</v>
      </c>
      <c r="G76" s="31">
        <v>8369.5</v>
      </c>
      <c r="H76" s="31">
        <v>8368</v>
      </c>
      <c r="I76" s="31">
        <v>99.982077782424284</v>
      </c>
    </row>
    <row r="77" spans="1:9" ht="28.5" x14ac:dyDescent="0.2">
      <c r="A77" s="89" t="s">
        <v>601</v>
      </c>
      <c r="B77" s="3" t="s">
        <v>1837</v>
      </c>
      <c r="C77" s="3" t="s">
        <v>76</v>
      </c>
      <c r="D77" s="3" t="s">
        <v>76</v>
      </c>
      <c r="E77" s="3" t="s">
        <v>602</v>
      </c>
      <c r="F77" s="3" t="s">
        <v>0</v>
      </c>
      <c r="G77" s="31">
        <v>8369.5</v>
      </c>
      <c r="H77" s="31">
        <v>8368</v>
      </c>
      <c r="I77" s="31">
        <v>99.982077782424284</v>
      </c>
    </row>
    <row r="78" spans="1:9" ht="42.75" x14ac:dyDescent="0.2">
      <c r="A78" s="89" t="s">
        <v>333</v>
      </c>
      <c r="B78" s="3" t="s">
        <v>1837</v>
      </c>
      <c r="C78" s="3" t="s">
        <v>76</v>
      </c>
      <c r="D78" s="3" t="s">
        <v>76</v>
      </c>
      <c r="E78" s="3" t="s">
        <v>602</v>
      </c>
      <c r="F78" s="3" t="s">
        <v>1673</v>
      </c>
      <c r="G78" s="31">
        <v>8369.5</v>
      </c>
      <c r="H78" s="31">
        <v>8368</v>
      </c>
      <c r="I78" s="31">
        <v>99.982077782424284</v>
      </c>
    </row>
    <row r="79" spans="1:9" ht="57" x14ac:dyDescent="0.2">
      <c r="A79" s="89" t="s">
        <v>1386</v>
      </c>
      <c r="B79" s="3" t="s">
        <v>1838</v>
      </c>
      <c r="C79" s="3" t="s">
        <v>0</v>
      </c>
      <c r="D79" s="3" t="s">
        <v>0</v>
      </c>
      <c r="E79" s="3" t="s">
        <v>0</v>
      </c>
      <c r="F79" s="3" t="s">
        <v>0</v>
      </c>
      <c r="G79" s="31">
        <v>56727</v>
      </c>
      <c r="H79" s="31">
        <v>42813.5</v>
      </c>
      <c r="I79" s="31">
        <v>75.472878876020232</v>
      </c>
    </row>
    <row r="80" spans="1:9" x14ac:dyDescent="0.2">
      <c r="A80" s="89" t="s">
        <v>91</v>
      </c>
      <c r="B80" s="3" t="s">
        <v>1838</v>
      </c>
      <c r="C80" s="3" t="s">
        <v>76</v>
      </c>
      <c r="D80" s="3" t="s">
        <v>0</v>
      </c>
      <c r="E80" s="3" t="s">
        <v>0</v>
      </c>
      <c r="F80" s="3" t="s">
        <v>0</v>
      </c>
      <c r="G80" s="31">
        <v>56727</v>
      </c>
      <c r="H80" s="31">
        <v>42813.5</v>
      </c>
      <c r="I80" s="31">
        <v>75.472878876020232</v>
      </c>
    </row>
    <row r="81" spans="1:9" ht="28.5" x14ac:dyDescent="0.2">
      <c r="A81" s="89" t="s">
        <v>117</v>
      </c>
      <c r="B81" s="3" t="s">
        <v>1838</v>
      </c>
      <c r="C81" s="19" t="s">
        <v>76</v>
      </c>
      <c r="D81" s="19" t="s">
        <v>76</v>
      </c>
      <c r="E81" s="19" t="s">
        <v>0</v>
      </c>
      <c r="F81" s="19" t="s">
        <v>0</v>
      </c>
      <c r="G81" s="31">
        <v>56727</v>
      </c>
      <c r="H81" s="31">
        <v>42813.5</v>
      </c>
      <c r="I81" s="31">
        <v>75.472878876020232</v>
      </c>
    </row>
    <row r="82" spans="1:9" ht="28.5" x14ac:dyDescent="0.2">
      <c r="A82" s="89" t="s">
        <v>601</v>
      </c>
      <c r="B82" s="3" t="s">
        <v>1838</v>
      </c>
      <c r="C82" s="3" t="s">
        <v>76</v>
      </c>
      <c r="D82" s="3" t="s">
        <v>76</v>
      </c>
      <c r="E82" s="3" t="s">
        <v>602</v>
      </c>
      <c r="F82" s="3" t="s">
        <v>0</v>
      </c>
      <c r="G82" s="31">
        <v>56727</v>
      </c>
      <c r="H82" s="31">
        <v>42813.5</v>
      </c>
      <c r="I82" s="31">
        <v>75.472878876020232</v>
      </c>
    </row>
    <row r="83" spans="1:9" ht="42.75" x14ac:dyDescent="0.2">
      <c r="A83" s="89" t="s">
        <v>333</v>
      </c>
      <c r="B83" s="3" t="s">
        <v>1838</v>
      </c>
      <c r="C83" s="3" t="s">
        <v>76</v>
      </c>
      <c r="D83" s="3" t="s">
        <v>76</v>
      </c>
      <c r="E83" s="3" t="s">
        <v>602</v>
      </c>
      <c r="F83" s="3" t="s">
        <v>1673</v>
      </c>
      <c r="G83" s="31">
        <v>56727</v>
      </c>
      <c r="H83" s="31">
        <v>42813.5</v>
      </c>
      <c r="I83" s="31">
        <v>75.472878876020232</v>
      </c>
    </row>
    <row r="84" spans="1:9" ht="99.75" x14ac:dyDescent="0.2">
      <c r="A84" s="89" t="s">
        <v>1839</v>
      </c>
      <c r="B84" s="3" t="s">
        <v>1840</v>
      </c>
      <c r="C84" s="3" t="s">
        <v>0</v>
      </c>
      <c r="D84" s="3" t="s">
        <v>0</v>
      </c>
      <c r="E84" s="3" t="s">
        <v>0</v>
      </c>
      <c r="F84" s="3" t="s">
        <v>0</v>
      </c>
      <c r="G84" s="31">
        <v>100000</v>
      </c>
      <c r="H84" s="31">
        <v>0</v>
      </c>
      <c r="I84" s="31">
        <v>0</v>
      </c>
    </row>
    <row r="85" spans="1:9" x14ac:dyDescent="0.2">
      <c r="A85" s="89" t="s">
        <v>91</v>
      </c>
      <c r="B85" s="3" t="s">
        <v>1840</v>
      </c>
      <c r="C85" s="3" t="s">
        <v>76</v>
      </c>
      <c r="D85" s="3" t="s">
        <v>0</v>
      </c>
      <c r="E85" s="3" t="s">
        <v>0</v>
      </c>
      <c r="F85" s="3" t="s">
        <v>0</v>
      </c>
      <c r="G85" s="31">
        <v>100000</v>
      </c>
      <c r="H85" s="31">
        <v>0</v>
      </c>
      <c r="I85" s="31">
        <v>0</v>
      </c>
    </row>
    <row r="86" spans="1:9" ht="28.5" x14ac:dyDescent="0.2">
      <c r="A86" s="89" t="s">
        <v>117</v>
      </c>
      <c r="B86" s="3" t="s">
        <v>1840</v>
      </c>
      <c r="C86" s="3" t="s">
        <v>76</v>
      </c>
      <c r="D86" s="3" t="s">
        <v>76</v>
      </c>
      <c r="E86" s="3" t="s">
        <v>0</v>
      </c>
      <c r="F86" s="3" t="s">
        <v>0</v>
      </c>
      <c r="G86" s="31">
        <v>100000</v>
      </c>
      <c r="H86" s="31">
        <v>0</v>
      </c>
      <c r="I86" s="31">
        <v>0</v>
      </c>
    </row>
    <row r="87" spans="1:9" ht="57" x14ac:dyDescent="0.2">
      <c r="A87" s="89" t="s">
        <v>760</v>
      </c>
      <c r="B87" s="3" t="s">
        <v>1840</v>
      </c>
      <c r="C87" s="3" t="s">
        <v>76</v>
      </c>
      <c r="D87" s="3" t="s">
        <v>76</v>
      </c>
      <c r="E87" s="3" t="s">
        <v>761</v>
      </c>
      <c r="F87" s="3" t="s">
        <v>0</v>
      </c>
      <c r="G87" s="31">
        <v>100000</v>
      </c>
      <c r="H87" s="31">
        <v>0</v>
      </c>
      <c r="I87" s="31">
        <v>0</v>
      </c>
    </row>
    <row r="88" spans="1:9" ht="42.75" x14ac:dyDescent="0.2">
      <c r="A88" s="89" t="s">
        <v>1680</v>
      </c>
      <c r="B88" s="3" t="s">
        <v>1840</v>
      </c>
      <c r="C88" s="3" t="s">
        <v>76</v>
      </c>
      <c r="D88" s="3" t="s">
        <v>76</v>
      </c>
      <c r="E88" s="3" t="s">
        <v>761</v>
      </c>
      <c r="F88" s="3" t="s">
        <v>1681</v>
      </c>
      <c r="G88" s="31">
        <v>100000</v>
      </c>
      <c r="H88" s="31">
        <v>0</v>
      </c>
      <c r="I88" s="31">
        <v>0</v>
      </c>
    </row>
    <row r="89" spans="1:9" ht="71.25" x14ac:dyDescent="0.2">
      <c r="A89" s="89" t="s">
        <v>1402</v>
      </c>
      <c r="B89" s="3" t="s">
        <v>1841</v>
      </c>
      <c r="C89" s="3" t="s">
        <v>0</v>
      </c>
      <c r="D89" s="3" t="s">
        <v>0</v>
      </c>
      <c r="E89" s="3" t="s">
        <v>0</v>
      </c>
      <c r="F89" s="3" t="s">
        <v>0</v>
      </c>
      <c r="G89" s="31">
        <v>90000</v>
      </c>
      <c r="H89" s="31">
        <v>90000</v>
      </c>
      <c r="I89" s="31">
        <v>100</v>
      </c>
    </row>
    <row r="90" spans="1:9" x14ac:dyDescent="0.2">
      <c r="A90" s="89" t="s">
        <v>91</v>
      </c>
      <c r="B90" s="3" t="s">
        <v>1841</v>
      </c>
      <c r="C90" s="3" t="s">
        <v>76</v>
      </c>
      <c r="D90" s="3" t="s">
        <v>0</v>
      </c>
      <c r="E90" s="3" t="s">
        <v>0</v>
      </c>
      <c r="F90" s="3" t="s">
        <v>0</v>
      </c>
      <c r="G90" s="31">
        <v>90000</v>
      </c>
      <c r="H90" s="31">
        <v>90000</v>
      </c>
      <c r="I90" s="31">
        <v>100</v>
      </c>
    </row>
    <row r="91" spans="1:9" ht="28.5" x14ac:dyDescent="0.2">
      <c r="A91" s="89" t="s">
        <v>117</v>
      </c>
      <c r="B91" s="3" t="s">
        <v>1841</v>
      </c>
      <c r="C91" s="3" t="s">
        <v>76</v>
      </c>
      <c r="D91" s="3" t="s">
        <v>76</v>
      </c>
      <c r="E91" s="3" t="s">
        <v>0</v>
      </c>
      <c r="F91" s="3" t="s">
        <v>0</v>
      </c>
      <c r="G91" s="31">
        <v>90000</v>
      </c>
      <c r="H91" s="31">
        <v>90000</v>
      </c>
      <c r="I91" s="31">
        <v>100</v>
      </c>
    </row>
    <row r="92" spans="1:9" ht="42.75" x14ac:dyDescent="0.2">
      <c r="A92" s="89" t="s">
        <v>680</v>
      </c>
      <c r="B92" s="3" t="s">
        <v>1841</v>
      </c>
      <c r="C92" s="3" t="s">
        <v>76</v>
      </c>
      <c r="D92" s="3" t="s">
        <v>76</v>
      </c>
      <c r="E92" s="3" t="s">
        <v>681</v>
      </c>
      <c r="F92" s="3" t="s">
        <v>0</v>
      </c>
      <c r="G92" s="31">
        <v>90000</v>
      </c>
      <c r="H92" s="31">
        <v>90000</v>
      </c>
      <c r="I92" s="31">
        <v>100</v>
      </c>
    </row>
    <row r="93" spans="1:9" ht="42.75" x14ac:dyDescent="0.2">
      <c r="A93" s="89" t="s">
        <v>333</v>
      </c>
      <c r="B93" s="3" t="s">
        <v>1841</v>
      </c>
      <c r="C93" s="3" t="s">
        <v>76</v>
      </c>
      <c r="D93" s="3" t="s">
        <v>76</v>
      </c>
      <c r="E93" s="3" t="s">
        <v>681</v>
      </c>
      <c r="F93" s="3" t="s">
        <v>1673</v>
      </c>
      <c r="G93" s="31">
        <v>90000</v>
      </c>
      <c r="H93" s="31">
        <v>90000</v>
      </c>
      <c r="I93" s="31">
        <v>100</v>
      </c>
    </row>
    <row r="94" spans="1:9" ht="42.75" x14ac:dyDescent="0.2">
      <c r="A94" s="89" t="s">
        <v>118</v>
      </c>
      <c r="B94" s="3" t="s">
        <v>1842</v>
      </c>
      <c r="C94" s="3" t="s">
        <v>0</v>
      </c>
      <c r="D94" s="3" t="s">
        <v>0</v>
      </c>
      <c r="E94" s="3" t="s">
        <v>0</v>
      </c>
      <c r="F94" s="3" t="s">
        <v>0</v>
      </c>
      <c r="G94" s="31">
        <v>32146.3</v>
      </c>
      <c r="H94" s="31">
        <v>32141.9</v>
      </c>
      <c r="I94" s="31">
        <v>99.986312577186183</v>
      </c>
    </row>
    <row r="95" spans="1:9" x14ac:dyDescent="0.2">
      <c r="A95" s="89" t="s">
        <v>91</v>
      </c>
      <c r="B95" s="3" t="s">
        <v>1842</v>
      </c>
      <c r="C95" s="3" t="s">
        <v>76</v>
      </c>
      <c r="D95" s="3" t="s">
        <v>0</v>
      </c>
      <c r="E95" s="3" t="s">
        <v>0</v>
      </c>
      <c r="F95" s="3" t="s">
        <v>0</v>
      </c>
      <c r="G95" s="31">
        <v>32146.3</v>
      </c>
      <c r="H95" s="31">
        <v>32141.9</v>
      </c>
      <c r="I95" s="31">
        <v>99.986312577186183</v>
      </c>
    </row>
    <row r="96" spans="1:9" ht="28.5" x14ac:dyDescent="0.2">
      <c r="A96" s="89" t="s">
        <v>117</v>
      </c>
      <c r="B96" s="3" t="s">
        <v>1842</v>
      </c>
      <c r="C96" s="19" t="s">
        <v>76</v>
      </c>
      <c r="D96" s="19" t="s">
        <v>76</v>
      </c>
      <c r="E96" s="19" t="s">
        <v>0</v>
      </c>
      <c r="F96" s="19" t="s">
        <v>0</v>
      </c>
      <c r="G96" s="31">
        <v>32146.3</v>
      </c>
      <c r="H96" s="31">
        <v>32141.9</v>
      </c>
      <c r="I96" s="31">
        <v>99.986312577186183</v>
      </c>
    </row>
    <row r="97" spans="1:9" ht="28.5" x14ac:dyDescent="0.2">
      <c r="A97" s="89" t="s">
        <v>601</v>
      </c>
      <c r="B97" s="3" t="s">
        <v>1842</v>
      </c>
      <c r="C97" s="3" t="s">
        <v>76</v>
      </c>
      <c r="D97" s="3" t="s">
        <v>76</v>
      </c>
      <c r="E97" s="3" t="s">
        <v>602</v>
      </c>
      <c r="F97" s="3" t="s">
        <v>0</v>
      </c>
      <c r="G97" s="31">
        <v>32146.3</v>
      </c>
      <c r="H97" s="31">
        <v>32141.9</v>
      </c>
      <c r="I97" s="31">
        <v>99.986312577186183</v>
      </c>
    </row>
    <row r="98" spans="1:9" ht="42.75" x14ac:dyDescent="0.2">
      <c r="A98" s="89" t="s">
        <v>333</v>
      </c>
      <c r="B98" s="3" t="s">
        <v>1842</v>
      </c>
      <c r="C98" s="3" t="s">
        <v>76</v>
      </c>
      <c r="D98" s="3" t="s">
        <v>76</v>
      </c>
      <c r="E98" s="3" t="s">
        <v>602</v>
      </c>
      <c r="F98" s="3" t="s">
        <v>1673</v>
      </c>
      <c r="G98" s="31">
        <v>32146.3</v>
      </c>
      <c r="H98" s="31">
        <v>32141.9</v>
      </c>
      <c r="I98" s="31">
        <v>99.986312577186183</v>
      </c>
    </row>
    <row r="99" spans="1:9" ht="42.75" x14ac:dyDescent="0.2">
      <c r="A99" s="89" t="s">
        <v>907</v>
      </c>
      <c r="B99" s="3" t="s">
        <v>1843</v>
      </c>
      <c r="C99" s="3" t="s">
        <v>0</v>
      </c>
      <c r="D99" s="3" t="s">
        <v>0</v>
      </c>
      <c r="E99" s="3" t="s">
        <v>0</v>
      </c>
      <c r="F99" s="3" t="s">
        <v>0</v>
      </c>
      <c r="G99" s="31">
        <v>65134.9</v>
      </c>
      <c r="H99" s="31">
        <v>51516.2</v>
      </c>
      <c r="I99" s="31">
        <v>79.091546927990976</v>
      </c>
    </row>
    <row r="100" spans="1:9" x14ac:dyDescent="0.2">
      <c r="A100" s="89" t="s">
        <v>91</v>
      </c>
      <c r="B100" s="3" t="s">
        <v>1843</v>
      </c>
      <c r="C100" s="3" t="s">
        <v>76</v>
      </c>
      <c r="D100" s="3" t="s">
        <v>0</v>
      </c>
      <c r="E100" s="3" t="s">
        <v>0</v>
      </c>
      <c r="F100" s="3" t="s">
        <v>0</v>
      </c>
      <c r="G100" s="31">
        <v>65134.9</v>
      </c>
      <c r="H100" s="31">
        <v>51516.2</v>
      </c>
      <c r="I100" s="31">
        <v>79.091546927990976</v>
      </c>
    </row>
    <row r="101" spans="1:9" ht="28.5" x14ac:dyDescent="0.2">
      <c r="A101" s="89" t="s">
        <v>117</v>
      </c>
      <c r="B101" s="3" t="s">
        <v>1843</v>
      </c>
      <c r="C101" s="3" t="s">
        <v>76</v>
      </c>
      <c r="D101" s="3" t="s">
        <v>76</v>
      </c>
      <c r="E101" s="3" t="s">
        <v>0</v>
      </c>
      <c r="F101" s="3" t="s">
        <v>0</v>
      </c>
      <c r="G101" s="31">
        <v>65134.9</v>
      </c>
      <c r="H101" s="31">
        <v>51516.2</v>
      </c>
      <c r="I101" s="31">
        <v>79.091546927990976</v>
      </c>
    </row>
    <row r="102" spans="1:9" ht="42.75" x14ac:dyDescent="0.2">
      <c r="A102" s="89" t="s">
        <v>680</v>
      </c>
      <c r="B102" s="3" t="s">
        <v>1843</v>
      </c>
      <c r="C102" s="3" t="s">
        <v>76</v>
      </c>
      <c r="D102" s="3" t="s">
        <v>76</v>
      </c>
      <c r="E102" s="3" t="s">
        <v>681</v>
      </c>
      <c r="F102" s="3" t="s">
        <v>0</v>
      </c>
      <c r="G102" s="31">
        <v>65134.9</v>
      </c>
      <c r="H102" s="31">
        <v>51516.2</v>
      </c>
      <c r="I102" s="31">
        <v>79.091546927990976</v>
      </c>
    </row>
    <row r="103" spans="1:9" ht="42.75" x14ac:dyDescent="0.2">
      <c r="A103" s="89" t="s">
        <v>333</v>
      </c>
      <c r="B103" s="3" t="s">
        <v>1843</v>
      </c>
      <c r="C103" s="3" t="s">
        <v>76</v>
      </c>
      <c r="D103" s="3" t="s">
        <v>76</v>
      </c>
      <c r="E103" s="3" t="s">
        <v>681</v>
      </c>
      <c r="F103" s="3" t="s">
        <v>1673</v>
      </c>
      <c r="G103" s="31">
        <v>65134.9</v>
      </c>
      <c r="H103" s="31">
        <v>51516.2</v>
      </c>
      <c r="I103" s="31">
        <v>79.091546927990976</v>
      </c>
    </row>
    <row r="104" spans="1:9" ht="42.75" x14ac:dyDescent="0.2">
      <c r="A104" s="89" t="s">
        <v>1404</v>
      </c>
      <c r="B104" s="3" t="s">
        <v>1844</v>
      </c>
      <c r="C104" s="3" t="s">
        <v>0</v>
      </c>
      <c r="D104" s="3" t="s">
        <v>0</v>
      </c>
      <c r="E104" s="3" t="s">
        <v>0</v>
      </c>
      <c r="F104" s="3" t="s">
        <v>0</v>
      </c>
      <c r="G104" s="31">
        <v>1224.2</v>
      </c>
      <c r="H104" s="31">
        <v>40.4</v>
      </c>
      <c r="I104" s="31">
        <v>3.3001143603986276</v>
      </c>
    </row>
    <row r="105" spans="1:9" ht="71.25" x14ac:dyDescent="0.2">
      <c r="A105" s="89" t="s">
        <v>1845</v>
      </c>
      <c r="B105" s="3" t="s">
        <v>1846</v>
      </c>
      <c r="C105" s="3" t="s">
        <v>0</v>
      </c>
      <c r="D105" s="3" t="s">
        <v>0</v>
      </c>
      <c r="E105" s="3" t="s">
        <v>0</v>
      </c>
      <c r="F105" s="3" t="s">
        <v>0</v>
      </c>
      <c r="G105" s="31">
        <v>1224.2</v>
      </c>
      <c r="H105" s="31">
        <v>40.4</v>
      </c>
      <c r="I105" s="31">
        <v>3.3001143603986276</v>
      </c>
    </row>
    <row r="106" spans="1:9" x14ac:dyDescent="0.2">
      <c r="A106" s="89" t="s">
        <v>91</v>
      </c>
      <c r="B106" s="3" t="s">
        <v>1846</v>
      </c>
      <c r="C106" s="19" t="s">
        <v>76</v>
      </c>
      <c r="D106" s="19" t="s">
        <v>0</v>
      </c>
      <c r="E106" s="19" t="s">
        <v>0</v>
      </c>
      <c r="F106" s="19" t="s">
        <v>0</v>
      </c>
      <c r="G106" s="31">
        <v>1224.2</v>
      </c>
      <c r="H106" s="31">
        <v>40.4</v>
      </c>
      <c r="I106" s="31">
        <v>3.3001143603986276</v>
      </c>
    </row>
    <row r="107" spans="1:9" ht="28.5" x14ac:dyDescent="0.2">
      <c r="A107" s="89" t="s">
        <v>117</v>
      </c>
      <c r="B107" s="3" t="s">
        <v>1846</v>
      </c>
      <c r="C107" s="3" t="s">
        <v>76</v>
      </c>
      <c r="D107" s="3" t="s">
        <v>76</v>
      </c>
      <c r="E107" s="3" t="s">
        <v>0</v>
      </c>
      <c r="F107" s="3" t="s">
        <v>0</v>
      </c>
      <c r="G107" s="31">
        <v>1224.2</v>
      </c>
      <c r="H107" s="31">
        <v>40.4</v>
      </c>
      <c r="I107" s="31">
        <v>3.3001143603986276</v>
      </c>
    </row>
    <row r="108" spans="1:9" ht="57" x14ac:dyDescent="0.2">
      <c r="A108" s="89" t="s">
        <v>760</v>
      </c>
      <c r="B108" s="3" t="s">
        <v>1846</v>
      </c>
      <c r="C108" s="3" t="s">
        <v>76</v>
      </c>
      <c r="D108" s="3" t="s">
        <v>76</v>
      </c>
      <c r="E108" s="3" t="s">
        <v>761</v>
      </c>
      <c r="F108" s="3" t="s">
        <v>0</v>
      </c>
      <c r="G108" s="31">
        <v>1224.2</v>
      </c>
      <c r="H108" s="31">
        <v>40.4</v>
      </c>
      <c r="I108" s="31">
        <v>3.3001143603986276</v>
      </c>
    </row>
    <row r="109" spans="1:9" ht="42.75" x14ac:dyDescent="0.2">
      <c r="A109" s="89" t="s">
        <v>1680</v>
      </c>
      <c r="B109" s="3" t="s">
        <v>1846</v>
      </c>
      <c r="C109" s="3" t="s">
        <v>76</v>
      </c>
      <c r="D109" s="3" t="s">
        <v>76</v>
      </c>
      <c r="E109" s="3" t="s">
        <v>761</v>
      </c>
      <c r="F109" s="3" t="s">
        <v>1681</v>
      </c>
      <c r="G109" s="31">
        <v>1224.2</v>
      </c>
      <c r="H109" s="31">
        <v>40.4</v>
      </c>
      <c r="I109" s="31">
        <v>3.3001143603986276</v>
      </c>
    </row>
    <row r="110" spans="1:9" ht="28.5" x14ac:dyDescent="0.2">
      <c r="A110" s="89" t="s">
        <v>1356</v>
      </c>
      <c r="B110" s="3" t="s">
        <v>1847</v>
      </c>
      <c r="C110" s="3" t="s">
        <v>0</v>
      </c>
      <c r="D110" s="3" t="s">
        <v>0</v>
      </c>
      <c r="E110" s="3" t="s">
        <v>0</v>
      </c>
      <c r="F110" s="3" t="s">
        <v>0</v>
      </c>
      <c r="G110" s="31">
        <v>31169.1</v>
      </c>
      <c r="H110" s="31">
        <v>15010.6</v>
      </c>
      <c r="I110" s="31">
        <v>48.158592965469012</v>
      </c>
    </row>
    <row r="111" spans="1:9" ht="42.75" x14ac:dyDescent="0.2">
      <c r="A111" s="89" t="s">
        <v>655</v>
      </c>
      <c r="B111" s="3" t="s">
        <v>1848</v>
      </c>
      <c r="C111" s="3" t="s">
        <v>0</v>
      </c>
      <c r="D111" s="3" t="s">
        <v>0</v>
      </c>
      <c r="E111" s="3" t="s">
        <v>0</v>
      </c>
      <c r="F111" s="3" t="s">
        <v>0</v>
      </c>
      <c r="G111" s="31">
        <v>6076.5</v>
      </c>
      <c r="H111" s="31">
        <v>6075</v>
      </c>
      <c r="I111" s="31">
        <v>99.975314737101954</v>
      </c>
    </row>
    <row r="112" spans="1:9" x14ac:dyDescent="0.2">
      <c r="A112" s="89" t="s">
        <v>91</v>
      </c>
      <c r="B112" s="3" t="s">
        <v>1848</v>
      </c>
      <c r="C112" s="3" t="s">
        <v>76</v>
      </c>
      <c r="D112" s="3" t="s">
        <v>0</v>
      </c>
      <c r="E112" s="3" t="s">
        <v>0</v>
      </c>
      <c r="F112" s="3" t="s">
        <v>0</v>
      </c>
      <c r="G112" s="31">
        <v>6076.5</v>
      </c>
      <c r="H112" s="31">
        <v>6075</v>
      </c>
      <c r="I112" s="31">
        <v>99.975314737101954</v>
      </c>
    </row>
    <row r="113" spans="1:9" ht="28.5" x14ac:dyDescent="0.2">
      <c r="A113" s="89" t="s">
        <v>117</v>
      </c>
      <c r="B113" s="3" t="s">
        <v>1848</v>
      </c>
      <c r="C113" s="3" t="s">
        <v>76</v>
      </c>
      <c r="D113" s="3" t="s">
        <v>76</v>
      </c>
      <c r="E113" s="3" t="s">
        <v>0</v>
      </c>
      <c r="F113" s="3" t="s">
        <v>0</v>
      </c>
      <c r="G113" s="31">
        <v>6076.5</v>
      </c>
      <c r="H113" s="31">
        <v>6075</v>
      </c>
      <c r="I113" s="31">
        <v>99.975314737101954</v>
      </c>
    </row>
    <row r="114" spans="1:9" ht="28.5" x14ac:dyDescent="0.2">
      <c r="A114" s="89" t="s">
        <v>601</v>
      </c>
      <c r="B114" s="3" t="s">
        <v>1848</v>
      </c>
      <c r="C114" s="3" t="s">
        <v>76</v>
      </c>
      <c r="D114" s="3" t="s">
        <v>76</v>
      </c>
      <c r="E114" s="3" t="s">
        <v>602</v>
      </c>
      <c r="F114" s="3" t="s">
        <v>0</v>
      </c>
      <c r="G114" s="31">
        <v>6076.5</v>
      </c>
      <c r="H114" s="31">
        <v>6075</v>
      </c>
      <c r="I114" s="31">
        <v>99.975314737101954</v>
      </c>
    </row>
    <row r="115" spans="1:9" ht="42.75" x14ac:dyDescent="0.2">
      <c r="A115" s="89" t="s">
        <v>333</v>
      </c>
      <c r="B115" s="3" t="s">
        <v>1848</v>
      </c>
      <c r="C115" s="3" t="s">
        <v>76</v>
      </c>
      <c r="D115" s="3" t="s">
        <v>76</v>
      </c>
      <c r="E115" s="3" t="s">
        <v>602</v>
      </c>
      <c r="F115" s="3" t="s">
        <v>1673</v>
      </c>
      <c r="G115" s="31">
        <v>6076.5</v>
      </c>
      <c r="H115" s="31">
        <v>6075</v>
      </c>
      <c r="I115" s="31">
        <v>99.975314737101954</v>
      </c>
    </row>
    <row r="116" spans="1:9" ht="57" x14ac:dyDescent="0.2">
      <c r="A116" s="89" t="s">
        <v>1358</v>
      </c>
      <c r="B116" s="3" t="s">
        <v>1849</v>
      </c>
      <c r="C116" s="3" t="s">
        <v>0</v>
      </c>
      <c r="D116" s="3" t="s">
        <v>0</v>
      </c>
      <c r="E116" s="3" t="s">
        <v>0</v>
      </c>
      <c r="F116" s="3" t="s">
        <v>0</v>
      </c>
      <c r="G116" s="31">
        <v>615.6</v>
      </c>
      <c r="H116" s="31">
        <v>609.29999999999995</v>
      </c>
      <c r="I116" s="31">
        <v>98.976608187134502</v>
      </c>
    </row>
    <row r="117" spans="1:9" x14ac:dyDescent="0.2">
      <c r="A117" s="89" t="s">
        <v>91</v>
      </c>
      <c r="B117" s="3" t="s">
        <v>1849</v>
      </c>
      <c r="C117" s="3" t="s">
        <v>76</v>
      </c>
      <c r="D117" s="3" t="s">
        <v>0</v>
      </c>
      <c r="E117" s="3" t="s">
        <v>0</v>
      </c>
      <c r="F117" s="3" t="s">
        <v>0</v>
      </c>
      <c r="G117" s="31">
        <v>615.6</v>
      </c>
      <c r="H117" s="31">
        <v>609.29999999999995</v>
      </c>
      <c r="I117" s="31">
        <v>98.976608187134502</v>
      </c>
    </row>
    <row r="118" spans="1:9" x14ac:dyDescent="0.2">
      <c r="A118" s="89" t="s">
        <v>92</v>
      </c>
      <c r="B118" s="3" t="s">
        <v>1849</v>
      </c>
      <c r="C118" s="3" t="s">
        <v>76</v>
      </c>
      <c r="D118" s="3" t="s">
        <v>8</v>
      </c>
      <c r="E118" s="3" t="s">
        <v>0</v>
      </c>
      <c r="F118" s="3" t="s">
        <v>0</v>
      </c>
      <c r="G118" s="31">
        <v>615.6</v>
      </c>
      <c r="H118" s="31">
        <v>609.29999999999995</v>
      </c>
      <c r="I118" s="31">
        <v>98.976608187134502</v>
      </c>
    </row>
    <row r="119" spans="1:9" ht="42.75" x14ac:dyDescent="0.2">
      <c r="A119" s="89" t="s">
        <v>680</v>
      </c>
      <c r="B119" s="3" t="s">
        <v>1849</v>
      </c>
      <c r="C119" s="19" t="s">
        <v>76</v>
      </c>
      <c r="D119" s="19" t="s">
        <v>8</v>
      </c>
      <c r="E119" s="19" t="s">
        <v>681</v>
      </c>
      <c r="F119" s="19" t="s">
        <v>0</v>
      </c>
      <c r="G119" s="31">
        <v>615.6</v>
      </c>
      <c r="H119" s="31">
        <v>609.29999999999995</v>
      </c>
      <c r="I119" s="31">
        <v>98.976608187134502</v>
      </c>
    </row>
    <row r="120" spans="1:9" ht="42.75" x14ac:dyDescent="0.2">
      <c r="A120" s="89" t="s">
        <v>333</v>
      </c>
      <c r="B120" s="3" t="s">
        <v>1849</v>
      </c>
      <c r="C120" s="3" t="s">
        <v>76</v>
      </c>
      <c r="D120" s="3" t="s">
        <v>8</v>
      </c>
      <c r="E120" s="3" t="s">
        <v>681</v>
      </c>
      <c r="F120" s="3" t="s">
        <v>1673</v>
      </c>
      <c r="G120" s="31">
        <v>615.6</v>
      </c>
      <c r="H120" s="31">
        <v>609.29999999999995</v>
      </c>
      <c r="I120" s="31">
        <v>98.976608187134502</v>
      </c>
    </row>
    <row r="121" spans="1:9" ht="42.75" x14ac:dyDescent="0.2">
      <c r="A121" s="89" t="s">
        <v>907</v>
      </c>
      <c r="B121" s="3" t="s">
        <v>1850</v>
      </c>
      <c r="C121" s="3" t="s">
        <v>0</v>
      </c>
      <c r="D121" s="3" t="s">
        <v>0</v>
      </c>
      <c r="E121" s="3" t="s">
        <v>0</v>
      </c>
      <c r="F121" s="3" t="s">
        <v>0</v>
      </c>
      <c r="G121" s="31">
        <v>24477</v>
      </c>
      <c r="H121" s="31">
        <v>8326.2999999999993</v>
      </c>
      <c r="I121" s="31">
        <v>34.016832128120271</v>
      </c>
    </row>
    <row r="122" spans="1:9" x14ac:dyDescent="0.2">
      <c r="A122" s="89" t="s">
        <v>91</v>
      </c>
      <c r="B122" s="3" t="s">
        <v>1850</v>
      </c>
      <c r="C122" s="3" t="s">
        <v>76</v>
      </c>
      <c r="D122" s="3" t="s">
        <v>0</v>
      </c>
      <c r="E122" s="3" t="s">
        <v>0</v>
      </c>
      <c r="F122" s="3" t="s">
        <v>0</v>
      </c>
      <c r="G122" s="31">
        <v>24477</v>
      </c>
      <c r="H122" s="31">
        <v>8326.2999999999993</v>
      </c>
      <c r="I122" s="31">
        <v>34.016832128120271</v>
      </c>
    </row>
    <row r="123" spans="1:9" ht="28.5" x14ac:dyDescent="0.2">
      <c r="A123" s="89" t="s">
        <v>117</v>
      </c>
      <c r="B123" s="3" t="s">
        <v>1850</v>
      </c>
      <c r="C123" s="3" t="s">
        <v>76</v>
      </c>
      <c r="D123" s="3" t="s">
        <v>76</v>
      </c>
      <c r="E123" s="3" t="s">
        <v>0</v>
      </c>
      <c r="F123" s="3" t="s">
        <v>0</v>
      </c>
      <c r="G123" s="31">
        <v>24477</v>
      </c>
      <c r="H123" s="31">
        <v>8326.2999999999993</v>
      </c>
      <c r="I123" s="31">
        <v>34.016832128120271</v>
      </c>
    </row>
    <row r="124" spans="1:9" ht="42.75" x14ac:dyDescent="0.2">
      <c r="A124" s="89" t="s">
        <v>680</v>
      </c>
      <c r="B124" s="3" t="s">
        <v>1850</v>
      </c>
      <c r="C124" s="3" t="s">
        <v>76</v>
      </c>
      <c r="D124" s="3" t="s">
        <v>76</v>
      </c>
      <c r="E124" s="3" t="s">
        <v>681</v>
      </c>
      <c r="F124" s="3" t="s">
        <v>0</v>
      </c>
      <c r="G124" s="31">
        <v>24477</v>
      </c>
      <c r="H124" s="31">
        <v>8326.2999999999993</v>
      </c>
      <c r="I124" s="31">
        <v>34.016832128120271</v>
      </c>
    </row>
    <row r="125" spans="1:9" ht="42.75" x14ac:dyDescent="0.2">
      <c r="A125" s="89" t="s">
        <v>333</v>
      </c>
      <c r="B125" s="3" t="s">
        <v>1850</v>
      </c>
      <c r="C125" s="3" t="s">
        <v>76</v>
      </c>
      <c r="D125" s="3" t="s">
        <v>76</v>
      </c>
      <c r="E125" s="3" t="s">
        <v>681</v>
      </c>
      <c r="F125" s="3" t="s">
        <v>1673</v>
      </c>
      <c r="G125" s="31">
        <v>24477</v>
      </c>
      <c r="H125" s="31">
        <v>8326.2999999999993</v>
      </c>
      <c r="I125" s="31">
        <v>34.016832128120271</v>
      </c>
    </row>
    <row r="126" spans="1:9" ht="57" x14ac:dyDescent="0.2">
      <c r="A126" s="89" t="s">
        <v>1411</v>
      </c>
      <c r="B126" s="3" t="s">
        <v>1851</v>
      </c>
      <c r="C126" s="3" t="s">
        <v>0</v>
      </c>
      <c r="D126" s="3" t="s">
        <v>0</v>
      </c>
      <c r="E126" s="3" t="s">
        <v>0</v>
      </c>
      <c r="F126" s="3" t="s">
        <v>0</v>
      </c>
      <c r="G126" s="31">
        <v>1439.4</v>
      </c>
      <c r="H126" s="31">
        <v>686.5</v>
      </c>
      <c r="I126" s="31">
        <v>47.693483395859381</v>
      </c>
    </row>
    <row r="127" spans="1:9" ht="42.75" x14ac:dyDescent="0.2">
      <c r="A127" s="89" t="s">
        <v>907</v>
      </c>
      <c r="B127" s="3" t="s">
        <v>1852</v>
      </c>
      <c r="C127" s="3" t="s">
        <v>0</v>
      </c>
      <c r="D127" s="3" t="s">
        <v>0</v>
      </c>
      <c r="E127" s="3" t="s">
        <v>0</v>
      </c>
      <c r="F127" s="3" t="s">
        <v>0</v>
      </c>
      <c r="G127" s="31">
        <v>1439.4</v>
      </c>
      <c r="H127" s="31">
        <v>686.5</v>
      </c>
      <c r="I127" s="31">
        <v>47.693483395859381</v>
      </c>
    </row>
    <row r="128" spans="1:9" x14ac:dyDescent="0.2">
      <c r="A128" s="89" t="s">
        <v>91</v>
      </c>
      <c r="B128" s="3" t="s">
        <v>1852</v>
      </c>
      <c r="C128" s="3" t="s">
        <v>76</v>
      </c>
      <c r="D128" s="3" t="s">
        <v>0</v>
      </c>
      <c r="E128" s="3" t="s">
        <v>0</v>
      </c>
      <c r="F128" s="3" t="s">
        <v>0</v>
      </c>
      <c r="G128" s="31">
        <v>1439.4</v>
      </c>
      <c r="H128" s="31">
        <v>686.5</v>
      </c>
      <c r="I128" s="31">
        <v>47.693483395859381</v>
      </c>
    </row>
    <row r="129" spans="1:9" ht="28.5" x14ac:dyDescent="0.2">
      <c r="A129" s="89" t="s">
        <v>117</v>
      </c>
      <c r="B129" s="3" t="s">
        <v>1852</v>
      </c>
      <c r="C129" s="3" t="s">
        <v>76</v>
      </c>
      <c r="D129" s="3" t="s">
        <v>76</v>
      </c>
      <c r="E129" s="3" t="s">
        <v>0</v>
      </c>
      <c r="F129" s="3" t="s">
        <v>0</v>
      </c>
      <c r="G129" s="31">
        <v>1439.4</v>
      </c>
      <c r="H129" s="31">
        <v>686.5</v>
      </c>
      <c r="I129" s="31">
        <v>47.693483395859381</v>
      </c>
    </row>
    <row r="130" spans="1:9" ht="42.75" x14ac:dyDescent="0.2">
      <c r="A130" s="89" t="s">
        <v>680</v>
      </c>
      <c r="B130" s="3" t="s">
        <v>1852</v>
      </c>
      <c r="C130" s="3" t="s">
        <v>76</v>
      </c>
      <c r="D130" s="3" t="s">
        <v>76</v>
      </c>
      <c r="E130" s="3" t="s">
        <v>681</v>
      </c>
      <c r="F130" s="3" t="s">
        <v>0</v>
      </c>
      <c r="G130" s="31">
        <v>1439.4</v>
      </c>
      <c r="H130" s="31">
        <v>686.5</v>
      </c>
      <c r="I130" s="31">
        <v>47.693483395859381</v>
      </c>
    </row>
    <row r="131" spans="1:9" ht="42.75" x14ac:dyDescent="0.2">
      <c r="A131" s="89" t="s">
        <v>333</v>
      </c>
      <c r="B131" s="3" t="s">
        <v>1852</v>
      </c>
      <c r="C131" s="3" t="s">
        <v>76</v>
      </c>
      <c r="D131" s="3" t="s">
        <v>76</v>
      </c>
      <c r="E131" s="3" t="s">
        <v>681</v>
      </c>
      <c r="F131" s="3" t="s">
        <v>1673</v>
      </c>
      <c r="G131" s="31">
        <v>1439.4</v>
      </c>
      <c r="H131" s="31">
        <v>686.5</v>
      </c>
      <c r="I131" s="31">
        <v>47.693483395859381</v>
      </c>
    </row>
    <row r="132" spans="1:9" ht="42.75" x14ac:dyDescent="0.2">
      <c r="A132" s="89" t="s">
        <v>1414</v>
      </c>
      <c r="B132" s="3" t="s">
        <v>1853</v>
      </c>
      <c r="C132" s="3" t="s">
        <v>0</v>
      </c>
      <c r="D132" s="3" t="s">
        <v>0</v>
      </c>
      <c r="E132" s="3" t="s">
        <v>0</v>
      </c>
      <c r="F132" s="3" t="s">
        <v>0</v>
      </c>
      <c r="G132" s="31">
        <v>3960</v>
      </c>
      <c r="H132" s="31">
        <v>3960</v>
      </c>
      <c r="I132" s="31">
        <v>100</v>
      </c>
    </row>
    <row r="133" spans="1:9" ht="42.75" x14ac:dyDescent="0.2">
      <c r="A133" s="89" t="s">
        <v>907</v>
      </c>
      <c r="B133" s="3" t="s">
        <v>1854</v>
      </c>
      <c r="C133" s="3" t="s">
        <v>0</v>
      </c>
      <c r="D133" s="3" t="s">
        <v>0</v>
      </c>
      <c r="E133" s="3" t="s">
        <v>0</v>
      </c>
      <c r="F133" s="3" t="s">
        <v>0</v>
      </c>
      <c r="G133" s="31">
        <v>3960</v>
      </c>
      <c r="H133" s="31">
        <v>3960</v>
      </c>
      <c r="I133" s="31">
        <v>100</v>
      </c>
    </row>
    <row r="134" spans="1:9" x14ac:dyDescent="0.2">
      <c r="A134" s="89" t="s">
        <v>91</v>
      </c>
      <c r="B134" s="3" t="s">
        <v>1854</v>
      </c>
      <c r="C134" s="3" t="s">
        <v>76</v>
      </c>
      <c r="D134" s="3" t="s">
        <v>0</v>
      </c>
      <c r="E134" s="3" t="s">
        <v>0</v>
      </c>
      <c r="F134" s="3" t="s">
        <v>0</v>
      </c>
      <c r="G134" s="31">
        <v>3960</v>
      </c>
      <c r="H134" s="31">
        <v>3960</v>
      </c>
      <c r="I134" s="31">
        <v>100</v>
      </c>
    </row>
    <row r="135" spans="1:9" ht="28.5" x14ac:dyDescent="0.2">
      <c r="A135" s="89" t="s">
        <v>117</v>
      </c>
      <c r="B135" s="3" t="s">
        <v>1854</v>
      </c>
      <c r="C135" s="3" t="s">
        <v>76</v>
      </c>
      <c r="D135" s="3" t="s">
        <v>76</v>
      </c>
      <c r="E135" s="3" t="s">
        <v>0</v>
      </c>
      <c r="F135" s="3" t="s">
        <v>0</v>
      </c>
      <c r="G135" s="31">
        <v>3960</v>
      </c>
      <c r="H135" s="31">
        <v>3960</v>
      </c>
      <c r="I135" s="31">
        <v>100</v>
      </c>
    </row>
    <row r="136" spans="1:9" ht="42.75" x14ac:dyDescent="0.2">
      <c r="A136" s="89" t="s">
        <v>680</v>
      </c>
      <c r="B136" s="3" t="s">
        <v>1854</v>
      </c>
      <c r="C136" s="3" t="s">
        <v>76</v>
      </c>
      <c r="D136" s="3" t="s">
        <v>76</v>
      </c>
      <c r="E136" s="3" t="s">
        <v>681</v>
      </c>
      <c r="F136" s="3" t="s">
        <v>0</v>
      </c>
      <c r="G136" s="31">
        <v>3960</v>
      </c>
      <c r="H136" s="31">
        <v>3960</v>
      </c>
      <c r="I136" s="31">
        <v>100</v>
      </c>
    </row>
    <row r="137" spans="1:9" ht="42.75" x14ac:dyDescent="0.2">
      <c r="A137" s="89" t="s">
        <v>333</v>
      </c>
      <c r="B137" s="3" t="s">
        <v>1854</v>
      </c>
      <c r="C137" s="3" t="s">
        <v>76</v>
      </c>
      <c r="D137" s="3" t="s">
        <v>76</v>
      </c>
      <c r="E137" s="3" t="s">
        <v>681</v>
      </c>
      <c r="F137" s="3" t="s">
        <v>1673</v>
      </c>
      <c r="G137" s="31">
        <v>3960</v>
      </c>
      <c r="H137" s="31">
        <v>3960</v>
      </c>
      <c r="I137" s="31">
        <v>100</v>
      </c>
    </row>
    <row r="138" spans="1:9" ht="42.75" x14ac:dyDescent="0.2">
      <c r="A138" s="89" t="s">
        <v>1417</v>
      </c>
      <c r="B138" s="3" t="s">
        <v>1855</v>
      </c>
      <c r="C138" s="3" t="s">
        <v>0</v>
      </c>
      <c r="D138" s="3" t="s">
        <v>0</v>
      </c>
      <c r="E138" s="3" t="s">
        <v>0</v>
      </c>
      <c r="F138" s="3" t="s">
        <v>0</v>
      </c>
      <c r="G138" s="31">
        <v>50707.4</v>
      </c>
      <c r="H138" s="31">
        <v>43535.1</v>
      </c>
      <c r="I138" s="31">
        <v>85.855516157405035</v>
      </c>
    </row>
    <row r="139" spans="1:9" ht="42.75" x14ac:dyDescent="0.2">
      <c r="A139" s="89" t="s">
        <v>655</v>
      </c>
      <c r="B139" s="3" t="s">
        <v>1856</v>
      </c>
      <c r="C139" s="3" t="s">
        <v>0</v>
      </c>
      <c r="D139" s="3" t="s">
        <v>0</v>
      </c>
      <c r="E139" s="3" t="s">
        <v>0</v>
      </c>
      <c r="F139" s="3" t="s">
        <v>0</v>
      </c>
      <c r="G139" s="31">
        <v>15349.1</v>
      </c>
      <c r="H139" s="31">
        <v>12897.6</v>
      </c>
      <c r="I139" s="31">
        <v>84.028379514108323</v>
      </c>
    </row>
    <row r="140" spans="1:9" x14ac:dyDescent="0.2">
      <c r="A140" s="89" t="s">
        <v>91</v>
      </c>
      <c r="B140" s="3" t="s">
        <v>1856</v>
      </c>
      <c r="C140" s="3" t="s">
        <v>76</v>
      </c>
      <c r="D140" s="3" t="s">
        <v>0</v>
      </c>
      <c r="E140" s="3" t="s">
        <v>0</v>
      </c>
      <c r="F140" s="3" t="s">
        <v>0</v>
      </c>
      <c r="G140" s="31">
        <v>15349.1</v>
      </c>
      <c r="H140" s="31">
        <v>12897.6</v>
      </c>
      <c r="I140" s="31">
        <v>84.028379514108323</v>
      </c>
    </row>
    <row r="141" spans="1:9" ht="28.5" x14ac:dyDescent="0.2">
      <c r="A141" s="89" t="s">
        <v>117</v>
      </c>
      <c r="B141" s="3" t="s">
        <v>1856</v>
      </c>
      <c r="C141" s="3" t="s">
        <v>76</v>
      </c>
      <c r="D141" s="3" t="s">
        <v>76</v>
      </c>
      <c r="E141" s="3" t="s">
        <v>0</v>
      </c>
      <c r="F141" s="3" t="s">
        <v>0</v>
      </c>
      <c r="G141" s="31">
        <v>15349.1</v>
      </c>
      <c r="H141" s="31">
        <v>12897.6</v>
      </c>
      <c r="I141" s="31">
        <v>84.028379514108323</v>
      </c>
    </row>
    <row r="142" spans="1:9" ht="85.5" x14ac:dyDescent="0.2">
      <c r="A142" s="89" t="s">
        <v>590</v>
      </c>
      <c r="B142" s="3" t="s">
        <v>1856</v>
      </c>
      <c r="C142" s="3" t="s">
        <v>76</v>
      </c>
      <c r="D142" s="3" t="s">
        <v>76</v>
      </c>
      <c r="E142" s="3" t="s">
        <v>585</v>
      </c>
      <c r="F142" s="3" t="s">
        <v>0</v>
      </c>
      <c r="G142" s="31">
        <v>3181.7</v>
      </c>
      <c r="H142" s="31">
        <v>2635.7</v>
      </c>
      <c r="I142" s="31">
        <v>82.839362604896749</v>
      </c>
    </row>
    <row r="143" spans="1:9" ht="42.75" x14ac:dyDescent="0.2">
      <c r="A143" s="89" t="s">
        <v>333</v>
      </c>
      <c r="B143" s="3" t="s">
        <v>1856</v>
      </c>
      <c r="C143" s="3" t="s">
        <v>76</v>
      </c>
      <c r="D143" s="3" t="s">
        <v>76</v>
      </c>
      <c r="E143" s="3" t="s">
        <v>585</v>
      </c>
      <c r="F143" s="3" t="s">
        <v>1673</v>
      </c>
      <c r="G143" s="31">
        <v>3181.7</v>
      </c>
      <c r="H143" s="31">
        <v>2635.7</v>
      </c>
      <c r="I143" s="31">
        <v>82.839362604896749</v>
      </c>
    </row>
    <row r="144" spans="1:9" ht="28.5" x14ac:dyDescent="0.2">
      <c r="A144" s="89" t="s">
        <v>601</v>
      </c>
      <c r="B144" s="3" t="s">
        <v>1856</v>
      </c>
      <c r="C144" s="3" t="s">
        <v>76</v>
      </c>
      <c r="D144" s="3" t="s">
        <v>76</v>
      </c>
      <c r="E144" s="3" t="s">
        <v>602</v>
      </c>
      <c r="F144" s="3" t="s">
        <v>0</v>
      </c>
      <c r="G144" s="31">
        <v>3918.4</v>
      </c>
      <c r="H144" s="31">
        <v>2913.9</v>
      </c>
      <c r="I144" s="31">
        <v>74.364536545528793</v>
      </c>
    </row>
    <row r="145" spans="1:9" ht="42.75" x14ac:dyDescent="0.2">
      <c r="A145" s="89" t="s">
        <v>333</v>
      </c>
      <c r="B145" s="3" t="s">
        <v>1856</v>
      </c>
      <c r="C145" s="3" t="s">
        <v>76</v>
      </c>
      <c r="D145" s="3" t="s">
        <v>76</v>
      </c>
      <c r="E145" s="3" t="s">
        <v>602</v>
      </c>
      <c r="F145" s="3" t="s">
        <v>1673</v>
      </c>
      <c r="G145" s="31">
        <v>3918.4</v>
      </c>
      <c r="H145" s="31">
        <v>2913.9</v>
      </c>
      <c r="I145" s="31">
        <v>74.364536545528793</v>
      </c>
    </row>
    <row r="146" spans="1:9" ht="28.5" x14ac:dyDescent="0.2">
      <c r="A146" s="89" t="s">
        <v>646</v>
      </c>
      <c r="B146" s="3" t="s">
        <v>1856</v>
      </c>
      <c r="C146" s="3" t="s">
        <v>76</v>
      </c>
      <c r="D146" s="3" t="s">
        <v>76</v>
      </c>
      <c r="E146" s="3" t="s">
        <v>647</v>
      </c>
      <c r="F146" s="3" t="s">
        <v>0</v>
      </c>
      <c r="G146" s="31">
        <v>8249</v>
      </c>
      <c r="H146" s="31">
        <v>7348</v>
      </c>
      <c r="I146" s="31">
        <v>89.077463935022422</v>
      </c>
    </row>
    <row r="147" spans="1:9" ht="42.75" x14ac:dyDescent="0.2">
      <c r="A147" s="89" t="s">
        <v>333</v>
      </c>
      <c r="B147" s="3" t="s">
        <v>1856</v>
      </c>
      <c r="C147" s="3" t="s">
        <v>76</v>
      </c>
      <c r="D147" s="3" t="s">
        <v>76</v>
      </c>
      <c r="E147" s="3" t="s">
        <v>647</v>
      </c>
      <c r="F147" s="3" t="s">
        <v>1673</v>
      </c>
      <c r="G147" s="31">
        <v>8249</v>
      </c>
      <c r="H147" s="31">
        <v>7348</v>
      </c>
      <c r="I147" s="31">
        <v>89.077463935022422</v>
      </c>
    </row>
    <row r="148" spans="1:9" ht="42.75" x14ac:dyDescent="0.2">
      <c r="A148" s="89" t="s">
        <v>1420</v>
      </c>
      <c r="B148" s="3" t="s">
        <v>1857</v>
      </c>
      <c r="C148" s="3" t="s">
        <v>0</v>
      </c>
      <c r="D148" s="3" t="s">
        <v>0</v>
      </c>
      <c r="E148" s="3" t="s">
        <v>0</v>
      </c>
      <c r="F148" s="3" t="s">
        <v>0</v>
      </c>
      <c r="G148" s="31">
        <v>3000</v>
      </c>
      <c r="H148" s="31">
        <v>3000</v>
      </c>
      <c r="I148" s="31">
        <v>100</v>
      </c>
    </row>
    <row r="149" spans="1:9" x14ac:dyDescent="0.2">
      <c r="A149" s="89" t="s">
        <v>91</v>
      </c>
      <c r="B149" s="3" t="s">
        <v>1857</v>
      </c>
      <c r="C149" s="3" t="s">
        <v>76</v>
      </c>
      <c r="D149" s="3" t="s">
        <v>0</v>
      </c>
      <c r="E149" s="3" t="s">
        <v>0</v>
      </c>
      <c r="F149" s="3" t="s">
        <v>0</v>
      </c>
      <c r="G149" s="31">
        <v>3000</v>
      </c>
      <c r="H149" s="31">
        <v>3000</v>
      </c>
      <c r="I149" s="31">
        <v>100</v>
      </c>
    </row>
    <row r="150" spans="1:9" ht="28.5" x14ac:dyDescent="0.2">
      <c r="A150" s="89" t="s">
        <v>117</v>
      </c>
      <c r="B150" s="3" t="s">
        <v>1857</v>
      </c>
      <c r="C150" s="3" t="s">
        <v>76</v>
      </c>
      <c r="D150" s="3" t="s">
        <v>76</v>
      </c>
      <c r="E150" s="3" t="s">
        <v>0</v>
      </c>
      <c r="F150" s="3" t="s">
        <v>0</v>
      </c>
      <c r="G150" s="31">
        <v>3000</v>
      </c>
      <c r="H150" s="31">
        <v>3000</v>
      </c>
      <c r="I150" s="31">
        <v>100</v>
      </c>
    </row>
    <row r="151" spans="1:9" ht="42.75" x14ac:dyDescent="0.2">
      <c r="A151" s="89" t="s">
        <v>680</v>
      </c>
      <c r="B151" s="3" t="s">
        <v>1857</v>
      </c>
      <c r="C151" s="3" t="s">
        <v>76</v>
      </c>
      <c r="D151" s="3" t="s">
        <v>76</v>
      </c>
      <c r="E151" s="3" t="s">
        <v>681</v>
      </c>
      <c r="F151" s="3" t="s">
        <v>0</v>
      </c>
      <c r="G151" s="31">
        <v>3000</v>
      </c>
      <c r="H151" s="31">
        <v>3000</v>
      </c>
      <c r="I151" s="31">
        <v>100</v>
      </c>
    </row>
    <row r="152" spans="1:9" ht="42.75" x14ac:dyDescent="0.2">
      <c r="A152" s="89" t="s">
        <v>333</v>
      </c>
      <c r="B152" s="3" t="s">
        <v>1857</v>
      </c>
      <c r="C152" s="3" t="s">
        <v>76</v>
      </c>
      <c r="D152" s="3" t="s">
        <v>76</v>
      </c>
      <c r="E152" s="3" t="s">
        <v>681</v>
      </c>
      <c r="F152" s="3" t="s">
        <v>1673</v>
      </c>
      <c r="G152" s="31">
        <v>3000</v>
      </c>
      <c r="H152" s="31">
        <v>3000</v>
      </c>
      <c r="I152" s="31">
        <v>100</v>
      </c>
    </row>
    <row r="153" spans="1:9" ht="42.75" x14ac:dyDescent="0.2">
      <c r="A153" s="89" t="s">
        <v>907</v>
      </c>
      <c r="B153" s="3" t="s">
        <v>1858</v>
      </c>
      <c r="C153" s="3" t="s">
        <v>0</v>
      </c>
      <c r="D153" s="3" t="s">
        <v>0</v>
      </c>
      <c r="E153" s="3" t="s">
        <v>0</v>
      </c>
      <c r="F153" s="3" t="s">
        <v>0</v>
      </c>
      <c r="G153" s="31">
        <v>32358.3</v>
      </c>
      <c r="H153" s="31">
        <v>27637.5</v>
      </c>
      <c r="I153" s="31">
        <v>85.4108528569177</v>
      </c>
    </row>
    <row r="154" spans="1:9" x14ac:dyDescent="0.2">
      <c r="A154" s="89" t="s">
        <v>91</v>
      </c>
      <c r="B154" s="3" t="s">
        <v>1858</v>
      </c>
      <c r="C154" s="3" t="s">
        <v>76</v>
      </c>
      <c r="D154" s="3" t="s">
        <v>0</v>
      </c>
      <c r="E154" s="3" t="s">
        <v>0</v>
      </c>
      <c r="F154" s="3" t="s">
        <v>0</v>
      </c>
      <c r="G154" s="31">
        <v>32358.3</v>
      </c>
      <c r="H154" s="31">
        <v>27637.5</v>
      </c>
      <c r="I154" s="31">
        <v>85.4108528569177</v>
      </c>
    </row>
    <row r="155" spans="1:9" ht="28.5" x14ac:dyDescent="0.2">
      <c r="A155" s="89" t="s">
        <v>117</v>
      </c>
      <c r="B155" s="3" t="s">
        <v>1858</v>
      </c>
      <c r="C155" s="3" t="s">
        <v>76</v>
      </c>
      <c r="D155" s="3" t="s">
        <v>76</v>
      </c>
      <c r="E155" s="3" t="s">
        <v>0</v>
      </c>
      <c r="F155" s="3" t="s">
        <v>0</v>
      </c>
      <c r="G155" s="31">
        <v>32358.3</v>
      </c>
      <c r="H155" s="31">
        <v>27637.5</v>
      </c>
      <c r="I155" s="31">
        <v>85.4108528569177</v>
      </c>
    </row>
    <row r="156" spans="1:9" ht="42.75" x14ac:dyDescent="0.2">
      <c r="A156" s="89" t="s">
        <v>680</v>
      </c>
      <c r="B156" s="3" t="s">
        <v>1858</v>
      </c>
      <c r="C156" s="3" t="s">
        <v>76</v>
      </c>
      <c r="D156" s="3" t="s">
        <v>76</v>
      </c>
      <c r="E156" s="3" t="s">
        <v>681</v>
      </c>
      <c r="F156" s="3" t="s">
        <v>0</v>
      </c>
      <c r="G156" s="31">
        <v>32358.3</v>
      </c>
      <c r="H156" s="31">
        <v>27637.5</v>
      </c>
      <c r="I156" s="31">
        <v>85.4108528569177</v>
      </c>
    </row>
    <row r="157" spans="1:9" ht="42.75" x14ac:dyDescent="0.2">
      <c r="A157" s="89" t="s">
        <v>333</v>
      </c>
      <c r="B157" s="3" t="s">
        <v>1858</v>
      </c>
      <c r="C157" s="3" t="s">
        <v>76</v>
      </c>
      <c r="D157" s="3" t="s">
        <v>76</v>
      </c>
      <c r="E157" s="3" t="s">
        <v>681</v>
      </c>
      <c r="F157" s="3" t="s">
        <v>1673</v>
      </c>
      <c r="G157" s="31">
        <v>32358.3</v>
      </c>
      <c r="H157" s="31">
        <v>27637.5</v>
      </c>
      <c r="I157" s="31">
        <v>85.4108528569177</v>
      </c>
    </row>
    <row r="158" spans="1:9" ht="57" x14ac:dyDescent="0.2">
      <c r="A158" s="89" t="s">
        <v>1423</v>
      </c>
      <c r="B158" s="3" t="s">
        <v>1859</v>
      </c>
      <c r="C158" s="3" t="s">
        <v>0</v>
      </c>
      <c r="D158" s="3" t="s">
        <v>0</v>
      </c>
      <c r="E158" s="3" t="s">
        <v>0</v>
      </c>
      <c r="F158" s="3" t="s">
        <v>0</v>
      </c>
      <c r="G158" s="31">
        <v>128237.1</v>
      </c>
      <c r="H158" s="31">
        <v>124582.9</v>
      </c>
      <c r="I158" s="31">
        <v>97.150434624613297</v>
      </c>
    </row>
    <row r="159" spans="1:9" ht="42.75" x14ac:dyDescent="0.2">
      <c r="A159" s="89" t="s">
        <v>655</v>
      </c>
      <c r="B159" s="3" t="s">
        <v>1860</v>
      </c>
      <c r="C159" s="3" t="s">
        <v>0</v>
      </c>
      <c r="D159" s="3" t="s">
        <v>0</v>
      </c>
      <c r="E159" s="3" t="s">
        <v>0</v>
      </c>
      <c r="F159" s="3" t="s">
        <v>0</v>
      </c>
      <c r="G159" s="31">
        <v>121136.6</v>
      </c>
      <c r="H159" s="31">
        <v>120939.5</v>
      </c>
      <c r="I159" s="31">
        <v>99.837291124234952</v>
      </c>
    </row>
    <row r="160" spans="1:9" x14ac:dyDescent="0.2">
      <c r="A160" s="89" t="s">
        <v>91</v>
      </c>
      <c r="B160" s="3" t="s">
        <v>1860</v>
      </c>
      <c r="C160" s="3" t="s">
        <v>76</v>
      </c>
      <c r="D160" s="3" t="s">
        <v>0</v>
      </c>
      <c r="E160" s="3" t="s">
        <v>0</v>
      </c>
      <c r="F160" s="3" t="s">
        <v>0</v>
      </c>
      <c r="G160" s="31">
        <v>32910.9</v>
      </c>
      <c r="H160" s="31">
        <v>32713.8</v>
      </c>
      <c r="I160" s="31">
        <v>99.401110270457508</v>
      </c>
    </row>
    <row r="161" spans="1:9" ht="28.5" x14ac:dyDescent="0.2">
      <c r="A161" s="89" t="s">
        <v>117</v>
      </c>
      <c r="B161" s="3" t="s">
        <v>1860</v>
      </c>
      <c r="C161" s="3" t="s">
        <v>76</v>
      </c>
      <c r="D161" s="3" t="s">
        <v>76</v>
      </c>
      <c r="E161" s="3" t="s">
        <v>0</v>
      </c>
      <c r="F161" s="3" t="s">
        <v>0</v>
      </c>
      <c r="G161" s="31">
        <v>32910.9</v>
      </c>
      <c r="H161" s="31">
        <v>32713.8</v>
      </c>
      <c r="I161" s="31">
        <v>99.401110270457508</v>
      </c>
    </row>
    <row r="162" spans="1:9" ht="28.5" x14ac:dyDescent="0.2">
      <c r="A162" s="89" t="s">
        <v>601</v>
      </c>
      <c r="B162" s="3" t="s">
        <v>1860</v>
      </c>
      <c r="C162" s="3" t="s">
        <v>76</v>
      </c>
      <c r="D162" s="3" t="s">
        <v>76</v>
      </c>
      <c r="E162" s="3" t="s">
        <v>602</v>
      </c>
      <c r="F162" s="3" t="s">
        <v>0</v>
      </c>
      <c r="G162" s="31">
        <v>32910.9</v>
      </c>
      <c r="H162" s="31">
        <v>32713.8</v>
      </c>
      <c r="I162" s="31">
        <v>99.401110270457508</v>
      </c>
    </row>
    <row r="163" spans="1:9" ht="42.75" x14ac:dyDescent="0.2">
      <c r="A163" s="89" t="s">
        <v>333</v>
      </c>
      <c r="B163" s="3" t="s">
        <v>1860</v>
      </c>
      <c r="C163" s="3" t="s">
        <v>76</v>
      </c>
      <c r="D163" s="3" t="s">
        <v>76</v>
      </c>
      <c r="E163" s="3" t="s">
        <v>602</v>
      </c>
      <c r="F163" s="3" t="s">
        <v>1673</v>
      </c>
      <c r="G163" s="31">
        <v>32910.9</v>
      </c>
      <c r="H163" s="31">
        <v>32713.8</v>
      </c>
      <c r="I163" s="31">
        <v>99.401110270457508</v>
      </c>
    </row>
    <row r="164" spans="1:9" x14ac:dyDescent="0.2">
      <c r="A164" s="89" t="s">
        <v>23</v>
      </c>
      <c r="B164" s="3" t="s">
        <v>1860</v>
      </c>
      <c r="C164" s="3" t="s">
        <v>24</v>
      </c>
      <c r="D164" s="3" t="s">
        <v>0</v>
      </c>
      <c r="E164" s="3" t="s">
        <v>0</v>
      </c>
      <c r="F164" s="3" t="s">
        <v>0</v>
      </c>
      <c r="G164" s="31">
        <v>88225.7</v>
      </c>
      <c r="H164" s="31">
        <v>88225.7</v>
      </c>
      <c r="I164" s="31">
        <v>100</v>
      </c>
    </row>
    <row r="165" spans="1:9" ht="28.5" x14ac:dyDescent="0.2">
      <c r="A165" s="89" t="s">
        <v>25</v>
      </c>
      <c r="B165" s="3" t="s">
        <v>1860</v>
      </c>
      <c r="C165" s="3" t="s">
        <v>24</v>
      </c>
      <c r="D165" s="3" t="s">
        <v>26</v>
      </c>
      <c r="E165" s="3" t="s">
        <v>0</v>
      </c>
      <c r="F165" s="3" t="s">
        <v>0</v>
      </c>
      <c r="G165" s="31">
        <v>88225.7</v>
      </c>
      <c r="H165" s="31">
        <v>88225.7</v>
      </c>
      <c r="I165" s="31">
        <v>100</v>
      </c>
    </row>
    <row r="166" spans="1:9" ht="28.5" x14ac:dyDescent="0.2">
      <c r="A166" s="89" t="s">
        <v>646</v>
      </c>
      <c r="B166" s="3" t="s">
        <v>1860</v>
      </c>
      <c r="C166" s="3" t="s">
        <v>24</v>
      </c>
      <c r="D166" s="3" t="s">
        <v>26</v>
      </c>
      <c r="E166" s="3" t="s">
        <v>647</v>
      </c>
      <c r="F166" s="3" t="s">
        <v>0</v>
      </c>
      <c r="G166" s="31">
        <v>88225.7</v>
      </c>
      <c r="H166" s="31">
        <v>88225.7</v>
      </c>
      <c r="I166" s="31">
        <v>100</v>
      </c>
    </row>
    <row r="167" spans="1:9" ht="28.5" x14ac:dyDescent="0.2">
      <c r="A167" s="89" t="s">
        <v>380</v>
      </c>
      <c r="B167" s="3" t="s">
        <v>1860</v>
      </c>
      <c r="C167" s="3" t="s">
        <v>24</v>
      </c>
      <c r="D167" s="3" t="s">
        <v>26</v>
      </c>
      <c r="E167" s="3" t="s">
        <v>647</v>
      </c>
      <c r="F167" s="3" t="s">
        <v>1672</v>
      </c>
      <c r="G167" s="31">
        <v>88225.7</v>
      </c>
      <c r="H167" s="31">
        <v>88225.7</v>
      </c>
      <c r="I167" s="31">
        <v>100</v>
      </c>
    </row>
    <row r="168" spans="1:9" ht="171" x14ac:dyDescent="0.2">
      <c r="A168" s="89" t="s">
        <v>1426</v>
      </c>
      <c r="B168" s="3" t="s">
        <v>1861</v>
      </c>
      <c r="C168" s="3" t="s">
        <v>0</v>
      </c>
      <c r="D168" s="3" t="s">
        <v>0</v>
      </c>
      <c r="E168" s="3" t="s">
        <v>0</v>
      </c>
      <c r="F168" s="3" t="s">
        <v>0</v>
      </c>
      <c r="G168" s="31">
        <v>7100.5</v>
      </c>
      <c r="H168" s="31">
        <v>3643.4</v>
      </c>
      <c r="I168" s="31">
        <v>51.311879445109497</v>
      </c>
    </row>
    <row r="169" spans="1:9" x14ac:dyDescent="0.2">
      <c r="A169" s="89" t="s">
        <v>91</v>
      </c>
      <c r="B169" s="3" t="s">
        <v>1861</v>
      </c>
      <c r="C169" s="3" t="s">
        <v>76</v>
      </c>
      <c r="D169" s="3" t="s">
        <v>0</v>
      </c>
      <c r="E169" s="3" t="s">
        <v>0</v>
      </c>
      <c r="F169" s="3" t="s">
        <v>0</v>
      </c>
      <c r="G169" s="31">
        <v>7100.5</v>
      </c>
      <c r="H169" s="31">
        <v>3643.4</v>
      </c>
      <c r="I169" s="31">
        <v>51.311879445109497</v>
      </c>
    </row>
    <row r="170" spans="1:9" ht="28.5" x14ac:dyDescent="0.2">
      <c r="A170" s="89" t="s">
        <v>117</v>
      </c>
      <c r="B170" s="3" t="s">
        <v>1861</v>
      </c>
      <c r="C170" s="3" t="s">
        <v>76</v>
      </c>
      <c r="D170" s="3" t="s">
        <v>76</v>
      </c>
      <c r="E170" s="3" t="s">
        <v>0</v>
      </c>
      <c r="F170" s="3" t="s">
        <v>0</v>
      </c>
      <c r="G170" s="31">
        <v>7100.5</v>
      </c>
      <c r="H170" s="31">
        <v>3643.4</v>
      </c>
      <c r="I170" s="31">
        <v>51.311879445109497</v>
      </c>
    </row>
    <row r="171" spans="1:9" ht="28.5" x14ac:dyDescent="0.2">
      <c r="A171" s="89" t="s">
        <v>601</v>
      </c>
      <c r="B171" s="3" t="s">
        <v>1861</v>
      </c>
      <c r="C171" s="3" t="s">
        <v>76</v>
      </c>
      <c r="D171" s="3" t="s">
        <v>76</v>
      </c>
      <c r="E171" s="3" t="s">
        <v>602</v>
      </c>
      <c r="F171" s="3" t="s">
        <v>0</v>
      </c>
      <c r="G171" s="31">
        <v>7100.5</v>
      </c>
      <c r="H171" s="31">
        <v>3643.4</v>
      </c>
      <c r="I171" s="31">
        <v>51.311879445109497</v>
      </c>
    </row>
    <row r="172" spans="1:9" ht="42.75" x14ac:dyDescent="0.2">
      <c r="A172" s="89" t="s">
        <v>333</v>
      </c>
      <c r="B172" s="3" t="s">
        <v>1861</v>
      </c>
      <c r="C172" s="3" t="s">
        <v>76</v>
      </c>
      <c r="D172" s="3" t="s">
        <v>76</v>
      </c>
      <c r="E172" s="3" t="s">
        <v>602</v>
      </c>
      <c r="F172" s="3" t="s">
        <v>1673</v>
      </c>
      <c r="G172" s="31">
        <v>7100.5</v>
      </c>
      <c r="H172" s="31">
        <v>3643.4</v>
      </c>
      <c r="I172" s="31">
        <v>51.311879445109497</v>
      </c>
    </row>
    <row r="173" spans="1:9" ht="42.75" x14ac:dyDescent="0.2">
      <c r="A173" s="89" t="s">
        <v>1428</v>
      </c>
      <c r="B173" s="3" t="s">
        <v>1862</v>
      </c>
      <c r="C173" s="3" t="s">
        <v>0</v>
      </c>
      <c r="D173" s="3" t="s">
        <v>0</v>
      </c>
      <c r="E173" s="3" t="s">
        <v>0</v>
      </c>
      <c r="F173" s="3" t="s">
        <v>0</v>
      </c>
      <c r="G173" s="31">
        <v>50634.1</v>
      </c>
      <c r="H173" s="31">
        <v>17016.099999999999</v>
      </c>
      <c r="I173" s="31">
        <v>33.606008598948137</v>
      </c>
    </row>
    <row r="174" spans="1:9" ht="42.75" x14ac:dyDescent="0.2">
      <c r="A174" s="89" t="s">
        <v>655</v>
      </c>
      <c r="B174" s="3" t="s">
        <v>1863</v>
      </c>
      <c r="C174" s="3" t="s">
        <v>0</v>
      </c>
      <c r="D174" s="3" t="s">
        <v>0</v>
      </c>
      <c r="E174" s="3" t="s">
        <v>0</v>
      </c>
      <c r="F174" s="3" t="s">
        <v>0</v>
      </c>
      <c r="G174" s="31">
        <v>41112.199999999997</v>
      </c>
      <c r="H174" s="31">
        <v>11593.5</v>
      </c>
      <c r="I174" s="31">
        <v>28.199658495531743</v>
      </c>
    </row>
    <row r="175" spans="1:9" x14ac:dyDescent="0.2">
      <c r="A175" s="89" t="s">
        <v>91</v>
      </c>
      <c r="B175" s="3" t="s">
        <v>1863</v>
      </c>
      <c r="C175" s="3" t="s">
        <v>76</v>
      </c>
      <c r="D175" s="3" t="s">
        <v>0</v>
      </c>
      <c r="E175" s="3" t="s">
        <v>0</v>
      </c>
      <c r="F175" s="3" t="s">
        <v>0</v>
      </c>
      <c r="G175" s="31">
        <v>41112.199999999997</v>
      </c>
      <c r="H175" s="31">
        <v>11593.5</v>
      </c>
      <c r="I175" s="31">
        <v>28.199658495531743</v>
      </c>
    </row>
    <row r="176" spans="1:9" ht="28.5" x14ac:dyDescent="0.2">
      <c r="A176" s="89" t="s">
        <v>117</v>
      </c>
      <c r="B176" s="3" t="s">
        <v>1863</v>
      </c>
      <c r="C176" s="3" t="s">
        <v>76</v>
      </c>
      <c r="D176" s="3" t="s">
        <v>76</v>
      </c>
      <c r="E176" s="3" t="s">
        <v>0</v>
      </c>
      <c r="F176" s="3" t="s">
        <v>0</v>
      </c>
      <c r="G176" s="31">
        <v>41112.199999999997</v>
      </c>
      <c r="H176" s="31">
        <v>11593.5</v>
      </c>
      <c r="I176" s="31">
        <v>28.199658495531743</v>
      </c>
    </row>
    <row r="177" spans="1:9" ht="85.5" x14ac:dyDescent="0.2">
      <c r="A177" s="89" t="s">
        <v>590</v>
      </c>
      <c r="B177" s="3" t="s">
        <v>1863</v>
      </c>
      <c r="C177" s="3" t="s">
        <v>76</v>
      </c>
      <c r="D177" s="3" t="s">
        <v>76</v>
      </c>
      <c r="E177" s="3" t="s">
        <v>585</v>
      </c>
      <c r="F177" s="3" t="s">
        <v>0</v>
      </c>
      <c r="G177" s="31">
        <v>214.9</v>
      </c>
      <c r="H177" s="31">
        <v>176.9</v>
      </c>
      <c r="I177" s="31">
        <v>82.317356910190782</v>
      </c>
    </row>
    <row r="178" spans="1:9" ht="42.75" x14ac:dyDescent="0.2">
      <c r="A178" s="89" t="s">
        <v>333</v>
      </c>
      <c r="B178" s="3" t="s">
        <v>1863</v>
      </c>
      <c r="C178" s="3" t="s">
        <v>76</v>
      </c>
      <c r="D178" s="3" t="s">
        <v>76</v>
      </c>
      <c r="E178" s="3" t="s">
        <v>585</v>
      </c>
      <c r="F178" s="3" t="s">
        <v>1673</v>
      </c>
      <c r="G178" s="31">
        <v>214.9</v>
      </c>
      <c r="H178" s="31">
        <v>176.9</v>
      </c>
      <c r="I178" s="31">
        <v>82.317356910190782</v>
      </c>
    </row>
    <row r="179" spans="1:9" ht="28.5" x14ac:dyDescent="0.2">
      <c r="A179" s="89" t="s">
        <v>601</v>
      </c>
      <c r="B179" s="3" t="s">
        <v>1863</v>
      </c>
      <c r="C179" s="3" t="s">
        <v>76</v>
      </c>
      <c r="D179" s="3" t="s">
        <v>76</v>
      </c>
      <c r="E179" s="3" t="s">
        <v>602</v>
      </c>
      <c r="F179" s="3" t="s">
        <v>0</v>
      </c>
      <c r="G179" s="31">
        <v>40897.300000000003</v>
      </c>
      <c r="H179" s="31">
        <v>11416.6</v>
      </c>
      <c r="I179" s="31">
        <v>27.915290251434687</v>
      </c>
    </row>
    <row r="180" spans="1:9" ht="42.75" x14ac:dyDescent="0.2">
      <c r="A180" s="89" t="s">
        <v>333</v>
      </c>
      <c r="B180" s="3" t="s">
        <v>1863</v>
      </c>
      <c r="C180" s="3" t="s">
        <v>76</v>
      </c>
      <c r="D180" s="3" t="s">
        <v>76</v>
      </c>
      <c r="E180" s="3" t="s">
        <v>602</v>
      </c>
      <c r="F180" s="3" t="s">
        <v>1673</v>
      </c>
      <c r="G180" s="31">
        <v>40897.300000000003</v>
      </c>
      <c r="H180" s="31">
        <v>11416.6</v>
      </c>
      <c r="I180" s="31">
        <v>27.915290251434687</v>
      </c>
    </row>
    <row r="181" spans="1:9" ht="42.75" x14ac:dyDescent="0.2">
      <c r="A181" s="89" t="s">
        <v>907</v>
      </c>
      <c r="B181" s="3" t="s">
        <v>1864</v>
      </c>
      <c r="C181" s="3" t="s">
        <v>0</v>
      </c>
      <c r="D181" s="3" t="s">
        <v>0</v>
      </c>
      <c r="E181" s="3" t="s">
        <v>0</v>
      </c>
      <c r="F181" s="3" t="s">
        <v>0</v>
      </c>
      <c r="G181" s="31">
        <v>9521.9</v>
      </c>
      <c r="H181" s="31">
        <v>5422.6</v>
      </c>
      <c r="I181" s="31">
        <v>56.948718218002711</v>
      </c>
    </row>
    <row r="182" spans="1:9" x14ac:dyDescent="0.2">
      <c r="A182" s="89" t="s">
        <v>91</v>
      </c>
      <c r="B182" s="3" t="s">
        <v>1864</v>
      </c>
      <c r="C182" s="3" t="s">
        <v>76</v>
      </c>
      <c r="D182" s="3" t="s">
        <v>0</v>
      </c>
      <c r="E182" s="3" t="s">
        <v>0</v>
      </c>
      <c r="F182" s="3" t="s">
        <v>0</v>
      </c>
      <c r="G182" s="31">
        <v>9521.9</v>
      </c>
      <c r="H182" s="31">
        <v>5422.6</v>
      </c>
      <c r="I182" s="31">
        <v>56.948718218002711</v>
      </c>
    </row>
    <row r="183" spans="1:9" ht="28.5" x14ac:dyDescent="0.2">
      <c r="A183" s="89" t="s">
        <v>117</v>
      </c>
      <c r="B183" s="3" t="s">
        <v>1864</v>
      </c>
      <c r="C183" s="3" t="s">
        <v>76</v>
      </c>
      <c r="D183" s="3" t="s">
        <v>76</v>
      </c>
      <c r="E183" s="3" t="s">
        <v>0</v>
      </c>
      <c r="F183" s="3" t="s">
        <v>0</v>
      </c>
      <c r="G183" s="31">
        <v>9521.9</v>
      </c>
      <c r="H183" s="31">
        <v>5422.6</v>
      </c>
      <c r="I183" s="31">
        <v>56.948718218002711</v>
      </c>
    </row>
    <row r="184" spans="1:9" ht="42.75" x14ac:dyDescent="0.2">
      <c r="A184" s="89" t="s">
        <v>680</v>
      </c>
      <c r="B184" s="3" t="s">
        <v>1864</v>
      </c>
      <c r="C184" s="3" t="s">
        <v>76</v>
      </c>
      <c r="D184" s="3" t="s">
        <v>76</v>
      </c>
      <c r="E184" s="3" t="s">
        <v>681</v>
      </c>
      <c r="F184" s="3" t="s">
        <v>0</v>
      </c>
      <c r="G184" s="31">
        <v>9521.9</v>
      </c>
      <c r="H184" s="31">
        <v>5422.6</v>
      </c>
      <c r="I184" s="31">
        <v>56.948718218002711</v>
      </c>
    </row>
    <row r="185" spans="1:9" ht="42.75" x14ac:dyDescent="0.2">
      <c r="A185" s="89" t="s">
        <v>333</v>
      </c>
      <c r="B185" s="3" t="s">
        <v>1864</v>
      </c>
      <c r="C185" s="3" t="s">
        <v>76</v>
      </c>
      <c r="D185" s="3" t="s">
        <v>76</v>
      </c>
      <c r="E185" s="3" t="s">
        <v>681</v>
      </c>
      <c r="F185" s="3" t="s">
        <v>1673</v>
      </c>
      <c r="G185" s="31">
        <v>9521.9</v>
      </c>
      <c r="H185" s="31">
        <v>5422.6</v>
      </c>
      <c r="I185" s="31">
        <v>56.948718218002711</v>
      </c>
    </row>
    <row r="186" spans="1:9" ht="71.25" x14ac:dyDescent="0.2">
      <c r="A186" s="89" t="s">
        <v>1432</v>
      </c>
      <c r="B186" s="3" t="s">
        <v>1865</v>
      </c>
      <c r="C186" s="3" t="s">
        <v>0</v>
      </c>
      <c r="D186" s="3" t="s">
        <v>0</v>
      </c>
      <c r="E186" s="3" t="s">
        <v>0</v>
      </c>
      <c r="F186" s="3" t="s">
        <v>0</v>
      </c>
      <c r="G186" s="31">
        <v>6935.9</v>
      </c>
      <c r="H186" s="31">
        <v>615.9</v>
      </c>
      <c r="I186" s="31">
        <v>8.8798858115024739</v>
      </c>
    </row>
    <row r="187" spans="1:9" ht="71.25" x14ac:dyDescent="0.2">
      <c r="A187" s="89" t="s">
        <v>1866</v>
      </c>
      <c r="B187" s="3" t="s">
        <v>1867</v>
      </c>
      <c r="C187" s="3" t="s">
        <v>0</v>
      </c>
      <c r="D187" s="3" t="s">
        <v>0</v>
      </c>
      <c r="E187" s="3" t="s">
        <v>0</v>
      </c>
      <c r="F187" s="3" t="s">
        <v>0</v>
      </c>
      <c r="G187" s="31">
        <v>616</v>
      </c>
      <c r="H187" s="31">
        <v>615.9</v>
      </c>
      <c r="I187" s="31">
        <v>99.983766233766218</v>
      </c>
    </row>
    <row r="188" spans="1:9" x14ac:dyDescent="0.2">
      <c r="A188" s="89" t="s">
        <v>91</v>
      </c>
      <c r="B188" s="3" t="s">
        <v>1867</v>
      </c>
      <c r="C188" s="3" t="s">
        <v>76</v>
      </c>
      <c r="D188" s="3" t="s">
        <v>0</v>
      </c>
      <c r="E188" s="3" t="s">
        <v>0</v>
      </c>
      <c r="F188" s="3" t="s">
        <v>0</v>
      </c>
      <c r="G188" s="31">
        <v>616</v>
      </c>
      <c r="H188" s="31">
        <v>615.9</v>
      </c>
      <c r="I188" s="31">
        <v>99.983766233766218</v>
      </c>
    </row>
    <row r="189" spans="1:9" ht="28.5" x14ac:dyDescent="0.2">
      <c r="A189" s="89" t="s">
        <v>117</v>
      </c>
      <c r="B189" s="3" t="s">
        <v>1867</v>
      </c>
      <c r="C189" s="3" t="s">
        <v>76</v>
      </c>
      <c r="D189" s="3" t="s">
        <v>76</v>
      </c>
      <c r="E189" s="3" t="s">
        <v>0</v>
      </c>
      <c r="F189" s="3" t="s">
        <v>0</v>
      </c>
      <c r="G189" s="31">
        <v>616</v>
      </c>
      <c r="H189" s="31">
        <v>615.9</v>
      </c>
      <c r="I189" s="31">
        <v>99.983766233766218</v>
      </c>
    </row>
    <row r="190" spans="1:9" ht="57" x14ac:dyDescent="0.2">
      <c r="A190" s="89" t="s">
        <v>760</v>
      </c>
      <c r="B190" s="3" t="s">
        <v>1867</v>
      </c>
      <c r="C190" s="3" t="s">
        <v>76</v>
      </c>
      <c r="D190" s="3" t="s">
        <v>76</v>
      </c>
      <c r="E190" s="3" t="s">
        <v>761</v>
      </c>
      <c r="F190" s="3" t="s">
        <v>0</v>
      </c>
      <c r="G190" s="31">
        <v>616</v>
      </c>
      <c r="H190" s="31">
        <v>615.9</v>
      </c>
      <c r="I190" s="31">
        <v>99.983766233766218</v>
      </c>
    </row>
    <row r="191" spans="1:9" ht="42.75" x14ac:dyDescent="0.2">
      <c r="A191" s="89" t="s">
        <v>1680</v>
      </c>
      <c r="B191" s="3" t="s">
        <v>1867</v>
      </c>
      <c r="C191" s="3" t="s">
        <v>76</v>
      </c>
      <c r="D191" s="3" t="s">
        <v>76</v>
      </c>
      <c r="E191" s="3" t="s">
        <v>761</v>
      </c>
      <c r="F191" s="3" t="s">
        <v>1681</v>
      </c>
      <c r="G191" s="31">
        <v>616</v>
      </c>
      <c r="H191" s="31">
        <v>615.9</v>
      </c>
      <c r="I191" s="31">
        <v>99.983766233766218</v>
      </c>
    </row>
    <row r="192" spans="1:9" ht="42.75" x14ac:dyDescent="0.2">
      <c r="A192" s="89" t="s">
        <v>1437</v>
      </c>
      <c r="B192" s="3" t="s">
        <v>1868</v>
      </c>
      <c r="C192" s="3" t="s">
        <v>0</v>
      </c>
      <c r="D192" s="3" t="s">
        <v>0</v>
      </c>
      <c r="E192" s="3" t="s">
        <v>0</v>
      </c>
      <c r="F192" s="3" t="s">
        <v>0</v>
      </c>
      <c r="G192" s="31">
        <v>1000</v>
      </c>
      <c r="H192" s="31">
        <v>0</v>
      </c>
      <c r="I192" s="31">
        <v>0</v>
      </c>
    </row>
    <row r="193" spans="1:9" x14ac:dyDescent="0.2">
      <c r="A193" s="89" t="s">
        <v>91</v>
      </c>
      <c r="B193" s="3" t="s">
        <v>1868</v>
      </c>
      <c r="C193" s="3" t="s">
        <v>76</v>
      </c>
      <c r="D193" s="3" t="s">
        <v>0</v>
      </c>
      <c r="E193" s="3" t="s">
        <v>0</v>
      </c>
      <c r="F193" s="3" t="s">
        <v>0</v>
      </c>
      <c r="G193" s="31">
        <v>1000</v>
      </c>
      <c r="H193" s="31">
        <v>0</v>
      </c>
      <c r="I193" s="31">
        <v>0</v>
      </c>
    </row>
    <row r="194" spans="1:9" ht="28.5" x14ac:dyDescent="0.2">
      <c r="A194" s="89" t="s">
        <v>117</v>
      </c>
      <c r="B194" s="3" t="s">
        <v>1868</v>
      </c>
      <c r="C194" s="3" t="s">
        <v>76</v>
      </c>
      <c r="D194" s="3" t="s">
        <v>76</v>
      </c>
      <c r="E194" s="3" t="s">
        <v>0</v>
      </c>
      <c r="F194" s="3" t="s">
        <v>0</v>
      </c>
      <c r="G194" s="31">
        <v>1000</v>
      </c>
      <c r="H194" s="31">
        <v>0</v>
      </c>
      <c r="I194" s="31">
        <v>0</v>
      </c>
    </row>
    <row r="195" spans="1:9" ht="57" x14ac:dyDescent="0.2">
      <c r="A195" s="89" t="s">
        <v>760</v>
      </c>
      <c r="B195" s="3" t="s">
        <v>1868</v>
      </c>
      <c r="C195" s="3" t="s">
        <v>76</v>
      </c>
      <c r="D195" s="3" t="s">
        <v>76</v>
      </c>
      <c r="E195" s="3" t="s">
        <v>761</v>
      </c>
      <c r="F195" s="3" t="s">
        <v>0</v>
      </c>
      <c r="G195" s="31">
        <v>1000</v>
      </c>
      <c r="H195" s="31">
        <v>0</v>
      </c>
      <c r="I195" s="31">
        <v>0</v>
      </c>
    </row>
    <row r="196" spans="1:9" ht="42.75" x14ac:dyDescent="0.2">
      <c r="A196" s="89" t="s">
        <v>1680</v>
      </c>
      <c r="B196" s="3" t="s">
        <v>1868</v>
      </c>
      <c r="C196" s="3" t="s">
        <v>76</v>
      </c>
      <c r="D196" s="3" t="s">
        <v>76</v>
      </c>
      <c r="E196" s="3" t="s">
        <v>761</v>
      </c>
      <c r="F196" s="3" t="s">
        <v>1681</v>
      </c>
      <c r="G196" s="31">
        <v>1000</v>
      </c>
      <c r="H196" s="31">
        <v>0</v>
      </c>
      <c r="I196" s="31">
        <v>0</v>
      </c>
    </row>
    <row r="197" spans="1:9" ht="71.25" x14ac:dyDescent="0.2">
      <c r="A197" s="89" t="s">
        <v>1439</v>
      </c>
      <c r="B197" s="3" t="s">
        <v>1869</v>
      </c>
      <c r="C197" s="3" t="s">
        <v>0</v>
      </c>
      <c r="D197" s="3" t="s">
        <v>0</v>
      </c>
      <c r="E197" s="3" t="s">
        <v>0</v>
      </c>
      <c r="F197" s="3" t="s">
        <v>0</v>
      </c>
      <c r="G197" s="31">
        <v>5319.9</v>
      </c>
      <c r="H197" s="31">
        <v>0</v>
      </c>
      <c r="I197" s="31">
        <v>0</v>
      </c>
    </row>
    <row r="198" spans="1:9" x14ac:dyDescent="0.2">
      <c r="A198" s="89" t="s">
        <v>91</v>
      </c>
      <c r="B198" s="3" t="s">
        <v>1869</v>
      </c>
      <c r="C198" s="3" t="s">
        <v>76</v>
      </c>
      <c r="D198" s="3" t="s">
        <v>0</v>
      </c>
      <c r="E198" s="3" t="s">
        <v>0</v>
      </c>
      <c r="F198" s="3" t="s">
        <v>0</v>
      </c>
      <c r="G198" s="31">
        <v>5319.9</v>
      </c>
      <c r="H198" s="31">
        <v>0</v>
      </c>
      <c r="I198" s="31">
        <v>0</v>
      </c>
    </row>
    <row r="199" spans="1:9" ht="28.5" x14ac:dyDescent="0.2">
      <c r="A199" s="89" t="s">
        <v>117</v>
      </c>
      <c r="B199" s="3" t="s">
        <v>1869</v>
      </c>
      <c r="C199" s="3" t="s">
        <v>76</v>
      </c>
      <c r="D199" s="3" t="s">
        <v>76</v>
      </c>
      <c r="E199" s="3" t="s">
        <v>0</v>
      </c>
      <c r="F199" s="3" t="s">
        <v>0</v>
      </c>
      <c r="G199" s="31">
        <v>5319.9</v>
      </c>
      <c r="H199" s="31">
        <v>0</v>
      </c>
      <c r="I199" s="31">
        <v>0</v>
      </c>
    </row>
    <row r="200" spans="1:9" ht="57" x14ac:dyDescent="0.2">
      <c r="A200" s="89" t="s">
        <v>760</v>
      </c>
      <c r="B200" s="3" t="s">
        <v>1869</v>
      </c>
      <c r="C200" s="3" t="s">
        <v>76</v>
      </c>
      <c r="D200" s="3" t="s">
        <v>76</v>
      </c>
      <c r="E200" s="3" t="s">
        <v>761</v>
      </c>
      <c r="F200" s="3" t="s">
        <v>0</v>
      </c>
      <c r="G200" s="31">
        <v>5319.9</v>
      </c>
      <c r="H200" s="31">
        <v>0</v>
      </c>
      <c r="I200" s="31">
        <v>0</v>
      </c>
    </row>
    <row r="201" spans="1:9" ht="42.75" x14ac:dyDescent="0.2">
      <c r="A201" s="89" t="s">
        <v>1680</v>
      </c>
      <c r="B201" s="3" t="s">
        <v>1869</v>
      </c>
      <c r="C201" s="3" t="s">
        <v>76</v>
      </c>
      <c r="D201" s="3" t="s">
        <v>76</v>
      </c>
      <c r="E201" s="3" t="s">
        <v>761</v>
      </c>
      <c r="F201" s="3" t="s">
        <v>1681</v>
      </c>
      <c r="G201" s="31">
        <v>5319.9</v>
      </c>
      <c r="H201" s="31">
        <v>0</v>
      </c>
      <c r="I201" s="31">
        <v>0</v>
      </c>
    </row>
    <row r="202" spans="1:9" ht="42.75" x14ac:dyDescent="0.2">
      <c r="A202" s="89" t="s">
        <v>1185</v>
      </c>
      <c r="B202" s="3" t="s">
        <v>1870</v>
      </c>
      <c r="C202" s="3" t="s">
        <v>0</v>
      </c>
      <c r="D202" s="3" t="s">
        <v>0</v>
      </c>
      <c r="E202" s="3" t="s">
        <v>0</v>
      </c>
      <c r="F202" s="3" t="s">
        <v>0</v>
      </c>
      <c r="G202" s="31">
        <v>3665012.8</v>
      </c>
      <c r="H202" s="31">
        <v>3472566</v>
      </c>
      <c r="I202" s="31">
        <v>94.74908245886617</v>
      </c>
    </row>
    <row r="203" spans="1:9" ht="57" x14ac:dyDescent="0.2">
      <c r="A203" s="89" t="s">
        <v>1360</v>
      </c>
      <c r="B203" s="3" t="s">
        <v>1871</v>
      </c>
      <c r="C203" s="3" t="s">
        <v>0</v>
      </c>
      <c r="D203" s="3" t="s">
        <v>0</v>
      </c>
      <c r="E203" s="3" t="s">
        <v>0</v>
      </c>
      <c r="F203" s="3" t="s">
        <v>0</v>
      </c>
      <c r="G203" s="31">
        <v>540164.6</v>
      </c>
      <c r="H203" s="31">
        <v>501111.5</v>
      </c>
      <c r="I203" s="31">
        <v>92.770148210378849</v>
      </c>
    </row>
    <row r="204" spans="1:9" x14ac:dyDescent="0.2">
      <c r="A204" s="89" t="s">
        <v>91</v>
      </c>
      <c r="B204" s="3" t="s">
        <v>1871</v>
      </c>
      <c r="C204" s="3" t="s">
        <v>76</v>
      </c>
      <c r="D204" s="3" t="s">
        <v>0</v>
      </c>
      <c r="E204" s="3" t="s">
        <v>0</v>
      </c>
      <c r="F204" s="3" t="s">
        <v>0</v>
      </c>
      <c r="G204" s="31">
        <v>540164.6</v>
      </c>
      <c r="H204" s="31">
        <v>501111.5</v>
      </c>
      <c r="I204" s="31">
        <v>92.770148210378849</v>
      </c>
    </row>
    <row r="205" spans="1:9" x14ac:dyDescent="0.2">
      <c r="A205" s="89" t="s">
        <v>92</v>
      </c>
      <c r="B205" s="3" t="s">
        <v>1871</v>
      </c>
      <c r="C205" s="3" t="s">
        <v>76</v>
      </c>
      <c r="D205" s="3" t="s">
        <v>8</v>
      </c>
      <c r="E205" s="3" t="s">
        <v>0</v>
      </c>
      <c r="F205" s="3" t="s">
        <v>0</v>
      </c>
      <c r="G205" s="31">
        <v>475181.5</v>
      </c>
      <c r="H205" s="31">
        <v>441962.1</v>
      </c>
      <c r="I205" s="31">
        <v>93.009113359842502</v>
      </c>
    </row>
    <row r="206" spans="1:9" ht="85.5" x14ac:dyDescent="0.2">
      <c r="A206" s="89" t="s">
        <v>590</v>
      </c>
      <c r="B206" s="3" t="s">
        <v>1871</v>
      </c>
      <c r="C206" s="3" t="s">
        <v>76</v>
      </c>
      <c r="D206" s="3" t="s">
        <v>8</v>
      </c>
      <c r="E206" s="3" t="s">
        <v>585</v>
      </c>
      <c r="F206" s="3" t="s">
        <v>0</v>
      </c>
      <c r="G206" s="31">
        <v>297373.5</v>
      </c>
      <c r="H206" s="31">
        <v>291004.90000000002</v>
      </c>
      <c r="I206" s="31">
        <v>97.858383480706934</v>
      </c>
    </row>
    <row r="207" spans="1:9" ht="42.75" x14ac:dyDescent="0.2">
      <c r="A207" s="89" t="s">
        <v>333</v>
      </c>
      <c r="B207" s="3" t="s">
        <v>1871</v>
      </c>
      <c r="C207" s="3" t="s">
        <v>76</v>
      </c>
      <c r="D207" s="3" t="s">
        <v>8</v>
      </c>
      <c r="E207" s="3" t="s">
        <v>585</v>
      </c>
      <c r="F207" s="3" t="s">
        <v>1673</v>
      </c>
      <c r="G207" s="31">
        <v>297373.5</v>
      </c>
      <c r="H207" s="31">
        <v>291004.90000000002</v>
      </c>
      <c r="I207" s="31">
        <v>97.858383480706934</v>
      </c>
    </row>
    <row r="208" spans="1:9" ht="28.5" x14ac:dyDescent="0.2">
      <c r="A208" s="89" t="s">
        <v>601</v>
      </c>
      <c r="B208" s="3" t="s">
        <v>1871</v>
      </c>
      <c r="C208" s="3" t="s">
        <v>76</v>
      </c>
      <c r="D208" s="3" t="s">
        <v>8</v>
      </c>
      <c r="E208" s="3" t="s">
        <v>602</v>
      </c>
      <c r="F208" s="3" t="s">
        <v>0</v>
      </c>
      <c r="G208" s="31">
        <v>174431.1</v>
      </c>
      <c r="H208" s="31">
        <v>148484.1</v>
      </c>
      <c r="I208" s="31">
        <v>85.1247856603553</v>
      </c>
    </row>
    <row r="209" spans="1:9" ht="42.75" x14ac:dyDescent="0.2">
      <c r="A209" s="89" t="s">
        <v>333</v>
      </c>
      <c r="B209" s="3" t="s">
        <v>1871</v>
      </c>
      <c r="C209" s="3" t="s">
        <v>76</v>
      </c>
      <c r="D209" s="3" t="s">
        <v>8</v>
      </c>
      <c r="E209" s="3" t="s">
        <v>602</v>
      </c>
      <c r="F209" s="3" t="s">
        <v>1673</v>
      </c>
      <c r="G209" s="31">
        <v>174431.1</v>
      </c>
      <c r="H209" s="31">
        <v>148484.1</v>
      </c>
      <c r="I209" s="31">
        <v>85.1247856603553</v>
      </c>
    </row>
    <row r="210" spans="1:9" ht="28.5" x14ac:dyDescent="0.2">
      <c r="A210" s="89" t="s">
        <v>646</v>
      </c>
      <c r="B210" s="3" t="s">
        <v>1871</v>
      </c>
      <c r="C210" s="3" t="s">
        <v>76</v>
      </c>
      <c r="D210" s="3" t="s">
        <v>8</v>
      </c>
      <c r="E210" s="3" t="s">
        <v>647</v>
      </c>
      <c r="F210" s="3" t="s">
        <v>0</v>
      </c>
      <c r="G210" s="31">
        <v>70.099999999999994</v>
      </c>
      <c r="H210" s="31">
        <v>0</v>
      </c>
      <c r="I210" s="31">
        <v>0</v>
      </c>
    </row>
    <row r="211" spans="1:9" ht="42.75" x14ac:dyDescent="0.2">
      <c r="A211" s="89" t="s">
        <v>333</v>
      </c>
      <c r="B211" s="3" t="s">
        <v>1871</v>
      </c>
      <c r="C211" s="3" t="s">
        <v>76</v>
      </c>
      <c r="D211" s="3" t="s">
        <v>8</v>
      </c>
      <c r="E211" s="3" t="s">
        <v>647</v>
      </c>
      <c r="F211" s="3" t="s">
        <v>1673</v>
      </c>
      <c r="G211" s="31">
        <v>70.099999999999994</v>
      </c>
      <c r="H211" s="31">
        <v>0</v>
      </c>
      <c r="I211" s="31">
        <v>0</v>
      </c>
    </row>
    <row r="212" spans="1:9" x14ac:dyDescent="0.2">
      <c r="A212" s="89" t="s">
        <v>603</v>
      </c>
      <c r="B212" s="3" t="s">
        <v>1871</v>
      </c>
      <c r="C212" s="3" t="s">
        <v>76</v>
      </c>
      <c r="D212" s="3" t="s">
        <v>8</v>
      </c>
      <c r="E212" s="3" t="s">
        <v>604</v>
      </c>
      <c r="F212" s="3" t="s">
        <v>0</v>
      </c>
      <c r="G212" s="31">
        <v>3306.8</v>
      </c>
      <c r="H212" s="31">
        <v>2473.1</v>
      </c>
      <c r="I212" s="31">
        <v>74.788314987298889</v>
      </c>
    </row>
    <row r="213" spans="1:9" ht="42.75" x14ac:dyDescent="0.2">
      <c r="A213" s="89" t="s">
        <v>333</v>
      </c>
      <c r="B213" s="3" t="s">
        <v>1871</v>
      </c>
      <c r="C213" s="3" t="s">
        <v>76</v>
      </c>
      <c r="D213" s="3" t="s">
        <v>8</v>
      </c>
      <c r="E213" s="3" t="s">
        <v>604</v>
      </c>
      <c r="F213" s="3" t="s">
        <v>1673</v>
      </c>
      <c r="G213" s="31">
        <v>3306.8</v>
      </c>
      <c r="H213" s="31">
        <v>2473.1</v>
      </c>
      <c r="I213" s="31">
        <v>74.788314987298889</v>
      </c>
    </row>
    <row r="214" spans="1:9" x14ac:dyDescent="0.2">
      <c r="A214" s="89" t="s">
        <v>93</v>
      </c>
      <c r="B214" s="3" t="s">
        <v>1871</v>
      </c>
      <c r="C214" s="3" t="s">
        <v>76</v>
      </c>
      <c r="D214" s="3" t="s">
        <v>9</v>
      </c>
      <c r="E214" s="3" t="s">
        <v>0</v>
      </c>
      <c r="F214" s="3" t="s">
        <v>0</v>
      </c>
      <c r="G214" s="31">
        <v>50924.800000000003</v>
      </c>
      <c r="H214" s="31">
        <v>47138.5</v>
      </c>
      <c r="I214" s="31">
        <v>92.564919253487489</v>
      </c>
    </row>
    <row r="215" spans="1:9" ht="85.5" x14ac:dyDescent="0.2">
      <c r="A215" s="89" t="s">
        <v>590</v>
      </c>
      <c r="B215" s="3" t="s">
        <v>1871</v>
      </c>
      <c r="C215" s="3" t="s">
        <v>76</v>
      </c>
      <c r="D215" s="3" t="s">
        <v>9</v>
      </c>
      <c r="E215" s="3" t="s">
        <v>585</v>
      </c>
      <c r="F215" s="3" t="s">
        <v>0</v>
      </c>
      <c r="G215" s="31">
        <v>40310.9</v>
      </c>
      <c r="H215" s="31">
        <v>38760.5</v>
      </c>
      <c r="I215" s="31">
        <v>96.153893859973351</v>
      </c>
    </row>
    <row r="216" spans="1:9" ht="42.75" x14ac:dyDescent="0.2">
      <c r="A216" s="89" t="s">
        <v>333</v>
      </c>
      <c r="B216" s="3" t="s">
        <v>1871</v>
      </c>
      <c r="C216" s="3" t="s">
        <v>76</v>
      </c>
      <c r="D216" s="3" t="s">
        <v>9</v>
      </c>
      <c r="E216" s="3" t="s">
        <v>585</v>
      </c>
      <c r="F216" s="3" t="s">
        <v>1673</v>
      </c>
      <c r="G216" s="31">
        <v>40310.9</v>
      </c>
      <c r="H216" s="31">
        <v>38760.5</v>
      </c>
      <c r="I216" s="31">
        <v>96.153893859973351</v>
      </c>
    </row>
    <row r="217" spans="1:9" ht="28.5" x14ac:dyDescent="0.2">
      <c r="A217" s="89" t="s">
        <v>601</v>
      </c>
      <c r="B217" s="3" t="s">
        <v>1871</v>
      </c>
      <c r="C217" s="3" t="s">
        <v>76</v>
      </c>
      <c r="D217" s="3" t="s">
        <v>9</v>
      </c>
      <c r="E217" s="3" t="s">
        <v>602</v>
      </c>
      <c r="F217" s="3" t="s">
        <v>0</v>
      </c>
      <c r="G217" s="31">
        <v>10421</v>
      </c>
      <c r="H217" s="31">
        <v>8229.2999999999993</v>
      </c>
      <c r="I217" s="31">
        <v>78.96842913348047</v>
      </c>
    </row>
    <row r="218" spans="1:9" ht="42.75" x14ac:dyDescent="0.2">
      <c r="A218" s="89" t="s">
        <v>333</v>
      </c>
      <c r="B218" s="3" t="s">
        <v>1871</v>
      </c>
      <c r="C218" s="3" t="s">
        <v>76</v>
      </c>
      <c r="D218" s="3" t="s">
        <v>9</v>
      </c>
      <c r="E218" s="3" t="s">
        <v>602</v>
      </c>
      <c r="F218" s="3" t="s">
        <v>1673</v>
      </c>
      <c r="G218" s="31">
        <v>10421</v>
      </c>
      <c r="H218" s="31">
        <v>8229.2999999999993</v>
      </c>
      <c r="I218" s="31">
        <v>78.96842913348047</v>
      </c>
    </row>
    <row r="219" spans="1:9" x14ac:dyDescent="0.2">
      <c r="A219" s="89" t="s">
        <v>603</v>
      </c>
      <c r="B219" s="3" t="s">
        <v>1871</v>
      </c>
      <c r="C219" s="3" t="s">
        <v>76</v>
      </c>
      <c r="D219" s="3" t="s">
        <v>9</v>
      </c>
      <c r="E219" s="3" t="s">
        <v>604</v>
      </c>
      <c r="F219" s="3" t="s">
        <v>0</v>
      </c>
      <c r="G219" s="31">
        <v>192.9</v>
      </c>
      <c r="H219" s="31">
        <v>148.69999999999999</v>
      </c>
      <c r="I219" s="31">
        <v>77.086573354069458</v>
      </c>
    </row>
    <row r="220" spans="1:9" ht="42.75" x14ac:dyDescent="0.2">
      <c r="A220" s="89" t="s">
        <v>333</v>
      </c>
      <c r="B220" s="3" t="s">
        <v>1871</v>
      </c>
      <c r="C220" s="3" t="s">
        <v>76</v>
      </c>
      <c r="D220" s="3" t="s">
        <v>9</v>
      </c>
      <c r="E220" s="3" t="s">
        <v>604</v>
      </c>
      <c r="F220" s="3" t="s">
        <v>1673</v>
      </c>
      <c r="G220" s="31">
        <v>192.9</v>
      </c>
      <c r="H220" s="31">
        <v>148.69999999999999</v>
      </c>
      <c r="I220" s="31">
        <v>77.086573354069458</v>
      </c>
    </row>
    <row r="221" spans="1:9" ht="28.5" x14ac:dyDescent="0.2">
      <c r="A221" s="89" t="s">
        <v>579</v>
      </c>
      <c r="B221" s="3" t="s">
        <v>1871</v>
      </c>
      <c r="C221" s="3" t="s">
        <v>76</v>
      </c>
      <c r="D221" s="3" t="s">
        <v>11</v>
      </c>
      <c r="E221" s="3" t="s">
        <v>0</v>
      </c>
      <c r="F221" s="3" t="s">
        <v>0</v>
      </c>
      <c r="G221" s="31">
        <v>14058.3</v>
      </c>
      <c r="H221" s="31">
        <v>12010.9</v>
      </c>
      <c r="I221" s="31">
        <v>85.436361437727186</v>
      </c>
    </row>
    <row r="222" spans="1:9" ht="85.5" x14ac:dyDescent="0.2">
      <c r="A222" s="89" t="s">
        <v>590</v>
      </c>
      <c r="B222" s="3" t="s">
        <v>1871</v>
      </c>
      <c r="C222" s="3" t="s">
        <v>76</v>
      </c>
      <c r="D222" s="3" t="s">
        <v>11</v>
      </c>
      <c r="E222" s="3" t="s">
        <v>585</v>
      </c>
      <c r="F222" s="3" t="s">
        <v>0</v>
      </c>
      <c r="G222" s="31">
        <v>9898.5</v>
      </c>
      <c r="H222" s="31">
        <v>9230.4</v>
      </c>
      <c r="I222" s="31">
        <v>93.250492498863451</v>
      </c>
    </row>
    <row r="223" spans="1:9" ht="42.75" x14ac:dyDescent="0.2">
      <c r="A223" s="89" t="s">
        <v>333</v>
      </c>
      <c r="B223" s="3" t="s">
        <v>1871</v>
      </c>
      <c r="C223" s="3" t="s">
        <v>76</v>
      </c>
      <c r="D223" s="3" t="s">
        <v>11</v>
      </c>
      <c r="E223" s="3" t="s">
        <v>585</v>
      </c>
      <c r="F223" s="3" t="s">
        <v>1673</v>
      </c>
      <c r="G223" s="31">
        <v>9898.5</v>
      </c>
      <c r="H223" s="31">
        <v>9230.4</v>
      </c>
      <c r="I223" s="31">
        <v>93.250492498863451</v>
      </c>
    </row>
    <row r="224" spans="1:9" ht="28.5" x14ac:dyDescent="0.2">
      <c r="A224" s="89" t="s">
        <v>601</v>
      </c>
      <c r="B224" s="3" t="s">
        <v>1871</v>
      </c>
      <c r="C224" s="3" t="s">
        <v>76</v>
      </c>
      <c r="D224" s="3" t="s">
        <v>11</v>
      </c>
      <c r="E224" s="3" t="s">
        <v>602</v>
      </c>
      <c r="F224" s="3" t="s">
        <v>0</v>
      </c>
      <c r="G224" s="31">
        <v>4141.5</v>
      </c>
      <c r="H224" s="31">
        <v>2768.7</v>
      </c>
      <c r="I224" s="31">
        <v>66.852589641434264</v>
      </c>
    </row>
    <row r="225" spans="1:9" ht="42.75" x14ac:dyDescent="0.2">
      <c r="A225" s="89" t="s">
        <v>333</v>
      </c>
      <c r="B225" s="3" t="s">
        <v>1871</v>
      </c>
      <c r="C225" s="3" t="s">
        <v>76</v>
      </c>
      <c r="D225" s="3" t="s">
        <v>11</v>
      </c>
      <c r="E225" s="3" t="s">
        <v>602</v>
      </c>
      <c r="F225" s="3" t="s">
        <v>1673</v>
      </c>
      <c r="G225" s="31">
        <v>4141.5</v>
      </c>
      <c r="H225" s="31">
        <v>2768.7</v>
      </c>
      <c r="I225" s="31">
        <v>66.852589641434264</v>
      </c>
    </row>
    <row r="226" spans="1:9" x14ac:dyDescent="0.2">
      <c r="A226" s="89" t="s">
        <v>603</v>
      </c>
      <c r="B226" s="3" t="s">
        <v>1871</v>
      </c>
      <c r="C226" s="3" t="s">
        <v>76</v>
      </c>
      <c r="D226" s="3" t="s">
        <v>11</v>
      </c>
      <c r="E226" s="3" t="s">
        <v>604</v>
      </c>
      <c r="F226" s="3" t="s">
        <v>0</v>
      </c>
      <c r="G226" s="31">
        <v>18.3</v>
      </c>
      <c r="H226" s="31">
        <v>11.8</v>
      </c>
      <c r="I226" s="31">
        <v>64.480874316939889</v>
      </c>
    </row>
    <row r="227" spans="1:9" ht="42.75" x14ac:dyDescent="0.2">
      <c r="A227" s="89" t="s">
        <v>333</v>
      </c>
      <c r="B227" s="3" t="s">
        <v>1871</v>
      </c>
      <c r="C227" s="3" t="s">
        <v>76</v>
      </c>
      <c r="D227" s="3" t="s">
        <v>11</v>
      </c>
      <c r="E227" s="3" t="s">
        <v>604</v>
      </c>
      <c r="F227" s="3" t="s">
        <v>1673</v>
      </c>
      <c r="G227" s="31">
        <v>18.3</v>
      </c>
      <c r="H227" s="31">
        <v>11.8</v>
      </c>
      <c r="I227" s="31">
        <v>64.480874316939889</v>
      </c>
    </row>
    <row r="228" spans="1:9" ht="57" x14ac:dyDescent="0.2">
      <c r="A228" s="89" t="s">
        <v>1377</v>
      </c>
      <c r="B228" s="3" t="s">
        <v>1872</v>
      </c>
      <c r="C228" s="3" t="s">
        <v>0</v>
      </c>
      <c r="D228" s="3" t="s">
        <v>0</v>
      </c>
      <c r="E228" s="3" t="s">
        <v>0</v>
      </c>
      <c r="F228" s="3" t="s">
        <v>0</v>
      </c>
      <c r="G228" s="31">
        <v>103114</v>
      </c>
      <c r="H228" s="31">
        <v>100533.3</v>
      </c>
      <c r="I228" s="31">
        <v>97.497236068817045</v>
      </c>
    </row>
    <row r="229" spans="1:9" x14ac:dyDescent="0.2">
      <c r="A229" s="89" t="s">
        <v>91</v>
      </c>
      <c r="B229" s="3" t="s">
        <v>1872</v>
      </c>
      <c r="C229" s="3" t="s">
        <v>76</v>
      </c>
      <c r="D229" s="3" t="s">
        <v>0</v>
      </c>
      <c r="E229" s="3" t="s">
        <v>0</v>
      </c>
      <c r="F229" s="3" t="s">
        <v>0</v>
      </c>
      <c r="G229" s="31">
        <v>103114</v>
      </c>
      <c r="H229" s="31">
        <v>100533.3</v>
      </c>
      <c r="I229" s="31">
        <v>97.497236068817045</v>
      </c>
    </row>
    <row r="230" spans="1:9" x14ac:dyDescent="0.2">
      <c r="A230" s="89" t="s">
        <v>115</v>
      </c>
      <c r="B230" s="3" t="s">
        <v>1872</v>
      </c>
      <c r="C230" s="3" t="s">
        <v>76</v>
      </c>
      <c r="D230" s="3" t="s">
        <v>29</v>
      </c>
      <c r="E230" s="3" t="s">
        <v>0</v>
      </c>
      <c r="F230" s="3" t="s">
        <v>0</v>
      </c>
      <c r="G230" s="31">
        <v>103114</v>
      </c>
      <c r="H230" s="31">
        <v>100533.3</v>
      </c>
      <c r="I230" s="31">
        <v>97.497236068817045</v>
      </c>
    </row>
    <row r="231" spans="1:9" ht="85.5" x14ac:dyDescent="0.2">
      <c r="A231" s="89" t="s">
        <v>590</v>
      </c>
      <c r="B231" s="3" t="s">
        <v>1872</v>
      </c>
      <c r="C231" s="3" t="s">
        <v>76</v>
      </c>
      <c r="D231" s="3" t="s">
        <v>29</v>
      </c>
      <c r="E231" s="3" t="s">
        <v>585</v>
      </c>
      <c r="F231" s="3" t="s">
        <v>0</v>
      </c>
      <c r="G231" s="31">
        <v>76623</v>
      </c>
      <c r="H231" s="31">
        <v>75170.8</v>
      </c>
      <c r="I231" s="31">
        <v>98.104746616551182</v>
      </c>
    </row>
    <row r="232" spans="1:9" ht="42.75" x14ac:dyDescent="0.2">
      <c r="A232" s="89" t="s">
        <v>333</v>
      </c>
      <c r="B232" s="3" t="s">
        <v>1872</v>
      </c>
      <c r="C232" s="3" t="s">
        <v>76</v>
      </c>
      <c r="D232" s="3" t="s">
        <v>29</v>
      </c>
      <c r="E232" s="3" t="s">
        <v>585</v>
      </c>
      <c r="F232" s="3" t="s">
        <v>1673</v>
      </c>
      <c r="G232" s="31">
        <v>76623</v>
      </c>
      <c r="H232" s="31">
        <v>75170.8</v>
      </c>
      <c r="I232" s="31">
        <v>98.104746616551182</v>
      </c>
    </row>
    <row r="233" spans="1:9" ht="28.5" x14ac:dyDescent="0.2">
      <c r="A233" s="89" t="s">
        <v>601</v>
      </c>
      <c r="B233" s="3" t="s">
        <v>1872</v>
      </c>
      <c r="C233" s="3" t="s">
        <v>76</v>
      </c>
      <c r="D233" s="3" t="s">
        <v>29</v>
      </c>
      <c r="E233" s="3" t="s">
        <v>602</v>
      </c>
      <c r="F233" s="3" t="s">
        <v>0</v>
      </c>
      <c r="G233" s="31">
        <v>26174.9</v>
      </c>
      <c r="H233" s="31">
        <v>25109.8</v>
      </c>
      <c r="I233" s="31">
        <v>95.930834501755484</v>
      </c>
    </row>
    <row r="234" spans="1:9" ht="42.75" x14ac:dyDescent="0.2">
      <c r="A234" s="89" t="s">
        <v>333</v>
      </c>
      <c r="B234" s="3" t="s">
        <v>1872</v>
      </c>
      <c r="C234" s="3" t="s">
        <v>76</v>
      </c>
      <c r="D234" s="3" t="s">
        <v>29</v>
      </c>
      <c r="E234" s="3" t="s">
        <v>602</v>
      </c>
      <c r="F234" s="3" t="s">
        <v>1673</v>
      </c>
      <c r="G234" s="31">
        <v>26174.9</v>
      </c>
      <c r="H234" s="31">
        <v>25109.8</v>
      </c>
      <c r="I234" s="31">
        <v>95.930834501755484</v>
      </c>
    </row>
    <row r="235" spans="1:9" x14ac:dyDescent="0.2">
      <c r="A235" s="89" t="s">
        <v>603</v>
      </c>
      <c r="B235" s="3" t="s">
        <v>1872</v>
      </c>
      <c r="C235" s="3" t="s">
        <v>76</v>
      </c>
      <c r="D235" s="3" t="s">
        <v>29</v>
      </c>
      <c r="E235" s="3" t="s">
        <v>604</v>
      </c>
      <c r="F235" s="3" t="s">
        <v>0</v>
      </c>
      <c r="G235" s="31">
        <v>316.10000000000002</v>
      </c>
      <c r="H235" s="31">
        <v>252.7</v>
      </c>
      <c r="I235" s="31">
        <v>79.943055994938305</v>
      </c>
    </row>
    <row r="236" spans="1:9" ht="42.75" x14ac:dyDescent="0.2">
      <c r="A236" s="89" t="s">
        <v>333</v>
      </c>
      <c r="B236" s="3" t="s">
        <v>1872</v>
      </c>
      <c r="C236" s="3" t="s">
        <v>76</v>
      </c>
      <c r="D236" s="3" t="s">
        <v>29</v>
      </c>
      <c r="E236" s="3" t="s">
        <v>604</v>
      </c>
      <c r="F236" s="3" t="s">
        <v>1673</v>
      </c>
      <c r="G236" s="31">
        <v>316.10000000000002</v>
      </c>
      <c r="H236" s="31">
        <v>252.7</v>
      </c>
      <c r="I236" s="31">
        <v>79.943055994938305</v>
      </c>
    </row>
    <row r="237" spans="1:9" ht="71.25" x14ac:dyDescent="0.2">
      <c r="A237" s="89" t="s">
        <v>1441</v>
      </c>
      <c r="B237" s="3" t="s">
        <v>1873</v>
      </c>
      <c r="C237" s="3" t="s">
        <v>0</v>
      </c>
      <c r="D237" s="3" t="s">
        <v>0</v>
      </c>
      <c r="E237" s="3" t="s">
        <v>0</v>
      </c>
      <c r="F237" s="3" t="s">
        <v>0</v>
      </c>
      <c r="G237" s="31">
        <v>224017.1</v>
      </c>
      <c r="H237" s="31">
        <v>210515.4</v>
      </c>
      <c r="I237" s="31">
        <v>93.97291546047154</v>
      </c>
    </row>
    <row r="238" spans="1:9" x14ac:dyDescent="0.2">
      <c r="A238" s="89" t="s">
        <v>91</v>
      </c>
      <c r="B238" s="3" t="s">
        <v>1873</v>
      </c>
      <c r="C238" s="3" t="s">
        <v>76</v>
      </c>
      <c r="D238" s="3" t="s">
        <v>0</v>
      </c>
      <c r="E238" s="3" t="s">
        <v>0</v>
      </c>
      <c r="F238" s="3" t="s">
        <v>0</v>
      </c>
      <c r="G238" s="31">
        <v>224017.1</v>
      </c>
      <c r="H238" s="31">
        <v>210515.4</v>
      </c>
      <c r="I238" s="31">
        <v>93.97291546047154</v>
      </c>
    </row>
    <row r="239" spans="1:9" ht="28.5" x14ac:dyDescent="0.2">
      <c r="A239" s="89" t="s">
        <v>117</v>
      </c>
      <c r="B239" s="3" t="s">
        <v>1873</v>
      </c>
      <c r="C239" s="3" t="s">
        <v>76</v>
      </c>
      <c r="D239" s="3" t="s">
        <v>76</v>
      </c>
      <c r="E239" s="3" t="s">
        <v>0</v>
      </c>
      <c r="F239" s="3" t="s">
        <v>0</v>
      </c>
      <c r="G239" s="31">
        <v>224017.1</v>
      </c>
      <c r="H239" s="31">
        <v>210515.4</v>
      </c>
      <c r="I239" s="31">
        <v>93.97291546047154</v>
      </c>
    </row>
    <row r="240" spans="1:9" ht="85.5" x14ac:dyDescent="0.2">
      <c r="A240" s="89" t="s">
        <v>590</v>
      </c>
      <c r="B240" s="3" t="s">
        <v>1873</v>
      </c>
      <c r="C240" s="3" t="s">
        <v>76</v>
      </c>
      <c r="D240" s="3" t="s">
        <v>76</v>
      </c>
      <c r="E240" s="3" t="s">
        <v>585</v>
      </c>
      <c r="F240" s="3" t="s">
        <v>0</v>
      </c>
      <c r="G240" s="31">
        <v>140011</v>
      </c>
      <c r="H240" s="31">
        <v>138470.20000000001</v>
      </c>
      <c r="I240" s="31">
        <v>98.899515038104155</v>
      </c>
    </row>
    <row r="241" spans="1:9" ht="42.75" x14ac:dyDescent="0.2">
      <c r="A241" s="89" t="s">
        <v>333</v>
      </c>
      <c r="B241" s="3" t="s">
        <v>1873</v>
      </c>
      <c r="C241" s="3" t="s">
        <v>76</v>
      </c>
      <c r="D241" s="3" t="s">
        <v>76</v>
      </c>
      <c r="E241" s="3" t="s">
        <v>585</v>
      </c>
      <c r="F241" s="3" t="s">
        <v>1673</v>
      </c>
      <c r="G241" s="31">
        <v>140011</v>
      </c>
      <c r="H241" s="31">
        <v>138470.20000000001</v>
      </c>
      <c r="I241" s="31">
        <v>98.899515038104155</v>
      </c>
    </row>
    <row r="242" spans="1:9" ht="28.5" x14ac:dyDescent="0.2">
      <c r="A242" s="89" t="s">
        <v>601</v>
      </c>
      <c r="B242" s="3" t="s">
        <v>1873</v>
      </c>
      <c r="C242" s="3" t="s">
        <v>76</v>
      </c>
      <c r="D242" s="3" t="s">
        <v>76</v>
      </c>
      <c r="E242" s="3" t="s">
        <v>602</v>
      </c>
      <c r="F242" s="3" t="s">
        <v>0</v>
      </c>
      <c r="G242" s="31">
        <v>83663.5</v>
      </c>
      <c r="H242" s="31">
        <v>71789</v>
      </c>
      <c r="I242" s="31">
        <v>85.806833326360959</v>
      </c>
    </row>
    <row r="243" spans="1:9" ht="42.75" x14ac:dyDescent="0.2">
      <c r="A243" s="89" t="s">
        <v>333</v>
      </c>
      <c r="B243" s="3" t="s">
        <v>1873</v>
      </c>
      <c r="C243" s="3" t="s">
        <v>76</v>
      </c>
      <c r="D243" s="3" t="s">
        <v>76</v>
      </c>
      <c r="E243" s="3" t="s">
        <v>602</v>
      </c>
      <c r="F243" s="3" t="s">
        <v>1673</v>
      </c>
      <c r="G243" s="31">
        <v>83663.5</v>
      </c>
      <c r="H243" s="31">
        <v>71789</v>
      </c>
      <c r="I243" s="31">
        <v>85.806833326360959</v>
      </c>
    </row>
    <row r="244" spans="1:9" x14ac:dyDescent="0.2">
      <c r="A244" s="89" t="s">
        <v>603</v>
      </c>
      <c r="B244" s="3" t="s">
        <v>1873</v>
      </c>
      <c r="C244" s="3" t="s">
        <v>76</v>
      </c>
      <c r="D244" s="3" t="s">
        <v>76</v>
      </c>
      <c r="E244" s="3" t="s">
        <v>604</v>
      </c>
      <c r="F244" s="3" t="s">
        <v>0</v>
      </c>
      <c r="G244" s="31">
        <v>342.6</v>
      </c>
      <c r="H244" s="31">
        <v>256.2</v>
      </c>
      <c r="I244" s="31">
        <v>74.781085814360765</v>
      </c>
    </row>
    <row r="245" spans="1:9" ht="42.75" x14ac:dyDescent="0.2">
      <c r="A245" s="89" t="s">
        <v>333</v>
      </c>
      <c r="B245" s="3" t="s">
        <v>1873</v>
      </c>
      <c r="C245" s="3" t="s">
        <v>76</v>
      </c>
      <c r="D245" s="3" t="s">
        <v>76</v>
      </c>
      <c r="E245" s="3" t="s">
        <v>604</v>
      </c>
      <c r="F245" s="3" t="s">
        <v>1673</v>
      </c>
      <c r="G245" s="31">
        <v>342.6</v>
      </c>
      <c r="H245" s="31">
        <v>256.2</v>
      </c>
      <c r="I245" s="31">
        <v>74.781085814360765</v>
      </c>
    </row>
    <row r="246" spans="1:9" ht="42.75" x14ac:dyDescent="0.2">
      <c r="A246" s="89" t="s">
        <v>1443</v>
      </c>
      <c r="B246" s="3" t="s">
        <v>1874</v>
      </c>
      <c r="C246" s="3" t="s">
        <v>0</v>
      </c>
      <c r="D246" s="3" t="s">
        <v>0</v>
      </c>
      <c r="E246" s="3" t="s">
        <v>0</v>
      </c>
      <c r="F246" s="3" t="s">
        <v>0</v>
      </c>
      <c r="G246" s="31">
        <v>101771.1</v>
      </c>
      <c r="H246" s="31">
        <v>99245.5</v>
      </c>
      <c r="I246" s="31">
        <v>97.518352459588229</v>
      </c>
    </row>
    <row r="247" spans="1:9" x14ac:dyDescent="0.2">
      <c r="A247" s="89" t="s">
        <v>91</v>
      </c>
      <c r="B247" s="3" t="s">
        <v>1874</v>
      </c>
      <c r="C247" s="3" t="s">
        <v>76</v>
      </c>
      <c r="D247" s="3" t="s">
        <v>0</v>
      </c>
      <c r="E247" s="3" t="s">
        <v>0</v>
      </c>
      <c r="F247" s="3" t="s">
        <v>0</v>
      </c>
      <c r="G247" s="31">
        <v>101771.1</v>
      </c>
      <c r="H247" s="31">
        <v>99245.5</v>
      </c>
      <c r="I247" s="31">
        <v>97.518352459588229</v>
      </c>
    </row>
    <row r="248" spans="1:9" ht="28.5" x14ac:dyDescent="0.2">
      <c r="A248" s="89" t="s">
        <v>117</v>
      </c>
      <c r="B248" s="3" t="s">
        <v>1874</v>
      </c>
      <c r="C248" s="3" t="s">
        <v>76</v>
      </c>
      <c r="D248" s="3" t="s">
        <v>76</v>
      </c>
      <c r="E248" s="3" t="s">
        <v>0</v>
      </c>
      <c r="F248" s="3" t="s">
        <v>0</v>
      </c>
      <c r="G248" s="31">
        <v>101771.1</v>
      </c>
      <c r="H248" s="31">
        <v>99245.5</v>
      </c>
      <c r="I248" s="31">
        <v>97.518352459588229</v>
      </c>
    </row>
    <row r="249" spans="1:9" ht="85.5" x14ac:dyDescent="0.2">
      <c r="A249" s="89" t="s">
        <v>590</v>
      </c>
      <c r="B249" s="3" t="s">
        <v>1874</v>
      </c>
      <c r="C249" s="3" t="s">
        <v>76</v>
      </c>
      <c r="D249" s="3" t="s">
        <v>76</v>
      </c>
      <c r="E249" s="3" t="s">
        <v>585</v>
      </c>
      <c r="F249" s="3" t="s">
        <v>0</v>
      </c>
      <c r="G249" s="31">
        <v>81411</v>
      </c>
      <c r="H249" s="31">
        <v>81391.399999999994</v>
      </c>
      <c r="I249" s="31">
        <v>99.975924629349834</v>
      </c>
    </row>
    <row r="250" spans="1:9" ht="42.75" x14ac:dyDescent="0.2">
      <c r="A250" s="89" t="s">
        <v>333</v>
      </c>
      <c r="B250" s="3" t="s">
        <v>1874</v>
      </c>
      <c r="C250" s="3" t="s">
        <v>76</v>
      </c>
      <c r="D250" s="3" t="s">
        <v>76</v>
      </c>
      <c r="E250" s="3" t="s">
        <v>585</v>
      </c>
      <c r="F250" s="3" t="s">
        <v>1673</v>
      </c>
      <c r="G250" s="31">
        <v>81411</v>
      </c>
      <c r="H250" s="31">
        <v>81391.399999999994</v>
      </c>
      <c r="I250" s="31">
        <v>99.975924629349834</v>
      </c>
    </row>
    <row r="251" spans="1:9" ht="28.5" x14ac:dyDescent="0.2">
      <c r="A251" s="89" t="s">
        <v>601</v>
      </c>
      <c r="B251" s="3" t="s">
        <v>1874</v>
      </c>
      <c r="C251" s="3" t="s">
        <v>76</v>
      </c>
      <c r="D251" s="3" t="s">
        <v>76</v>
      </c>
      <c r="E251" s="3" t="s">
        <v>602</v>
      </c>
      <c r="F251" s="3" t="s">
        <v>0</v>
      </c>
      <c r="G251" s="31">
        <v>20155.099999999999</v>
      </c>
      <c r="H251" s="31">
        <v>17649.099999999999</v>
      </c>
      <c r="I251" s="31">
        <v>87.566422394331951</v>
      </c>
    </row>
    <row r="252" spans="1:9" ht="42.75" x14ac:dyDescent="0.2">
      <c r="A252" s="89" t="s">
        <v>333</v>
      </c>
      <c r="B252" s="3" t="s">
        <v>1874</v>
      </c>
      <c r="C252" s="3" t="s">
        <v>76</v>
      </c>
      <c r="D252" s="3" t="s">
        <v>76</v>
      </c>
      <c r="E252" s="3" t="s">
        <v>602</v>
      </c>
      <c r="F252" s="3" t="s">
        <v>1673</v>
      </c>
      <c r="G252" s="31">
        <v>20155.099999999999</v>
      </c>
      <c r="H252" s="31">
        <v>17649.099999999999</v>
      </c>
      <c r="I252" s="31">
        <v>87.566422394331951</v>
      </c>
    </row>
    <row r="253" spans="1:9" x14ac:dyDescent="0.2">
      <c r="A253" s="89" t="s">
        <v>603</v>
      </c>
      <c r="B253" s="3" t="s">
        <v>1874</v>
      </c>
      <c r="C253" s="3" t="s">
        <v>76</v>
      </c>
      <c r="D253" s="3" t="s">
        <v>76</v>
      </c>
      <c r="E253" s="3" t="s">
        <v>604</v>
      </c>
      <c r="F253" s="3" t="s">
        <v>0</v>
      </c>
      <c r="G253" s="31">
        <v>205</v>
      </c>
      <c r="H253" s="31">
        <v>205</v>
      </c>
      <c r="I253" s="31">
        <v>100</v>
      </c>
    </row>
    <row r="254" spans="1:9" ht="42.75" x14ac:dyDescent="0.2">
      <c r="A254" s="89" t="s">
        <v>333</v>
      </c>
      <c r="B254" s="3" t="s">
        <v>1874</v>
      </c>
      <c r="C254" s="3" t="s">
        <v>76</v>
      </c>
      <c r="D254" s="3" t="s">
        <v>76</v>
      </c>
      <c r="E254" s="3" t="s">
        <v>604</v>
      </c>
      <c r="F254" s="3" t="s">
        <v>1673</v>
      </c>
      <c r="G254" s="31">
        <v>205</v>
      </c>
      <c r="H254" s="31">
        <v>205</v>
      </c>
      <c r="I254" s="31">
        <v>100</v>
      </c>
    </row>
    <row r="255" spans="1:9" ht="99.75" x14ac:dyDescent="0.2">
      <c r="A255" s="89" t="s">
        <v>120</v>
      </c>
      <c r="B255" s="3" t="s">
        <v>1875</v>
      </c>
      <c r="C255" s="3" t="s">
        <v>0</v>
      </c>
      <c r="D255" s="3" t="s">
        <v>0</v>
      </c>
      <c r="E255" s="3" t="s">
        <v>0</v>
      </c>
      <c r="F255" s="3" t="s">
        <v>0</v>
      </c>
      <c r="G255" s="31">
        <v>1481176.1</v>
      </c>
      <c r="H255" s="31">
        <v>1481176.1</v>
      </c>
      <c r="I255" s="31">
        <v>100</v>
      </c>
    </row>
    <row r="256" spans="1:9" x14ac:dyDescent="0.2">
      <c r="A256" s="89" t="s">
        <v>91</v>
      </c>
      <c r="B256" s="3" t="s">
        <v>1875</v>
      </c>
      <c r="C256" s="3" t="s">
        <v>76</v>
      </c>
      <c r="D256" s="3" t="s">
        <v>0</v>
      </c>
      <c r="E256" s="3" t="s">
        <v>0</v>
      </c>
      <c r="F256" s="3" t="s">
        <v>0</v>
      </c>
      <c r="G256" s="31">
        <v>1481176.1</v>
      </c>
      <c r="H256" s="31">
        <v>1481176.1</v>
      </c>
      <c r="I256" s="31">
        <v>100</v>
      </c>
    </row>
    <row r="257" spans="1:9" ht="28.5" x14ac:dyDescent="0.2">
      <c r="A257" s="89" t="s">
        <v>117</v>
      </c>
      <c r="B257" s="3" t="s">
        <v>1875</v>
      </c>
      <c r="C257" s="3" t="s">
        <v>76</v>
      </c>
      <c r="D257" s="3" t="s">
        <v>76</v>
      </c>
      <c r="E257" s="3" t="s">
        <v>0</v>
      </c>
      <c r="F257" s="3" t="s">
        <v>0</v>
      </c>
      <c r="G257" s="31">
        <v>1481176.1</v>
      </c>
      <c r="H257" s="31">
        <v>1481176.1</v>
      </c>
      <c r="I257" s="31">
        <v>100</v>
      </c>
    </row>
    <row r="258" spans="1:9" x14ac:dyDescent="0.2">
      <c r="A258" s="89" t="s">
        <v>58</v>
      </c>
      <c r="B258" s="3" t="s">
        <v>1875</v>
      </c>
      <c r="C258" s="3" t="s">
        <v>76</v>
      </c>
      <c r="D258" s="3" t="s">
        <v>76</v>
      </c>
      <c r="E258" s="3" t="s">
        <v>672</v>
      </c>
      <c r="F258" s="3" t="s">
        <v>0</v>
      </c>
      <c r="G258" s="31">
        <v>1481176.1</v>
      </c>
      <c r="H258" s="31">
        <v>1481176.1</v>
      </c>
      <c r="I258" s="31">
        <v>100</v>
      </c>
    </row>
    <row r="259" spans="1:9" ht="42.75" x14ac:dyDescent="0.2">
      <c r="A259" s="89" t="s">
        <v>333</v>
      </c>
      <c r="B259" s="3" t="s">
        <v>1875</v>
      </c>
      <c r="C259" s="19" t="s">
        <v>76</v>
      </c>
      <c r="D259" s="19" t="s">
        <v>76</v>
      </c>
      <c r="E259" s="19" t="s">
        <v>1876</v>
      </c>
      <c r="F259" s="19" t="s">
        <v>1673</v>
      </c>
      <c r="G259" s="31">
        <v>1481176.1</v>
      </c>
      <c r="H259" s="31">
        <v>1481176.1</v>
      </c>
      <c r="I259" s="31">
        <v>100</v>
      </c>
    </row>
    <row r="260" spans="1:9" ht="57" x14ac:dyDescent="0.2">
      <c r="A260" s="89" t="s">
        <v>1362</v>
      </c>
      <c r="B260" s="3" t="s">
        <v>1877</v>
      </c>
      <c r="C260" s="19" t="s">
        <v>0</v>
      </c>
      <c r="D260" s="19" t="s">
        <v>0</v>
      </c>
      <c r="E260" s="19" t="s">
        <v>0</v>
      </c>
      <c r="F260" s="19" t="s">
        <v>0</v>
      </c>
      <c r="G260" s="31">
        <v>411446.3</v>
      </c>
      <c r="H260" s="31">
        <v>379494.7</v>
      </c>
      <c r="I260" s="31">
        <v>92.234320736387716</v>
      </c>
    </row>
    <row r="261" spans="1:9" x14ac:dyDescent="0.2">
      <c r="A261" s="89" t="s">
        <v>91</v>
      </c>
      <c r="B261" s="3" t="s">
        <v>1877</v>
      </c>
      <c r="C261" s="3" t="s">
        <v>76</v>
      </c>
      <c r="D261" s="3" t="s">
        <v>0</v>
      </c>
      <c r="E261" s="3" t="s">
        <v>0</v>
      </c>
      <c r="F261" s="3" t="s">
        <v>0</v>
      </c>
      <c r="G261" s="31">
        <v>411446.3</v>
      </c>
      <c r="H261" s="31">
        <v>379494.7</v>
      </c>
      <c r="I261" s="31">
        <v>92.234320736387716</v>
      </c>
    </row>
    <row r="262" spans="1:9" x14ac:dyDescent="0.2">
      <c r="A262" s="89" t="s">
        <v>92</v>
      </c>
      <c r="B262" s="3" t="s">
        <v>1877</v>
      </c>
      <c r="C262" s="3" t="s">
        <v>76</v>
      </c>
      <c r="D262" s="3" t="s">
        <v>8</v>
      </c>
      <c r="E262" s="3" t="s">
        <v>0</v>
      </c>
      <c r="F262" s="3" t="s">
        <v>0</v>
      </c>
      <c r="G262" s="31">
        <v>296983.90000000002</v>
      </c>
      <c r="H262" s="31">
        <v>277140</v>
      </c>
      <c r="I262" s="31">
        <v>93.318189975954908</v>
      </c>
    </row>
    <row r="263" spans="1:9" ht="42.75" x14ac:dyDescent="0.2">
      <c r="A263" s="89" t="s">
        <v>680</v>
      </c>
      <c r="B263" s="3" t="s">
        <v>1877</v>
      </c>
      <c r="C263" s="3" t="s">
        <v>76</v>
      </c>
      <c r="D263" s="3" t="s">
        <v>8</v>
      </c>
      <c r="E263" s="3" t="s">
        <v>681</v>
      </c>
      <c r="F263" s="3" t="s">
        <v>0</v>
      </c>
      <c r="G263" s="31">
        <v>296983.90000000002</v>
      </c>
      <c r="H263" s="31">
        <v>277140</v>
      </c>
      <c r="I263" s="31">
        <v>93.318189975954908</v>
      </c>
    </row>
    <row r="264" spans="1:9" ht="42.75" x14ac:dyDescent="0.2">
      <c r="A264" s="89" t="s">
        <v>333</v>
      </c>
      <c r="B264" s="3" t="s">
        <v>1877</v>
      </c>
      <c r="C264" s="3" t="s">
        <v>76</v>
      </c>
      <c r="D264" s="3" t="s">
        <v>8</v>
      </c>
      <c r="E264" s="3" t="s">
        <v>681</v>
      </c>
      <c r="F264" s="3" t="s">
        <v>1673</v>
      </c>
      <c r="G264" s="31">
        <v>296983.90000000002</v>
      </c>
      <c r="H264" s="31">
        <v>277140</v>
      </c>
      <c r="I264" s="31">
        <v>93.318189975954908</v>
      </c>
    </row>
    <row r="265" spans="1:9" x14ac:dyDescent="0.2">
      <c r="A265" s="89" t="s">
        <v>93</v>
      </c>
      <c r="B265" s="3" t="s">
        <v>1877</v>
      </c>
      <c r="C265" s="3" t="s">
        <v>76</v>
      </c>
      <c r="D265" s="3" t="s">
        <v>9</v>
      </c>
      <c r="E265" s="3" t="s">
        <v>0</v>
      </c>
      <c r="F265" s="3" t="s">
        <v>0</v>
      </c>
      <c r="G265" s="31">
        <v>100845.7</v>
      </c>
      <c r="H265" s="31">
        <v>92379.8</v>
      </c>
      <c r="I265" s="31">
        <v>91.6050957056176</v>
      </c>
    </row>
    <row r="266" spans="1:9" ht="42.75" x14ac:dyDescent="0.2">
      <c r="A266" s="89" t="s">
        <v>680</v>
      </c>
      <c r="B266" s="3" t="s">
        <v>1877</v>
      </c>
      <c r="C266" s="3" t="s">
        <v>76</v>
      </c>
      <c r="D266" s="3" t="s">
        <v>9</v>
      </c>
      <c r="E266" s="3" t="s">
        <v>681</v>
      </c>
      <c r="F266" s="3" t="s">
        <v>0</v>
      </c>
      <c r="G266" s="31">
        <v>100845.7</v>
      </c>
      <c r="H266" s="31">
        <v>92379.8</v>
      </c>
      <c r="I266" s="31">
        <v>91.6050957056176</v>
      </c>
    </row>
    <row r="267" spans="1:9" ht="42.75" x14ac:dyDescent="0.2">
      <c r="A267" s="89" t="s">
        <v>333</v>
      </c>
      <c r="B267" s="3" t="s">
        <v>1877</v>
      </c>
      <c r="C267" s="3" t="s">
        <v>76</v>
      </c>
      <c r="D267" s="3" t="s">
        <v>9</v>
      </c>
      <c r="E267" s="3" t="s">
        <v>681</v>
      </c>
      <c r="F267" s="3" t="s">
        <v>1673</v>
      </c>
      <c r="G267" s="31">
        <v>100845.7</v>
      </c>
      <c r="H267" s="31">
        <v>92379.8</v>
      </c>
      <c r="I267" s="31">
        <v>91.6050957056176</v>
      </c>
    </row>
    <row r="268" spans="1:9" ht="28.5" x14ac:dyDescent="0.2">
      <c r="A268" s="89" t="s">
        <v>579</v>
      </c>
      <c r="B268" s="3" t="s">
        <v>1877</v>
      </c>
      <c r="C268" s="3" t="s">
        <v>76</v>
      </c>
      <c r="D268" s="3" t="s">
        <v>11</v>
      </c>
      <c r="E268" s="3" t="s">
        <v>0</v>
      </c>
      <c r="F268" s="3" t="s">
        <v>0</v>
      </c>
      <c r="G268" s="31">
        <v>7196.1</v>
      </c>
      <c r="H268" s="31">
        <v>5709.8</v>
      </c>
      <c r="I268" s="31">
        <v>79.345756729339499</v>
      </c>
    </row>
    <row r="269" spans="1:9" ht="42.75" x14ac:dyDescent="0.2">
      <c r="A269" s="89" t="s">
        <v>680</v>
      </c>
      <c r="B269" s="3" t="s">
        <v>1877</v>
      </c>
      <c r="C269" s="3" t="s">
        <v>76</v>
      </c>
      <c r="D269" s="3" t="s">
        <v>11</v>
      </c>
      <c r="E269" s="3" t="s">
        <v>681</v>
      </c>
      <c r="F269" s="3" t="s">
        <v>0</v>
      </c>
      <c r="G269" s="31">
        <v>7196.1</v>
      </c>
      <c r="H269" s="31">
        <v>5709.8</v>
      </c>
      <c r="I269" s="31">
        <v>79.345756729339499</v>
      </c>
    </row>
    <row r="270" spans="1:9" ht="42.75" x14ac:dyDescent="0.2">
      <c r="A270" s="89" t="s">
        <v>333</v>
      </c>
      <c r="B270" s="3" t="s">
        <v>1877</v>
      </c>
      <c r="C270" s="3" t="s">
        <v>76</v>
      </c>
      <c r="D270" s="3" t="s">
        <v>11</v>
      </c>
      <c r="E270" s="3" t="s">
        <v>681</v>
      </c>
      <c r="F270" s="3" t="s">
        <v>1673</v>
      </c>
      <c r="G270" s="31">
        <v>7196.1</v>
      </c>
      <c r="H270" s="31">
        <v>5709.8</v>
      </c>
      <c r="I270" s="31">
        <v>79.345756729339499</v>
      </c>
    </row>
    <row r="271" spans="1:9" x14ac:dyDescent="0.2">
      <c r="A271" s="89" t="s">
        <v>114</v>
      </c>
      <c r="B271" s="3" t="s">
        <v>1877</v>
      </c>
      <c r="C271" s="3" t="s">
        <v>76</v>
      </c>
      <c r="D271" s="3" t="s">
        <v>13</v>
      </c>
      <c r="E271" s="3" t="s">
        <v>0</v>
      </c>
      <c r="F271" s="3" t="s">
        <v>0</v>
      </c>
      <c r="G271" s="31">
        <v>6420.6</v>
      </c>
      <c r="H271" s="31">
        <v>4265.1000000000004</v>
      </c>
      <c r="I271" s="31">
        <v>66.428371180263525</v>
      </c>
    </row>
    <row r="272" spans="1:9" ht="42.75" x14ac:dyDescent="0.2">
      <c r="A272" s="89" t="s">
        <v>680</v>
      </c>
      <c r="B272" s="3" t="s">
        <v>1877</v>
      </c>
      <c r="C272" s="3" t="s">
        <v>76</v>
      </c>
      <c r="D272" s="3" t="s">
        <v>13</v>
      </c>
      <c r="E272" s="3" t="s">
        <v>681</v>
      </c>
      <c r="F272" s="3" t="s">
        <v>0</v>
      </c>
      <c r="G272" s="31">
        <v>6420.6</v>
      </c>
      <c r="H272" s="31">
        <v>4265.1000000000004</v>
      </c>
      <c r="I272" s="31">
        <v>66.428371180263525</v>
      </c>
    </row>
    <row r="273" spans="1:9" ht="42.75" x14ac:dyDescent="0.2">
      <c r="A273" s="89" t="s">
        <v>333</v>
      </c>
      <c r="B273" s="3" t="s">
        <v>1877</v>
      </c>
      <c r="C273" s="3" t="s">
        <v>76</v>
      </c>
      <c r="D273" s="3" t="s">
        <v>13</v>
      </c>
      <c r="E273" s="3" t="s">
        <v>681</v>
      </c>
      <c r="F273" s="3" t="s">
        <v>1673</v>
      </c>
      <c r="G273" s="31">
        <v>6420.6</v>
      </c>
      <c r="H273" s="31">
        <v>4265.1000000000004</v>
      </c>
      <c r="I273" s="31">
        <v>66.428371180263525</v>
      </c>
    </row>
    <row r="274" spans="1:9" ht="57" x14ac:dyDescent="0.2">
      <c r="A274" s="89" t="s">
        <v>1371</v>
      </c>
      <c r="B274" s="3" t="s">
        <v>1878</v>
      </c>
      <c r="C274" s="3" t="s">
        <v>0</v>
      </c>
      <c r="D274" s="3" t="s">
        <v>0</v>
      </c>
      <c r="E274" s="3" t="s">
        <v>0</v>
      </c>
      <c r="F274" s="3" t="s">
        <v>0</v>
      </c>
      <c r="G274" s="31">
        <v>107604.3</v>
      </c>
      <c r="H274" s="31">
        <v>107124.6</v>
      </c>
      <c r="I274" s="31">
        <v>99.554199971562468</v>
      </c>
    </row>
    <row r="275" spans="1:9" x14ac:dyDescent="0.2">
      <c r="A275" s="89" t="s">
        <v>91</v>
      </c>
      <c r="B275" s="3" t="s">
        <v>1878</v>
      </c>
      <c r="C275" s="3" t="s">
        <v>76</v>
      </c>
      <c r="D275" s="3" t="s">
        <v>0</v>
      </c>
      <c r="E275" s="3" t="s">
        <v>0</v>
      </c>
      <c r="F275" s="3" t="s">
        <v>0</v>
      </c>
      <c r="G275" s="31">
        <v>107604.3</v>
      </c>
      <c r="H275" s="31">
        <v>107124.6</v>
      </c>
      <c r="I275" s="31">
        <v>99.554199971562468</v>
      </c>
    </row>
    <row r="276" spans="1:9" x14ac:dyDescent="0.2">
      <c r="A276" s="89" t="s">
        <v>93</v>
      </c>
      <c r="B276" s="3" t="s">
        <v>1878</v>
      </c>
      <c r="C276" s="3" t="s">
        <v>76</v>
      </c>
      <c r="D276" s="3" t="s">
        <v>9</v>
      </c>
      <c r="E276" s="3" t="s">
        <v>0</v>
      </c>
      <c r="F276" s="3" t="s">
        <v>0</v>
      </c>
      <c r="G276" s="31">
        <v>107604.3</v>
      </c>
      <c r="H276" s="31">
        <v>107124.6</v>
      </c>
      <c r="I276" s="31">
        <v>99.554199971562468</v>
      </c>
    </row>
    <row r="277" spans="1:9" ht="42.75" x14ac:dyDescent="0.2">
      <c r="A277" s="89" t="s">
        <v>680</v>
      </c>
      <c r="B277" s="3" t="s">
        <v>1878</v>
      </c>
      <c r="C277" s="3" t="s">
        <v>76</v>
      </c>
      <c r="D277" s="3" t="s">
        <v>9</v>
      </c>
      <c r="E277" s="3" t="s">
        <v>681</v>
      </c>
      <c r="F277" s="3" t="s">
        <v>0</v>
      </c>
      <c r="G277" s="31">
        <v>107604.3</v>
      </c>
      <c r="H277" s="31">
        <v>107124.6</v>
      </c>
      <c r="I277" s="31">
        <v>99.554199971562468</v>
      </c>
    </row>
    <row r="278" spans="1:9" ht="42.75" x14ac:dyDescent="0.2">
      <c r="A278" s="89" t="s">
        <v>333</v>
      </c>
      <c r="B278" s="3" t="s">
        <v>1878</v>
      </c>
      <c r="C278" s="3" t="s">
        <v>76</v>
      </c>
      <c r="D278" s="3" t="s">
        <v>9</v>
      </c>
      <c r="E278" s="3" t="s">
        <v>681</v>
      </c>
      <c r="F278" s="3" t="s">
        <v>1673</v>
      </c>
      <c r="G278" s="31">
        <v>107604.3</v>
      </c>
      <c r="H278" s="31">
        <v>107124.6</v>
      </c>
      <c r="I278" s="31">
        <v>99.554199971562468</v>
      </c>
    </row>
    <row r="279" spans="1:9" ht="42.75" x14ac:dyDescent="0.2">
      <c r="A279" s="89" t="s">
        <v>1379</v>
      </c>
      <c r="B279" s="3" t="s">
        <v>1879</v>
      </c>
      <c r="C279" s="3" t="s">
        <v>0</v>
      </c>
      <c r="D279" s="3" t="s">
        <v>0</v>
      </c>
      <c r="E279" s="3" t="s">
        <v>0</v>
      </c>
      <c r="F279" s="3" t="s">
        <v>0</v>
      </c>
      <c r="G279" s="31">
        <v>124358.3</v>
      </c>
      <c r="H279" s="31">
        <v>122173.1</v>
      </c>
      <c r="I279" s="31">
        <v>98.242819337350227</v>
      </c>
    </row>
    <row r="280" spans="1:9" x14ac:dyDescent="0.2">
      <c r="A280" s="89" t="s">
        <v>91</v>
      </c>
      <c r="B280" s="3" t="s">
        <v>1879</v>
      </c>
      <c r="C280" s="3" t="s">
        <v>76</v>
      </c>
      <c r="D280" s="3" t="s">
        <v>0</v>
      </c>
      <c r="E280" s="3" t="s">
        <v>0</v>
      </c>
      <c r="F280" s="3" t="s">
        <v>0</v>
      </c>
      <c r="G280" s="31">
        <v>124358.3</v>
      </c>
      <c r="H280" s="31">
        <v>122173.1</v>
      </c>
      <c r="I280" s="31">
        <v>98.242819337350227</v>
      </c>
    </row>
    <row r="281" spans="1:9" x14ac:dyDescent="0.2">
      <c r="A281" s="89" t="s">
        <v>115</v>
      </c>
      <c r="B281" s="3" t="s">
        <v>1879</v>
      </c>
      <c r="C281" s="3" t="s">
        <v>76</v>
      </c>
      <c r="D281" s="3" t="s">
        <v>29</v>
      </c>
      <c r="E281" s="3" t="s">
        <v>0</v>
      </c>
      <c r="F281" s="3" t="s">
        <v>0</v>
      </c>
      <c r="G281" s="31">
        <v>124358.3</v>
      </c>
      <c r="H281" s="31">
        <v>122173.1</v>
      </c>
      <c r="I281" s="31">
        <v>98.242819337350227</v>
      </c>
    </row>
    <row r="282" spans="1:9" ht="42.75" x14ac:dyDescent="0.2">
      <c r="A282" s="89" t="s">
        <v>680</v>
      </c>
      <c r="B282" s="3" t="s">
        <v>1879</v>
      </c>
      <c r="C282" s="3" t="s">
        <v>76</v>
      </c>
      <c r="D282" s="3" t="s">
        <v>29</v>
      </c>
      <c r="E282" s="3" t="s">
        <v>681</v>
      </c>
      <c r="F282" s="3" t="s">
        <v>0</v>
      </c>
      <c r="G282" s="31">
        <v>124358.3</v>
      </c>
      <c r="H282" s="31">
        <v>122173.1</v>
      </c>
      <c r="I282" s="31">
        <v>98.242819337350227</v>
      </c>
    </row>
    <row r="283" spans="1:9" ht="42.75" x14ac:dyDescent="0.2">
      <c r="A283" s="89" t="s">
        <v>333</v>
      </c>
      <c r="B283" s="3" t="s">
        <v>1879</v>
      </c>
      <c r="C283" s="3" t="s">
        <v>76</v>
      </c>
      <c r="D283" s="3" t="s">
        <v>29</v>
      </c>
      <c r="E283" s="3" t="s">
        <v>681</v>
      </c>
      <c r="F283" s="3" t="s">
        <v>1673</v>
      </c>
      <c r="G283" s="31">
        <v>124358.3</v>
      </c>
      <c r="H283" s="31">
        <v>122173.1</v>
      </c>
      <c r="I283" s="31">
        <v>98.242819337350227</v>
      </c>
    </row>
    <row r="284" spans="1:9" ht="71.25" x14ac:dyDescent="0.2">
      <c r="A284" s="89" t="s">
        <v>1381</v>
      </c>
      <c r="B284" s="3" t="s">
        <v>1880</v>
      </c>
      <c r="C284" s="3" t="s">
        <v>0</v>
      </c>
      <c r="D284" s="3" t="s">
        <v>0</v>
      </c>
      <c r="E284" s="3" t="s">
        <v>0</v>
      </c>
      <c r="F284" s="3" t="s">
        <v>0</v>
      </c>
      <c r="G284" s="31">
        <v>65016.4</v>
      </c>
      <c r="H284" s="31">
        <v>60074.400000000001</v>
      </c>
      <c r="I284" s="31">
        <v>92.398840907832479</v>
      </c>
    </row>
    <row r="285" spans="1:9" x14ac:dyDescent="0.2">
      <c r="A285" s="89" t="s">
        <v>91</v>
      </c>
      <c r="B285" s="3" t="s">
        <v>1880</v>
      </c>
      <c r="C285" s="3" t="s">
        <v>76</v>
      </c>
      <c r="D285" s="3" t="s">
        <v>0</v>
      </c>
      <c r="E285" s="3" t="s">
        <v>0</v>
      </c>
      <c r="F285" s="3" t="s">
        <v>0</v>
      </c>
      <c r="G285" s="31">
        <v>65016.4</v>
      </c>
      <c r="H285" s="31">
        <v>60074.400000000001</v>
      </c>
      <c r="I285" s="31">
        <v>92.398840907832479</v>
      </c>
    </row>
    <row r="286" spans="1:9" ht="42.75" x14ac:dyDescent="0.2">
      <c r="A286" s="89" t="s">
        <v>116</v>
      </c>
      <c r="B286" s="3" t="s">
        <v>1880</v>
      </c>
      <c r="C286" s="19" t="s">
        <v>76</v>
      </c>
      <c r="D286" s="19" t="s">
        <v>26</v>
      </c>
      <c r="E286" s="19" t="s">
        <v>0</v>
      </c>
      <c r="F286" s="19" t="s">
        <v>0</v>
      </c>
      <c r="G286" s="31">
        <v>65016.4</v>
      </c>
      <c r="H286" s="31">
        <v>60074.400000000001</v>
      </c>
      <c r="I286" s="31">
        <v>92.398840907832479</v>
      </c>
    </row>
    <row r="287" spans="1:9" ht="42.75" x14ac:dyDescent="0.2">
      <c r="A287" s="89" t="s">
        <v>680</v>
      </c>
      <c r="B287" s="3" t="s">
        <v>1880</v>
      </c>
      <c r="C287" s="3" t="s">
        <v>76</v>
      </c>
      <c r="D287" s="3" t="s">
        <v>26</v>
      </c>
      <c r="E287" s="3" t="s">
        <v>681</v>
      </c>
      <c r="F287" s="3" t="s">
        <v>0</v>
      </c>
      <c r="G287" s="31">
        <v>65016.4</v>
      </c>
      <c r="H287" s="31">
        <v>60074.400000000001</v>
      </c>
      <c r="I287" s="31">
        <v>92.398840907832479</v>
      </c>
    </row>
    <row r="288" spans="1:9" ht="42.75" x14ac:dyDescent="0.2">
      <c r="A288" s="89" t="s">
        <v>333</v>
      </c>
      <c r="B288" s="3" t="s">
        <v>1880</v>
      </c>
      <c r="C288" s="3" t="s">
        <v>76</v>
      </c>
      <c r="D288" s="3" t="s">
        <v>26</v>
      </c>
      <c r="E288" s="3" t="s">
        <v>681</v>
      </c>
      <c r="F288" s="3" t="s">
        <v>1673</v>
      </c>
      <c r="G288" s="31">
        <v>65016.4</v>
      </c>
      <c r="H288" s="31">
        <v>60074.400000000001</v>
      </c>
      <c r="I288" s="31">
        <v>92.398840907832479</v>
      </c>
    </row>
    <row r="289" spans="1:9" ht="71.25" x14ac:dyDescent="0.2">
      <c r="A289" s="89" t="s">
        <v>1373</v>
      </c>
      <c r="B289" s="3" t="s">
        <v>1881</v>
      </c>
      <c r="C289" s="3" t="s">
        <v>0</v>
      </c>
      <c r="D289" s="3" t="s">
        <v>0</v>
      </c>
      <c r="E289" s="3" t="s">
        <v>0</v>
      </c>
      <c r="F289" s="3" t="s">
        <v>0</v>
      </c>
      <c r="G289" s="31">
        <v>143960.70000000001</v>
      </c>
      <c r="H289" s="31">
        <v>143349.29999999999</v>
      </c>
      <c r="I289" s="31">
        <v>99.575300759165515</v>
      </c>
    </row>
    <row r="290" spans="1:9" x14ac:dyDescent="0.2">
      <c r="A290" s="89" t="s">
        <v>91</v>
      </c>
      <c r="B290" s="3" t="s">
        <v>1881</v>
      </c>
      <c r="C290" s="3" t="s">
        <v>76</v>
      </c>
      <c r="D290" s="3" t="s">
        <v>0</v>
      </c>
      <c r="E290" s="3" t="s">
        <v>0</v>
      </c>
      <c r="F290" s="3" t="s">
        <v>0</v>
      </c>
      <c r="G290" s="31">
        <v>143960.70000000001</v>
      </c>
      <c r="H290" s="31">
        <v>143349.29999999999</v>
      </c>
      <c r="I290" s="31">
        <v>99.575300759165515</v>
      </c>
    </row>
    <row r="291" spans="1:9" x14ac:dyDescent="0.2">
      <c r="A291" s="89" t="s">
        <v>93</v>
      </c>
      <c r="B291" s="3" t="s">
        <v>1881</v>
      </c>
      <c r="C291" s="3" t="s">
        <v>76</v>
      </c>
      <c r="D291" s="3" t="s">
        <v>9</v>
      </c>
      <c r="E291" s="3" t="s">
        <v>0</v>
      </c>
      <c r="F291" s="3" t="s">
        <v>0</v>
      </c>
      <c r="G291" s="31">
        <v>23252.400000000001</v>
      </c>
      <c r="H291" s="31">
        <v>22641</v>
      </c>
      <c r="I291" s="31">
        <v>97.370594003199656</v>
      </c>
    </row>
    <row r="292" spans="1:9" ht="42.75" x14ac:dyDescent="0.2">
      <c r="A292" s="89" t="s">
        <v>680</v>
      </c>
      <c r="B292" s="3" t="s">
        <v>1881</v>
      </c>
      <c r="C292" s="3" t="s">
        <v>76</v>
      </c>
      <c r="D292" s="3" t="s">
        <v>9</v>
      </c>
      <c r="E292" s="3" t="s">
        <v>681</v>
      </c>
      <c r="F292" s="3" t="s">
        <v>0</v>
      </c>
      <c r="G292" s="31">
        <v>23252.400000000001</v>
      </c>
      <c r="H292" s="31">
        <v>22641</v>
      </c>
      <c r="I292" s="31">
        <v>97.370594003199656</v>
      </c>
    </row>
    <row r="293" spans="1:9" ht="42.75" x14ac:dyDescent="0.2">
      <c r="A293" s="89" t="s">
        <v>333</v>
      </c>
      <c r="B293" s="3" t="s">
        <v>1881</v>
      </c>
      <c r="C293" s="3" t="s">
        <v>76</v>
      </c>
      <c r="D293" s="3" t="s">
        <v>9</v>
      </c>
      <c r="E293" s="3" t="s">
        <v>681</v>
      </c>
      <c r="F293" s="3" t="s">
        <v>1673</v>
      </c>
      <c r="G293" s="31">
        <v>23252.400000000001</v>
      </c>
      <c r="H293" s="31">
        <v>22641</v>
      </c>
      <c r="I293" s="31">
        <v>97.370594003199656</v>
      </c>
    </row>
    <row r="294" spans="1:9" ht="28.5" x14ac:dyDescent="0.2">
      <c r="A294" s="89" t="s">
        <v>117</v>
      </c>
      <c r="B294" s="3" t="s">
        <v>1881</v>
      </c>
      <c r="C294" s="3" t="s">
        <v>76</v>
      </c>
      <c r="D294" s="3" t="s">
        <v>76</v>
      </c>
      <c r="E294" s="3" t="s">
        <v>0</v>
      </c>
      <c r="F294" s="3" t="s">
        <v>0</v>
      </c>
      <c r="G294" s="31">
        <v>120708.3</v>
      </c>
      <c r="H294" s="31">
        <v>120708.3</v>
      </c>
      <c r="I294" s="31">
        <v>100</v>
      </c>
    </row>
    <row r="295" spans="1:9" ht="42.75" x14ac:dyDescent="0.2">
      <c r="A295" s="89" t="s">
        <v>680</v>
      </c>
      <c r="B295" s="3" t="s">
        <v>1881</v>
      </c>
      <c r="C295" s="3" t="s">
        <v>76</v>
      </c>
      <c r="D295" s="3" t="s">
        <v>76</v>
      </c>
      <c r="E295" s="3" t="s">
        <v>681</v>
      </c>
      <c r="F295" s="3" t="s">
        <v>0</v>
      </c>
      <c r="G295" s="31">
        <v>120708.3</v>
      </c>
      <c r="H295" s="31">
        <v>120708.3</v>
      </c>
      <c r="I295" s="31">
        <v>100</v>
      </c>
    </row>
    <row r="296" spans="1:9" ht="42.75" x14ac:dyDescent="0.2">
      <c r="A296" s="89" t="s">
        <v>333</v>
      </c>
      <c r="B296" s="3" t="s">
        <v>1881</v>
      </c>
      <c r="C296" s="3" t="s">
        <v>76</v>
      </c>
      <c r="D296" s="3" t="s">
        <v>76</v>
      </c>
      <c r="E296" s="3" t="s">
        <v>681</v>
      </c>
      <c r="F296" s="3" t="s">
        <v>1673</v>
      </c>
      <c r="G296" s="31">
        <v>120708.3</v>
      </c>
      <c r="H296" s="31">
        <v>120708.3</v>
      </c>
      <c r="I296" s="31">
        <v>100</v>
      </c>
    </row>
    <row r="297" spans="1:9" ht="57" x14ac:dyDescent="0.2">
      <c r="A297" s="89" t="s">
        <v>1364</v>
      </c>
      <c r="B297" s="3" t="s">
        <v>1882</v>
      </c>
      <c r="C297" s="19" t="s">
        <v>0</v>
      </c>
      <c r="D297" s="19" t="s">
        <v>0</v>
      </c>
      <c r="E297" s="19" t="s">
        <v>0</v>
      </c>
      <c r="F297" s="19" t="s">
        <v>0</v>
      </c>
      <c r="G297" s="31">
        <v>583.6</v>
      </c>
      <c r="H297" s="31">
        <v>583.6</v>
      </c>
      <c r="I297" s="31">
        <v>100</v>
      </c>
    </row>
    <row r="298" spans="1:9" x14ac:dyDescent="0.2">
      <c r="A298" s="89" t="s">
        <v>91</v>
      </c>
      <c r="B298" s="3" t="s">
        <v>1882</v>
      </c>
      <c r="C298" s="3" t="s">
        <v>76</v>
      </c>
      <c r="D298" s="3" t="s">
        <v>0</v>
      </c>
      <c r="E298" s="3" t="s">
        <v>0</v>
      </c>
      <c r="F298" s="3" t="s">
        <v>0</v>
      </c>
      <c r="G298" s="31">
        <v>583.6</v>
      </c>
      <c r="H298" s="31">
        <v>583.6</v>
      </c>
      <c r="I298" s="31">
        <v>100</v>
      </c>
    </row>
    <row r="299" spans="1:9" x14ac:dyDescent="0.2">
      <c r="A299" s="89" t="s">
        <v>92</v>
      </c>
      <c r="B299" s="3" t="s">
        <v>1882</v>
      </c>
      <c r="C299" s="3" t="s">
        <v>76</v>
      </c>
      <c r="D299" s="3" t="s">
        <v>8</v>
      </c>
      <c r="E299" s="3" t="s">
        <v>0</v>
      </c>
      <c r="F299" s="3" t="s">
        <v>0</v>
      </c>
      <c r="G299" s="31">
        <v>526.4</v>
      </c>
      <c r="H299" s="31">
        <v>526.4</v>
      </c>
      <c r="I299" s="31">
        <v>100</v>
      </c>
    </row>
    <row r="300" spans="1:9" ht="42.75" x14ac:dyDescent="0.2">
      <c r="A300" s="89" t="s">
        <v>680</v>
      </c>
      <c r="B300" s="3" t="s">
        <v>1882</v>
      </c>
      <c r="C300" s="3" t="s">
        <v>76</v>
      </c>
      <c r="D300" s="3" t="s">
        <v>8</v>
      </c>
      <c r="E300" s="3" t="s">
        <v>681</v>
      </c>
      <c r="F300" s="3" t="s">
        <v>0</v>
      </c>
      <c r="G300" s="31">
        <v>526.4</v>
      </c>
      <c r="H300" s="31">
        <v>526.4</v>
      </c>
      <c r="I300" s="31">
        <v>100</v>
      </c>
    </row>
    <row r="301" spans="1:9" ht="42.75" x14ac:dyDescent="0.2">
      <c r="A301" s="89" t="s">
        <v>333</v>
      </c>
      <c r="B301" s="3" t="s">
        <v>1882</v>
      </c>
      <c r="C301" s="3" t="s">
        <v>76</v>
      </c>
      <c r="D301" s="3" t="s">
        <v>8</v>
      </c>
      <c r="E301" s="3" t="s">
        <v>681</v>
      </c>
      <c r="F301" s="3" t="s">
        <v>1673</v>
      </c>
      <c r="G301" s="31">
        <v>526.4</v>
      </c>
      <c r="H301" s="31">
        <v>526.4</v>
      </c>
      <c r="I301" s="31">
        <v>100</v>
      </c>
    </row>
    <row r="302" spans="1:9" x14ac:dyDescent="0.2">
      <c r="A302" s="89" t="s">
        <v>93</v>
      </c>
      <c r="B302" s="3" t="s">
        <v>1882</v>
      </c>
      <c r="C302" s="3" t="s">
        <v>76</v>
      </c>
      <c r="D302" s="3" t="s">
        <v>9</v>
      </c>
      <c r="E302" s="3" t="s">
        <v>0</v>
      </c>
      <c r="F302" s="3" t="s">
        <v>0</v>
      </c>
      <c r="G302" s="31">
        <v>57.2</v>
      </c>
      <c r="H302" s="31">
        <v>57.2</v>
      </c>
      <c r="I302" s="31">
        <v>100</v>
      </c>
    </row>
    <row r="303" spans="1:9" ht="42.75" x14ac:dyDescent="0.2">
      <c r="A303" s="89" t="s">
        <v>680</v>
      </c>
      <c r="B303" s="3" t="s">
        <v>1882</v>
      </c>
      <c r="C303" s="3" t="s">
        <v>76</v>
      </c>
      <c r="D303" s="3" t="s">
        <v>9</v>
      </c>
      <c r="E303" s="3" t="s">
        <v>681</v>
      </c>
      <c r="F303" s="3" t="s">
        <v>0</v>
      </c>
      <c r="G303" s="31">
        <v>57.2</v>
      </c>
      <c r="H303" s="31">
        <v>57.2</v>
      </c>
      <c r="I303" s="31">
        <v>100</v>
      </c>
    </row>
    <row r="304" spans="1:9" ht="42.75" x14ac:dyDescent="0.2">
      <c r="A304" s="89" t="s">
        <v>333</v>
      </c>
      <c r="B304" s="3" t="s">
        <v>1882</v>
      </c>
      <c r="C304" s="3" t="s">
        <v>76</v>
      </c>
      <c r="D304" s="3" t="s">
        <v>9</v>
      </c>
      <c r="E304" s="3" t="s">
        <v>681</v>
      </c>
      <c r="F304" s="3" t="s">
        <v>1673</v>
      </c>
      <c r="G304" s="31">
        <v>57.2</v>
      </c>
      <c r="H304" s="31">
        <v>57.2</v>
      </c>
      <c r="I304" s="31">
        <v>100</v>
      </c>
    </row>
    <row r="305" spans="1:9" ht="57" x14ac:dyDescent="0.2">
      <c r="A305" s="89" t="s">
        <v>1375</v>
      </c>
      <c r="B305" s="3" t="s">
        <v>1883</v>
      </c>
      <c r="C305" s="3" t="s">
        <v>0</v>
      </c>
      <c r="D305" s="3" t="s">
        <v>0</v>
      </c>
      <c r="E305" s="3" t="s">
        <v>0</v>
      </c>
      <c r="F305" s="3" t="s">
        <v>0</v>
      </c>
      <c r="G305" s="31">
        <v>35853.1</v>
      </c>
      <c r="H305" s="31">
        <v>33791.4</v>
      </c>
      <c r="I305" s="31">
        <v>94.249590690902608</v>
      </c>
    </row>
    <row r="306" spans="1:9" x14ac:dyDescent="0.2">
      <c r="A306" s="89" t="s">
        <v>91</v>
      </c>
      <c r="B306" s="3" t="s">
        <v>1883</v>
      </c>
      <c r="C306" s="3" t="s">
        <v>76</v>
      </c>
      <c r="D306" s="3" t="s">
        <v>0</v>
      </c>
      <c r="E306" s="3" t="s">
        <v>0</v>
      </c>
      <c r="F306" s="3" t="s">
        <v>0</v>
      </c>
      <c r="G306" s="31">
        <v>35853.1</v>
      </c>
      <c r="H306" s="31">
        <v>33791.4</v>
      </c>
      <c r="I306" s="31">
        <v>94.249590690902608</v>
      </c>
    </row>
    <row r="307" spans="1:9" x14ac:dyDescent="0.2">
      <c r="A307" s="89" t="s">
        <v>114</v>
      </c>
      <c r="B307" s="3" t="s">
        <v>1883</v>
      </c>
      <c r="C307" s="3" t="s">
        <v>76</v>
      </c>
      <c r="D307" s="3" t="s">
        <v>13</v>
      </c>
      <c r="E307" s="3" t="s">
        <v>0</v>
      </c>
      <c r="F307" s="3" t="s">
        <v>0</v>
      </c>
      <c r="G307" s="31">
        <v>35853.1</v>
      </c>
      <c r="H307" s="31">
        <v>33791.4</v>
      </c>
      <c r="I307" s="31">
        <v>94.249590690902608</v>
      </c>
    </row>
    <row r="308" spans="1:9" ht="42.75" x14ac:dyDescent="0.2">
      <c r="A308" s="89" t="s">
        <v>680</v>
      </c>
      <c r="B308" s="3" t="s">
        <v>1883</v>
      </c>
      <c r="C308" s="3" t="s">
        <v>76</v>
      </c>
      <c r="D308" s="3" t="s">
        <v>13</v>
      </c>
      <c r="E308" s="3" t="s">
        <v>681</v>
      </c>
      <c r="F308" s="3" t="s">
        <v>0</v>
      </c>
      <c r="G308" s="31">
        <v>35853.1</v>
      </c>
      <c r="H308" s="31">
        <v>33791.4</v>
      </c>
      <c r="I308" s="31">
        <v>94.249590690902608</v>
      </c>
    </row>
    <row r="309" spans="1:9" ht="42.75" x14ac:dyDescent="0.2">
      <c r="A309" s="89" t="s">
        <v>333</v>
      </c>
      <c r="B309" s="3" t="s">
        <v>1883</v>
      </c>
      <c r="C309" s="3" t="s">
        <v>76</v>
      </c>
      <c r="D309" s="3" t="s">
        <v>13</v>
      </c>
      <c r="E309" s="3" t="s">
        <v>681</v>
      </c>
      <c r="F309" s="3" t="s">
        <v>1673</v>
      </c>
      <c r="G309" s="31">
        <v>35853.1</v>
      </c>
      <c r="H309" s="31">
        <v>33791.4</v>
      </c>
      <c r="I309" s="31">
        <v>94.249590690902608</v>
      </c>
    </row>
    <row r="310" spans="1:9" ht="42.75" x14ac:dyDescent="0.2">
      <c r="A310" s="89" t="s">
        <v>754</v>
      </c>
      <c r="B310" s="3" t="s">
        <v>1884</v>
      </c>
      <c r="C310" s="3" t="s">
        <v>0</v>
      </c>
      <c r="D310" s="3" t="s">
        <v>0</v>
      </c>
      <c r="E310" s="3" t="s">
        <v>0</v>
      </c>
      <c r="F310" s="3" t="s">
        <v>0</v>
      </c>
      <c r="G310" s="31">
        <v>81916</v>
      </c>
      <c r="H310" s="31">
        <v>79592.5</v>
      </c>
      <c r="I310" s="31">
        <v>97.16355779090776</v>
      </c>
    </row>
    <row r="311" spans="1:9" x14ac:dyDescent="0.2">
      <c r="A311" s="89" t="s">
        <v>20</v>
      </c>
      <c r="B311" s="3" t="s">
        <v>1884</v>
      </c>
      <c r="C311" s="3" t="s">
        <v>21</v>
      </c>
      <c r="D311" s="3" t="s">
        <v>0</v>
      </c>
      <c r="E311" s="3" t="s">
        <v>0</v>
      </c>
      <c r="F311" s="3" t="s">
        <v>0</v>
      </c>
      <c r="G311" s="31">
        <v>81916</v>
      </c>
      <c r="H311" s="31">
        <v>79592.5</v>
      </c>
      <c r="I311" s="31">
        <v>97.16355779090776</v>
      </c>
    </row>
    <row r="312" spans="1:9" ht="28.5" x14ac:dyDescent="0.2">
      <c r="A312" s="89" t="s">
        <v>103</v>
      </c>
      <c r="B312" s="3" t="s">
        <v>1884</v>
      </c>
      <c r="C312" s="3" t="s">
        <v>21</v>
      </c>
      <c r="D312" s="3" t="s">
        <v>13</v>
      </c>
      <c r="E312" s="3" t="s">
        <v>0</v>
      </c>
      <c r="F312" s="3" t="s">
        <v>0</v>
      </c>
      <c r="G312" s="31">
        <v>81916</v>
      </c>
      <c r="H312" s="31">
        <v>79592.5</v>
      </c>
      <c r="I312" s="31">
        <v>97.16355779090776</v>
      </c>
    </row>
    <row r="313" spans="1:9" ht="42.75" x14ac:dyDescent="0.2">
      <c r="A313" s="89" t="s">
        <v>680</v>
      </c>
      <c r="B313" s="3" t="s">
        <v>1884</v>
      </c>
      <c r="C313" s="3" t="s">
        <v>21</v>
      </c>
      <c r="D313" s="3" t="s">
        <v>13</v>
      </c>
      <c r="E313" s="3" t="s">
        <v>681</v>
      </c>
      <c r="F313" s="3" t="s">
        <v>0</v>
      </c>
      <c r="G313" s="31">
        <v>81916</v>
      </c>
      <c r="H313" s="31">
        <v>79592.5</v>
      </c>
      <c r="I313" s="31">
        <v>97.16355779090776</v>
      </c>
    </row>
    <row r="314" spans="1:9" ht="42.75" x14ac:dyDescent="0.2">
      <c r="A314" s="89" t="s">
        <v>333</v>
      </c>
      <c r="B314" s="3" t="s">
        <v>1884</v>
      </c>
      <c r="C314" s="3" t="s">
        <v>21</v>
      </c>
      <c r="D314" s="3" t="s">
        <v>13</v>
      </c>
      <c r="E314" s="3" t="s">
        <v>681</v>
      </c>
      <c r="F314" s="3" t="s">
        <v>1673</v>
      </c>
      <c r="G314" s="31">
        <v>81916</v>
      </c>
      <c r="H314" s="31">
        <v>79592.5</v>
      </c>
      <c r="I314" s="31">
        <v>97.16355779090776</v>
      </c>
    </row>
    <row r="315" spans="1:9" x14ac:dyDescent="0.2">
      <c r="A315" s="89" t="s">
        <v>1198</v>
      </c>
      <c r="B315" s="3" t="s">
        <v>1885</v>
      </c>
      <c r="C315" s="3" t="s">
        <v>0</v>
      </c>
      <c r="D315" s="3" t="s">
        <v>0</v>
      </c>
      <c r="E315" s="3" t="s">
        <v>0</v>
      </c>
      <c r="F315" s="3" t="s">
        <v>0</v>
      </c>
      <c r="G315" s="31">
        <v>242477.2</v>
      </c>
      <c r="H315" s="31">
        <v>152246.6</v>
      </c>
      <c r="I315" s="31">
        <v>62.788006459988807</v>
      </c>
    </row>
    <row r="316" spans="1:9" x14ac:dyDescent="0.2">
      <c r="A316" s="89" t="s">
        <v>91</v>
      </c>
      <c r="B316" s="3" t="s">
        <v>1885</v>
      </c>
      <c r="C316" s="3" t="s">
        <v>76</v>
      </c>
      <c r="D316" s="3" t="s">
        <v>0</v>
      </c>
      <c r="E316" s="3" t="s">
        <v>0</v>
      </c>
      <c r="F316" s="3" t="s">
        <v>0</v>
      </c>
      <c r="G316" s="31">
        <v>242477.2</v>
      </c>
      <c r="H316" s="31">
        <v>152246.6</v>
      </c>
      <c r="I316" s="31">
        <v>62.788006459988807</v>
      </c>
    </row>
    <row r="317" spans="1:9" x14ac:dyDescent="0.2">
      <c r="A317" s="89" t="s">
        <v>92</v>
      </c>
      <c r="B317" s="3" t="s">
        <v>1885</v>
      </c>
      <c r="C317" s="3" t="s">
        <v>76</v>
      </c>
      <c r="D317" s="3" t="s">
        <v>8</v>
      </c>
      <c r="E317" s="3" t="s">
        <v>0</v>
      </c>
      <c r="F317" s="3" t="s">
        <v>0</v>
      </c>
      <c r="G317" s="31">
        <v>168164.9</v>
      </c>
      <c r="H317" s="31">
        <v>84236.7</v>
      </c>
      <c r="I317" s="31">
        <v>50.091725443299993</v>
      </c>
    </row>
    <row r="318" spans="1:9" ht="42.75" x14ac:dyDescent="0.2">
      <c r="A318" s="89" t="s">
        <v>680</v>
      </c>
      <c r="B318" s="3" t="s">
        <v>1885</v>
      </c>
      <c r="C318" s="3" t="s">
        <v>76</v>
      </c>
      <c r="D318" s="3" t="s">
        <v>8</v>
      </c>
      <c r="E318" s="3" t="s">
        <v>681</v>
      </c>
      <c r="F318" s="3" t="s">
        <v>0</v>
      </c>
      <c r="G318" s="31">
        <v>168164.9</v>
      </c>
      <c r="H318" s="31">
        <v>84236.7</v>
      </c>
      <c r="I318" s="31">
        <v>50.091725443299993</v>
      </c>
    </row>
    <row r="319" spans="1:9" ht="42.75" x14ac:dyDescent="0.2">
      <c r="A319" s="89" t="s">
        <v>333</v>
      </c>
      <c r="B319" s="3" t="s">
        <v>1885</v>
      </c>
      <c r="C319" s="3" t="s">
        <v>76</v>
      </c>
      <c r="D319" s="3" t="s">
        <v>8</v>
      </c>
      <c r="E319" s="3" t="s">
        <v>681</v>
      </c>
      <c r="F319" s="3" t="s">
        <v>1673</v>
      </c>
      <c r="G319" s="31">
        <v>168164.9</v>
      </c>
      <c r="H319" s="31">
        <v>84236.7</v>
      </c>
      <c r="I319" s="31">
        <v>50.091725443299993</v>
      </c>
    </row>
    <row r="320" spans="1:9" x14ac:dyDescent="0.2">
      <c r="A320" s="89" t="s">
        <v>93</v>
      </c>
      <c r="B320" s="3" t="s">
        <v>1885</v>
      </c>
      <c r="C320" s="3" t="s">
        <v>76</v>
      </c>
      <c r="D320" s="3" t="s">
        <v>9</v>
      </c>
      <c r="E320" s="3" t="s">
        <v>0</v>
      </c>
      <c r="F320" s="3" t="s">
        <v>0</v>
      </c>
      <c r="G320" s="31">
        <v>17244.7</v>
      </c>
      <c r="H320" s="31">
        <v>15626.2</v>
      </c>
      <c r="I320" s="31">
        <v>90.614507645827416</v>
      </c>
    </row>
    <row r="321" spans="1:9" ht="42.75" x14ac:dyDescent="0.2">
      <c r="A321" s="89" t="s">
        <v>680</v>
      </c>
      <c r="B321" s="3" t="s">
        <v>1885</v>
      </c>
      <c r="C321" s="19" t="s">
        <v>76</v>
      </c>
      <c r="D321" s="19" t="s">
        <v>9</v>
      </c>
      <c r="E321" s="19" t="s">
        <v>681</v>
      </c>
      <c r="F321" s="19" t="s">
        <v>0</v>
      </c>
      <c r="G321" s="31">
        <v>17244.7</v>
      </c>
      <c r="H321" s="31">
        <v>15626.2</v>
      </c>
      <c r="I321" s="31">
        <v>90.614507645827416</v>
      </c>
    </row>
    <row r="322" spans="1:9" ht="42.75" x14ac:dyDescent="0.2">
      <c r="A322" s="89" t="s">
        <v>333</v>
      </c>
      <c r="B322" s="3" t="s">
        <v>1885</v>
      </c>
      <c r="C322" s="3" t="s">
        <v>76</v>
      </c>
      <c r="D322" s="3" t="s">
        <v>9</v>
      </c>
      <c r="E322" s="3" t="s">
        <v>681</v>
      </c>
      <c r="F322" s="3" t="s">
        <v>1673</v>
      </c>
      <c r="G322" s="31">
        <v>17244.7</v>
      </c>
      <c r="H322" s="31">
        <v>15626.2</v>
      </c>
      <c r="I322" s="31">
        <v>90.614507645827416</v>
      </c>
    </row>
    <row r="323" spans="1:9" x14ac:dyDescent="0.2">
      <c r="A323" s="89" t="s">
        <v>114</v>
      </c>
      <c r="B323" s="3" t="s">
        <v>1885</v>
      </c>
      <c r="C323" s="3" t="s">
        <v>76</v>
      </c>
      <c r="D323" s="3" t="s">
        <v>13</v>
      </c>
      <c r="E323" s="3" t="s">
        <v>0</v>
      </c>
      <c r="F323" s="3" t="s">
        <v>0</v>
      </c>
      <c r="G323" s="31">
        <v>5710.6</v>
      </c>
      <c r="H323" s="31">
        <v>3707.1</v>
      </c>
      <c r="I323" s="31">
        <v>64.916120897979184</v>
      </c>
    </row>
    <row r="324" spans="1:9" ht="42.75" x14ac:dyDescent="0.2">
      <c r="A324" s="89" t="s">
        <v>680</v>
      </c>
      <c r="B324" s="3" t="s">
        <v>1885</v>
      </c>
      <c r="C324" s="3" t="s">
        <v>76</v>
      </c>
      <c r="D324" s="3" t="s">
        <v>13</v>
      </c>
      <c r="E324" s="3" t="s">
        <v>681</v>
      </c>
      <c r="F324" s="3" t="s">
        <v>0</v>
      </c>
      <c r="G324" s="31">
        <v>5710.6</v>
      </c>
      <c r="H324" s="31">
        <v>3707.1</v>
      </c>
      <c r="I324" s="31">
        <v>64.916120897979184</v>
      </c>
    </row>
    <row r="325" spans="1:9" ht="42.75" x14ac:dyDescent="0.2">
      <c r="A325" s="89" t="s">
        <v>333</v>
      </c>
      <c r="B325" s="3" t="s">
        <v>1885</v>
      </c>
      <c r="C325" s="3" t="s">
        <v>76</v>
      </c>
      <c r="D325" s="3" t="s">
        <v>13</v>
      </c>
      <c r="E325" s="3" t="s">
        <v>681</v>
      </c>
      <c r="F325" s="3" t="s">
        <v>1673</v>
      </c>
      <c r="G325" s="31">
        <v>5710.6</v>
      </c>
      <c r="H325" s="31">
        <v>3707.1</v>
      </c>
      <c r="I325" s="31">
        <v>64.916120897979184</v>
      </c>
    </row>
    <row r="326" spans="1:9" x14ac:dyDescent="0.2">
      <c r="A326" s="89" t="s">
        <v>115</v>
      </c>
      <c r="B326" s="3" t="s">
        <v>1885</v>
      </c>
      <c r="C326" s="3" t="s">
        <v>76</v>
      </c>
      <c r="D326" s="3" t="s">
        <v>29</v>
      </c>
      <c r="E326" s="3" t="s">
        <v>0</v>
      </c>
      <c r="F326" s="3" t="s">
        <v>0</v>
      </c>
      <c r="G326" s="31">
        <v>27119.3</v>
      </c>
      <c r="H326" s="31">
        <v>24451.4</v>
      </c>
      <c r="I326" s="31">
        <v>90.162356697997367</v>
      </c>
    </row>
    <row r="327" spans="1:9" ht="42.75" x14ac:dyDescent="0.2">
      <c r="A327" s="89" t="s">
        <v>680</v>
      </c>
      <c r="B327" s="3" t="s">
        <v>1885</v>
      </c>
      <c r="C327" s="3" t="s">
        <v>76</v>
      </c>
      <c r="D327" s="3" t="s">
        <v>29</v>
      </c>
      <c r="E327" s="3" t="s">
        <v>681</v>
      </c>
      <c r="F327" s="3" t="s">
        <v>0</v>
      </c>
      <c r="G327" s="31">
        <v>27119.3</v>
      </c>
      <c r="H327" s="31">
        <v>24451.4</v>
      </c>
      <c r="I327" s="31">
        <v>90.162356697997367</v>
      </c>
    </row>
    <row r="328" spans="1:9" ht="42.75" x14ac:dyDescent="0.2">
      <c r="A328" s="89" t="s">
        <v>333</v>
      </c>
      <c r="B328" s="3" t="s">
        <v>1885</v>
      </c>
      <c r="C328" s="3" t="s">
        <v>76</v>
      </c>
      <c r="D328" s="3" t="s">
        <v>29</v>
      </c>
      <c r="E328" s="3" t="s">
        <v>681</v>
      </c>
      <c r="F328" s="3" t="s">
        <v>1673</v>
      </c>
      <c r="G328" s="31">
        <v>27119.3</v>
      </c>
      <c r="H328" s="31">
        <v>24451.4</v>
      </c>
      <c r="I328" s="31">
        <v>90.162356697997367</v>
      </c>
    </row>
    <row r="329" spans="1:9" ht="28.5" x14ac:dyDescent="0.2">
      <c r="A329" s="89" t="s">
        <v>117</v>
      </c>
      <c r="B329" s="3" t="s">
        <v>1885</v>
      </c>
      <c r="C329" s="3" t="s">
        <v>76</v>
      </c>
      <c r="D329" s="3" t="s">
        <v>76</v>
      </c>
      <c r="E329" s="3" t="s">
        <v>0</v>
      </c>
      <c r="F329" s="3" t="s">
        <v>0</v>
      </c>
      <c r="G329" s="31">
        <v>24237.7</v>
      </c>
      <c r="H329" s="31">
        <v>24225.200000000001</v>
      </c>
      <c r="I329" s="31">
        <v>99.948427449799283</v>
      </c>
    </row>
    <row r="330" spans="1:9" ht="42.75" x14ac:dyDescent="0.2">
      <c r="A330" s="89" t="s">
        <v>680</v>
      </c>
      <c r="B330" s="3" t="s">
        <v>1885</v>
      </c>
      <c r="C330" s="3" t="s">
        <v>76</v>
      </c>
      <c r="D330" s="3" t="s">
        <v>76</v>
      </c>
      <c r="E330" s="3" t="s">
        <v>681</v>
      </c>
      <c r="F330" s="3" t="s">
        <v>0</v>
      </c>
      <c r="G330" s="31">
        <v>24237.7</v>
      </c>
      <c r="H330" s="31">
        <v>24225.200000000001</v>
      </c>
      <c r="I330" s="31">
        <v>99.948427449799283</v>
      </c>
    </row>
    <row r="331" spans="1:9" ht="42.75" x14ac:dyDescent="0.2">
      <c r="A331" s="89" t="s">
        <v>333</v>
      </c>
      <c r="B331" s="3" t="s">
        <v>1885</v>
      </c>
      <c r="C331" s="3" t="s">
        <v>76</v>
      </c>
      <c r="D331" s="3" t="s">
        <v>76</v>
      </c>
      <c r="E331" s="3" t="s">
        <v>681</v>
      </c>
      <c r="F331" s="3" t="s">
        <v>1673</v>
      </c>
      <c r="G331" s="31">
        <v>24237.7</v>
      </c>
      <c r="H331" s="31">
        <v>24225.200000000001</v>
      </c>
      <c r="I331" s="31">
        <v>99.948427449799283</v>
      </c>
    </row>
    <row r="332" spans="1:9" ht="99.75" x14ac:dyDescent="0.2">
      <c r="A332" s="89" t="s">
        <v>756</v>
      </c>
      <c r="B332" s="3" t="s">
        <v>1886</v>
      </c>
      <c r="C332" s="3" t="s">
        <v>0</v>
      </c>
      <c r="D332" s="3" t="s">
        <v>0</v>
      </c>
      <c r="E332" s="3" t="s">
        <v>0</v>
      </c>
      <c r="F332" s="3" t="s">
        <v>0</v>
      </c>
      <c r="G332" s="31">
        <v>12</v>
      </c>
      <c r="H332" s="31">
        <v>12</v>
      </c>
      <c r="I332" s="31">
        <v>100</v>
      </c>
    </row>
    <row r="333" spans="1:9" x14ac:dyDescent="0.2">
      <c r="A333" s="89" t="s">
        <v>20</v>
      </c>
      <c r="B333" s="3" t="s">
        <v>1886</v>
      </c>
      <c r="C333" s="3" t="s">
        <v>21</v>
      </c>
      <c r="D333" s="3" t="s">
        <v>0</v>
      </c>
      <c r="E333" s="3" t="s">
        <v>0</v>
      </c>
      <c r="F333" s="3" t="s">
        <v>0</v>
      </c>
      <c r="G333" s="31">
        <v>12</v>
      </c>
      <c r="H333" s="31">
        <v>12</v>
      </c>
      <c r="I333" s="31">
        <v>100</v>
      </c>
    </row>
    <row r="334" spans="1:9" ht="28.5" x14ac:dyDescent="0.2">
      <c r="A334" s="89" t="s">
        <v>103</v>
      </c>
      <c r="B334" s="3" t="s">
        <v>1886</v>
      </c>
      <c r="C334" s="3" t="s">
        <v>21</v>
      </c>
      <c r="D334" s="3" t="s">
        <v>13</v>
      </c>
      <c r="E334" s="3" t="s">
        <v>0</v>
      </c>
      <c r="F334" s="3" t="s">
        <v>0</v>
      </c>
      <c r="G334" s="31">
        <v>12</v>
      </c>
      <c r="H334" s="31">
        <v>12</v>
      </c>
      <c r="I334" s="31">
        <v>100</v>
      </c>
    </row>
    <row r="335" spans="1:9" ht="42.75" x14ac:dyDescent="0.2">
      <c r="A335" s="89" t="s">
        <v>680</v>
      </c>
      <c r="B335" s="3" t="s">
        <v>1886</v>
      </c>
      <c r="C335" s="3" t="s">
        <v>21</v>
      </c>
      <c r="D335" s="3" t="s">
        <v>13</v>
      </c>
      <c r="E335" s="3" t="s">
        <v>681</v>
      </c>
      <c r="F335" s="3" t="s">
        <v>0</v>
      </c>
      <c r="G335" s="31">
        <v>12</v>
      </c>
      <c r="H335" s="31">
        <v>12</v>
      </c>
      <c r="I335" s="31">
        <v>100</v>
      </c>
    </row>
    <row r="336" spans="1:9" ht="42.75" x14ac:dyDescent="0.2">
      <c r="A336" s="89" t="s">
        <v>333</v>
      </c>
      <c r="B336" s="3" t="s">
        <v>1886</v>
      </c>
      <c r="C336" s="3" t="s">
        <v>21</v>
      </c>
      <c r="D336" s="3" t="s">
        <v>13</v>
      </c>
      <c r="E336" s="3" t="s">
        <v>681</v>
      </c>
      <c r="F336" s="3" t="s">
        <v>1673</v>
      </c>
      <c r="G336" s="31">
        <v>12</v>
      </c>
      <c r="H336" s="31">
        <v>12</v>
      </c>
      <c r="I336" s="31">
        <v>100</v>
      </c>
    </row>
    <row r="337" spans="1:9" ht="71.25" x14ac:dyDescent="0.2">
      <c r="A337" s="89" t="s">
        <v>102</v>
      </c>
      <c r="B337" s="3" t="s">
        <v>1887</v>
      </c>
      <c r="C337" s="3" t="s">
        <v>0</v>
      </c>
      <c r="D337" s="3" t="s">
        <v>0</v>
      </c>
      <c r="E337" s="3" t="s">
        <v>0</v>
      </c>
      <c r="F337" s="3" t="s">
        <v>0</v>
      </c>
      <c r="G337" s="31">
        <v>1542</v>
      </c>
      <c r="H337" s="31">
        <v>1542</v>
      </c>
      <c r="I337" s="31">
        <v>100</v>
      </c>
    </row>
    <row r="338" spans="1:9" x14ac:dyDescent="0.2">
      <c r="A338" s="89" t="s">
        <v>20</v>
      </c>
      <c r="B338" s="3" t="s">
        <v>1887</v>
      </c>
      <c r="C338" s="3" t="s">
        <v>21</v>
      </c>
      <c r="D338" s="3" t="s">
        <v>0</v>
      </c>
      <c r="E338" s="3" t="s">
        <v>0</v>
      </c>
      <c r="F338" s="3" t="s">
        <v>0</v>
      </c>
      <c r="G338" s="31">
        <v>1542</v>
      </c>
      <c r="H338" s="31">
        <v>1542</v>
      </c>
      <c r="I338" s="31">
        <v>100</v>
      </c>
    </row>
    <row r="339" spans="1:9" ht="28.5" x14ac:dyDescent="0.2">
      <c r="A339" s="89" t="s">
        <v>103</v>
      </c>
      <c r="B339" s="3" t="s">
        <v>1887</v>
      </c>
      <c r="C339" s="3" t="s">
        <v>21</v>
      </c>
      <c r="D339" s="3" t="s">
        <v>13</v>
      </c>
      <c r="E339" s="3" t="s">
        <v>0</v>
      </c>
      <c r="F339" s="3" t="s">
        <v>0</v>
      </c>
      <c r="G339" s="31">
        <v>1542</v>
      </c>
      <c r="H339" s="31">
        <v>1542</v>
      </c>
      <c r="I339" s="31">
        <v>100</v>
      </c>
    </row>
    <row r="340" spans="1:9" ht="42.75" x14ac:dyDescent="0.2">
      <c r="A340" s="89" t="s">
        <v>680</v>
      </c>
      <c r="B340" s="3" t="s">
        <v>1887</v>
      </c>
      <c r="C340" s="3" t="s">
        <v>21</v>
      </c>
      <c r="D340" s="3" t="s">
        <v>13</v>
      </c>
      <c r="E340" s="3" t="s">
        <v>681</v>
      </c>
      <c r="F340" s="3" t="s">
        <v>0</v>
      </c>
      <c r="G340" s="31">
        <v>1542</v>
      </c>
      <c r="H340" s="31">
        <v>1542</v>
      </c>
      <c r="I340" s="31">
        <v>100</v>
      </c>
    </row>
    <row r="341" spans="1:9" ht="42.75" x14ac:dyDescent="0.2">
      <c r="A341" s="89" t="s">
        <v>333</v>
      </c>
      <c r="B341" s="3" t="s">
        <v>1887</v>
      </c>
      <c r="C341" s="3" t="s">
        <v>21</v>
      </c>
      <c r="D341" s="3" t="s">
        <v>13</v>
      </c>
      <c r="E341" s="3" t="s">
        <v>681</v>
      </c>
      <c r="F341" s="3" t="s">
        <v>1673</v>
      </c>
      <c r="G341" s="31">
        <v>1542</v>
      </c>
      <c r="H341" s="31">
        <v>1542</v>
      </c>
      <c r="I341" s="31">
        <v>100</v>
      </c>
    </row>
    <row r="342" spans="1:9" ht="60" x14ac:dyDescent="0.2">
      <c r="A342" s="91" t="s">
        <v>953</v>
      </c>
      <c r="B342" s="4" t="s">
        <v>1888</v>
      </c>
      <c r="C342" s="4" t="s">
        <v>0</v>
      </c>
      <c r="D342" s="4" t="s">
        <v>0</v>
      </c>
      <c r="E342" s="4" t="s">
        <v>0</v>
      </c>
      <c r="F342" s="4" t="s">
        <v>0</v>
      </c>
      <c r="G342" s="35">
        <v>1763331</v>
      </c>
      <c r="H342" s="35">
        <v>1642521.6000000001</v>
      </c>
      <c r="I342" s="35">
        <v>93.148796227140579</v>
      </c>
    </row>
    <row r="343" spans="1:9" ht="57" x14ac:dyDescent="0.2">
      <c r="A343" s="89" t="s">
        <v>1132</v>
      </c>
      <c r="B343" s="3" t="s">
        <v>1889</v>
      </c>
      <c r="C343" s="19" t="s">
        <v>0</v>
      </c>
      <c r="D343" s="19" t="s">
        <v>0</v>
      </c>
      <c r="E343" s="19" t="s">
        <v>0</v>
      </c>
      <c r="F343" s="19" t="s">
        <v>0</v>
      </c>
      <c r="G343" s="31">
        <v>69418.100000000006</v>
      </c>
      <c r="H343" s="31">
        <v>69418.100000000006</v>
      </c>
      <c r="I343" s="31">
        <v>100</v>
      </c>
    </row>
    <row r="344" spans="1:9" x14ac:dyDescent="0.2">
      <c r="A344" s="89" t="s">
        <v>20</v>
      </c>
      <c r="B344" s="3" t="s">
        <v>1889</v>
      </c>
      <c r="C344" s="3" t="s">
        <v>21</v>
      </c>
      <c r="D344" s="3" t="s">
        <v>0</v>
      </c>
      <c r="E344" s="3" t="s">
        <v>0</v>
      </c>
      <c r="F344" s="3" t="s">
        <v>0</v>
      </c>
      <c r="G344" s="31">
        <v>69418.100000000006</v>
      </c>
      <c r="H344" s="31">
        <v>69418.100000000006</v>
      </c>
      <c r="I344" s="31">
        <v>100</v>
      </c>
    </row>
    <row r="345" spans="1:9" x14ac:dyDescent="0.2">
      <c r="A345" s="89" t="s">
        <v>85</v>
      </c>
      <c r="B345" s="3" t="s">
        <v>1889</v>
      </c>
      <c r="C345" s="3" t="s">
        <v>21</v>
      </c>
      <c r="D345" s="3" t="s">
        <v>8</v>
      </c>
      <c r="E345" s="3" t="s">
        <v>0</v>
      </c>
      <c r="F345" s="3" t="s">
        <v>0</v>
      </c>
      <c r="G345" s="31">
        <v>69418.100000000006</v>
      </c>
      <c r="H345" s="31">
        <v>69418.100000000006</v>
      </c>
      <c r="I345" s="31">
        <v>100</v>
      </c>
    </row>
    <row r="346" spans="1:9" ht="57" x14ac:dyDescent="0.2">
      <c r="A346" s="89" t="s">
        <v>760</v>
      </c>
      <c r="B346" s="3" t="s">
        <v>1889</v>
      </c>
      <c r="C346" s="3" t="s">
        <v>21</v>
      </c>
      <c r="D346" s="3" t="s">
        <v>8</v>
      </c>
      <c r="E346" s="3" t="s">
        <v>761</v>
      </c>
      <c r="F346" s="3" t="s">
        <v>0</v>
      </c>
      <c r="G346" s="31">
        <v>69418.100000000006</v>
      </c>
      <c r="H346" s="31">
        <v>69418.100000000006</v>
      </c>
      <c r="I346" s="31">
        <v>100</v>
      </c>
    </row>
    <row r="347" spans="1:9" ht="42.75" x14ac:dyDescent="0.2">
      <c r="A347" s="89" t="s">
        <v>1680</v>
      </c>
      <c r="B347" s="3" t="s">
        <v>1889</v>
      </c>
      <c r="C347" s="3" t="s">
        <v>21</v>
      </c>
      <c r="D347" s="3" t="s">
        <v>8</v>
      </c>
      <c r="E347" s="3" t="s">
        <v>761</v>
      </c>
      <c r="F347" s="3" t="s">
        <v>1681</v>
      </c>
      <c r="G347" s="31">
        <v>69418.100000000006</v>
      </c>
      <c r="H347" s="31">
        <v>69418.100000000006</v>
      </c>
      <c r="I347" s="31">
        <v>100</v>
      </c>
    </row>
    <row r="348" spans="1:9" ht="57" x14ac:dyDescent="0.2">
      <c r="A348" s="89" t="s">
        <v>1134</v>
      </c>
      <c r="B348" s="3" t="s">
        <v>1890</v>
      </c>
      <c r="C348" s="3" t="s">
        <v>0</v>
      </c>
      <c r="D348" s="3" t="s">
        <v>0</v>
      </c>
      <c r="E348" s="3" t="s">
        <v>0</v>
      </c>
      <c r="F348" s="3" t="s">
        <v>0</v>
      </c>
      <c r="G348" s="31">
        <v>133261.4</v>
      </c>
      <c r="H348" s="31">
        <v>105128.1</v>
      </c>
      <c r="I348" s="31">
        <v>78.888635418808448</v>
      </c>
    </row>
    <row r="349" spans="1:9" ht="42.75" x14ac:dyDescent="0.2">
      <c r="A349" s="89" t="s">
        <v>655</v>
      </c>
      <c r="B349" s="3" t="s">
        <v>1891</v>
      </c>
      <c r="C349" s="3" t="s">
        <v>0</v>
      </c>
      <c r="D349" s="3" t="s">
        <v>0</v>
      </c>
      <c r="E349" s="3" t="s">
        <v>0</v>
      </c>
      <c r="F349" s="3" t="s">
        <v>0</v>
      </c>
      <c r="G349" s="31">
        <v>536.9</v>
      </c>
      <c r="H349" s="31">
        <v>282.10000000000002</v>
      </c>
      <c r="I349" s="31">
        <v>52.542372881355938</v>
      </c>
    </row>
    <row r="350" spans="1:9" x14ac:dyDescent="0.2">
      <c r="A350" s="89" t="s">
        <v>20</v>
      </c>
      <c r="B350" s="3" t="s">
        <v>1891</v>
      </c>
      <c r="C350" s="3" t="s">
        <v>21</v>
      </c>
      <c r="D350" s="3" t="s">
        <v>0</v>
      </c>
      <c r="E350" s="3" t="s">
        <v>0</v>
      </c>
      <c r="F350" s="3" t="s">
        <v>0</v>
      </c>
      <c r="G350" s="31">
        <v>536.9</v>
      </c>
      <c r="H350" s="31">
        <v>282.10000000000002</v>
      </c>
      <c r="I350" s="31">
        <v>52.542372881355938</v>
      </c>
    </row>
    <row r="351" spans="1:9" x14ac:dyDescent="0.2">
      <c r="A351" s="89" t="s">
        <v>85</v>
      </c>
      <c r="B351" s="3" t="s">
        <v>1891</v>
      </c>
      <c r="C351" s="3" t="s">
        <v>21</v>
      </c>
      <c r="D351" s="3" t="s">
        <v>8</v>
      </c>
      <c r="E351" s="3" t="s">
        <v>0</v>
      </c>
      <c r="F351" s="3" t="s">
        <v>0</v>
      </c>
      <c r="G351" s="31">
        <v>536.9</v>
      </c>
      <c r="H351" s="31">
        <v>282.10000000000002</v>
      </c>
      <c r="I351" s="31">
        <v>52.542372881355938</v>
      </c>
    </row>
    <row r="352" spans="1:9" ht="28.5" x14ac:dyDescent="0.2">
      <c r="A352" s="89" t="s">
        <v>601</v>
      </c>
      <c r="B352" s="3" t="s">
        <v>1891</v>
      </c>
      <c r="C352" s="3" t="s">
        <v>21</v>
      </c>
      <c r="D352" s="3" t="s">
        <v>8</v>
      </c>
      <c r="E352" s="3" t="s">
        <v>602</v>
      </c>
      <c r="F352" s="3" t="s">
        <v>0</v>
      </c>
      <c r="G352" s="31">
        <v>536.9</v>
      </c>
      <c r="H352" s="31">
        <v>282.10000000000002</v>
      </c>
      <c r="I352" s="31">
        <v>52.542372881355938</v>
      </c>
    </row>
    <row r="353" spans="1:9" ht="42.75" x14ac:dyDescent="0.2">
      <c r="A353" s="89" t="s">
        <v>325</v>
      </c>
      <c r="B353" s="3" t="s">
        <v>1891</v>
      </c>
      <c r="C353" s="3" t="s">
        <v>21</v>
      </c>
      <c r="D353" s="3" t="s">
        <v>8</v>
      </c>
      <c r="E353" s="3" t="s">
        <v>602</v>
      </c>
      <c r="F353" s="3" t="s">
        <v>1674</v>
      </c>
      <c r="G353" s="31">
        <v>536.9</v>
      </c>
      <c r="H353" s="31">
        <v>282.10000000000002</v>
      </c>
      <c r="I353" s="31">
        <v>52.542372881355938</v>
      </c>
    </row>
    <row r="354" spans="1:9" ht="42.75" x14ac:dyDescent="0.2">
      <c r="A354" s="89" t="s">
        <v>1137</v>
      </c>
      <c r="B354" s="3" t="s">
        <v>1892</v>
      </c>
      <c r="C354" s="3" t="s">
        <v>0</v>
      </c>
      <c r="D354" s="3" t="s">
        <v>0</v>
      </c>
      <c r="E354" s="3" t="s">
        <v>0</v>
      </c>
      <c r="F354" s="3" t="s">
        <v>0</v>
      </c>
      <c r="G354" s="31">
        <v>27627.3</v>
      </c>
      <c r="H354" s="31">
        <v>27627.3</v>
      </c>
      <c r="I354" s="31">
        <v>100</v>
      </c>
    </row>
    <row r="355" spans="1:9" x14ac:dyDescent="0.2">
      <c r="A355" s="89" t="s">
        <v>20</v>
      </c>
      <c r="B355" s="3" t="s">
        <v>1892</v>
      </c>
      <c r="C355" s="3" t="s">
        <v>21</v>
      </c>
      <c r="D355" s="3" t="s">
        <v>0</v>
      </c>
      <c r="E355" s="3" t="s">
        <v>0</v>
      </c>
      <c r="F355" s="3" t="s">
        <v>0</v>
      </c>
      <c r="G355" s="31">
        <v>27627.3</v>
      </c>
      <c r="H355" s="31">
        <v>27627.3</v>
      </c>
      <c r="I355" s="31">
        <v>100</v>
      </c>
    </row>
    <row r="356" spans="1:9" x14ac:dyDescent="0.2">
      <c r="A356" s="89" t="s">
        <v>85</v>
      </c>
      <c r="B356" s="3" t="s">
        <v>1892</v>
      </c>
      <c r="C356" s="3" t="s">
        <v>21</v>
      </c>
      <c r="D356" s="3" t="s">
        <v>8</v>
      </c>
      <c r="E356" s="3" t="s">
        <v>0</v>
      </c>
      <c r="F356" s="3" t="s">
        <v>0</v>
      </c>
      <c r="G356" s="31">
        <v>27627.3</v>
      </c>
      <c r="H356" s="31">
        <v>27627.3</v>
      </c>
      <c r="I356" s="31">
        <v>100</v>
      </c>
    </row>
    <row r="357" spans="1:9" x14ac:dyDescent="0.2">
      <c r="A357" s="89" t="s">
        <v>58</v>
      </c>
      <c r="B357" s="3" t="s">
        <v>1892</v>
      </c>
      <c r="C357" s="3" t="s">
        <v>21</v>
      </c>
      <c r="D357" s="3" t="s">
        <v>8</v>
      </c>
      <c r="E357" s="3" t="s">
        <v>672</v>
      </c>
      <c r="F357" s="3" t="s">
        <v>0</v>
      </c>
      <c r="G357" s="31">
        <v>27627.3</v>
      </c>
      <c r="H357" s="31">
        <v>27627.3</v>
      </c>
      <c r="I357" s="31">
        <v>100</v>
      </c>
    </row>
    <row r="358" spans="1:9" ht="42.75" x14ac:dyDescent="0.2">
      <c r="A358" s="89" t="s">
        <v>325</v>
      </c>
      <c r="B358" s="3" t="s">
        <v>1892</v>
      </c>
      <c r="C358" s="3" t="s">
        <v>21</v>
      </c>
      <c r="D358" s="3" t="s">
        <v>8</v>
      </c>
      <c r="E358" s="3" t="s">
        <v>1893</v>
      </c>
      <c r="F358" s="3" t="s">
        <v>1674</v>
      </c>
      <c r="G358" s="31">
        <v>27627.3</v>
      </c>
      <c r="H358" s="31">
        <v>27627.3</v>
      </c>
      <c r="I358" s="31">
        <v>100</v>
      </c>
    </row>
    <row r="359" spans="1:9" ht="57" x14ac:dyDescent="0.2">
      <c r="A359" s="89" t="s">
        <v>1132</v>
      </c>
      <c r="B359" s="3" t="s">
        <v>1894</v>
      </c>
      <c r="C359" s="3" t="s">
        <v>0</v>
      </c>
      <c r="D359" s="3" t="s">
        <v>0</v>
      </c>
      <c r="E359" s="3" t="s">
        <v>0</v>
      </c>
      <c r="F359" s="3" t="s">
        <v>0</v>
      </c>
      <c r="G359" s="31">
        <v>70758</v>
      </c>
      <c r="H359" s="31">
        <v>45595.7</v>
      </c>
      <c r="I359" s="31">
        <v>64.438932700189383</v>
      </c>
    </row>
    <row r="360" spans="1:9" x14ac:dyDescent="0.2">
      <c r="A360" s="89" t="s">
        <v>20</v>
      </c>
      <c r="B360" s="3" t="s">
        <v>1894</v>
      </c>
      <c r="C360" s="3" t="s">
        <v>21</v>
      </c>
      <c r="D360" s="3" t="s">
        <v>0</v>
      </c>
      <c r="E360" s="3" t="s">
        <v>0</v>
      </c>
      <c r="F360" s="3" t="s">
        <v>0</v>
      </c>
      <c r="G360" s="31">
        <v>70758</v>
      </c>
      <c r="H360" s="31">
        <v>45595.7</v>
      </c>
      <c r="I360" s="31">
        <v>64.438932700189383</v>
      </c>
    </row>
    <row r="361" spans="1:9" x14ac:dyDescent="0.2">
      <c r="A361" s="89" t="s">
        <v>85</v>
      </c>
      <c r="B361" s="3" t="s">
        <v>1894</v>
      </c>
      <c r="C361" s="3" t="s">
        <v>21</v>
      </c>
      <c r="D361" s="3" t="s">
        <v>8</v>
      </c>
      <c r="E361" s="3" t="s">
        <v>0</v>
      </c>
      <c r="F361" s="3" t="s">
        <v>0</v>
      </c>
      <c r="G361" s="31">
        <v>70758</v>
      </c>
      <c r="H361" s="31">
        <v>45595.7</v>
      </c>
      <c r="I361" s="31">
        <v>64.438932700189383</v>
      </c>
    </row>
    <row r="362" spans="1:9" ht="57" x14ac:dyDescent="0.2">
      <c r="A362" s="89" t="s">
        <v>760</v>
      </c>
      <c r="B362" s="3" t="s">
        <v>1894</v>
      </c>
      <c r="C362" s="3" t="s">
        <v>21</v>
      </c>
      <c r="D362" s="3" t="s">
        <v>8</v>
      </c>
      <c r="E362" s="3" t="s">
        <v>761</v>
      </c>
      <c r="F362" s="3" t="s">
        <v>0</v>
      </c>
      <c r="G362" s="31">
        <v>70758</v>
      </c>
      <c r="H362" s="31">
        <v>45595.7</v>
      </c>
      <c r="I362" s="31">
        <v>64.438932700189383</v>
      </c>
    </row>
    <row r="363" spans="1:9" ht="42.75" x14ac:dyDescent="0.2">
      <c r="A363" s="89" t="s">
        <v>1680</v>
      </c>
      <c r="B363" s="3" t="s">
        <v>1894</v>
      </c>
      <c r="C363" s="3" t="s">
        <v>21</v>
      </c>
      <c r="D363" s="3" t="s">
        <v>8</v>
      </c>
      <c r="E363" s="3" t="s">
        <v>761</v>
      </c>
      <c r="F363" s="3" t="s">
        <v>1681</v>
      </c>
      <c r="G363" s="31">
        <v>70758</v>
      </c>
      <c r="H363" s="31">
        <v>45595.7</v>
      </c>
      <c r="I363" s="31">
        <v>64.438932700189383</v>
      </c>
    </row>
    <row r="364" spans="1:9" ht="71.25" x14ac:dyDescent="0.2">
      <c r="A364" s="89" t="s">
        <v>1139</v>
      </c>
      <c r="B364" s="3" t="s">
        <v>1895</v>
      </c>
      <c r="C364" s="3" t="s">
        <v>0</v>
      </c>
      <c r="D364" s="3" t="s">
        <v>0</v>
      </c>
      <c r="E364" s="3" t="s">
        <v>0</v>
      </c>
      <c r="F364" s="3" t="s">
        <v>0</v>
      </c>
      <c r="G364" s="31">
        <v>24055.1</v>
      </c>
      <c r="H364" s="31">
        <v>22869.4</v>
      </c>
      <c r="I364" s="31">
        <v>95.070899726045639</v>
      </c>
    </row>
    <row r="365" spans="1:9" x14ac:dyDescent="0.2">
      <c r="A365" s="89" t="s">
        <v>20</v>
      </c>
      <c r="B365" s="3" t="s">
        <v>1895</v>
      </c>
      <c r="C365" s="3" t="s">
        <v>21</v>
      </c>
      <c r="D365" s="3" t="s">
        <v>0</v>
      </c>
      <c r="E365" s="3" t="s">
        <v>0</v>
      </c>
      <c r="F365" s="3" t="s">
        <v>0</v>
      </c>
      <c r="G365" s="31">
        <v>24055.1</v>
      </c>
      <c r="H365" s="31">
        <v>22869.4</v>
      </c>
      <c r="I365" s="31">
        <v>95.070899726045639</v>
      </c>
    </row>
    <row r="366" spans="1:9" x14ac:dyDescent="0.2">
      <c r="A366" s="89" t="s">
        <v>85</v>
      </c>
      <c r="B366" s="3" t="s">
        <v>1895</v>
      </c>
      <c r="C366" s="3" t="s">
        <v>21</v>
      </c>
      <c r="D366" s="3" t="s">
        <v>8</v>
      </c>
      <c r="E366" s="3" t="s">
        <v>0</v>
      </c>
      <c r="F366" s="3" t="s">
        <v>0</v>
      </c>
      <c r="G366" s="31">
        <v>24055.1</v>
      </c>
      <c r="H366" s="31">
        <v>22869.4</v>
      </c>
      <c r="I366" s="31">
        <v>95.070899726045639</v>
      </c>
    </row>
    <row r="367" spans="1:9" x14ac:dyDescent="0.2">
      <c r="A367" s="89" t="s">
        <v>58</v>
      </c>
      <c r="B367" s="3" t="s">
        <v>1895</v>
      </c>
      <c r="C367" s="3" t="s">
        <v>21</v>
      </c>
      <c r="D367" s="3" t="s">
        <v>8</v>
      </c>
      <c r="E367" s="3" t="s">
        <v>672</v>
      </c>
      <c r="F367" s="3" t="s">
        <v>0</v>
      </c>
      <c r="G367" s="31">
        <v>24055.1</v>
      </c>
      <c r="H367" s="31">
        <v>22869.4</v>
      </c>
      <c r="I367" s="31">
        <v>95.070899726045639</v>
      </c>
    </row>
    <row r="368" spans="1:9" ht="42.75" x14ac:dyDescent="0.2">
      <c r="A368" s="89" t="s">
        <v>325</v>
      </c>
      <c r="B368" s="3" t="s">
        <v>1895</v>
      </c>
      <c r="C368" s="3" t="s">
        <v>21</v>
      </c>
      <c r="D368" s="3" t="s">
        <v>8</v>
      </c>
      <c r="E368" s="3" t="s">
        <v>1896</v>
      </c>
      <c r="F368" s="3" t="s">
        <v>1674</v>
      </c>
      <c r="G368" s="31">
        <v>24055.1</v>
      </c>
      <c r="H368" s="31">
        <v>22869.4</v>
      </c>
      <c r="I368" s="31">
        <v>95.070899726045639</v>
      </c>
    </row>
    <row r="369" spans="1:9" ht="71.25" x14ac:dyDescent="0.2">
      <c r="A369" s="89" t="s">
        <v>1141</v>
      </c>
      <c r="B369" s="3" t="s">
        <v>1897</v>
      </c>
      <c r="C369" s="3" t="s">
        <v>0</v>
      </c>
      <c r="D369" s="3" t="s">
        <v>0</v>
      </c>
      <c r="E369" s="3" t="s">
        <v>0</v>
      </c>
      <c r="F369" s="3" t="s">
        <v>0</v>
      </c>
      <c r="G369" s="31">
        <v>3225.1</v>
      </c>
      <c r="H369" s="31">
        <v>2776.1</v>
      </c>
      <c r="I369" s="31">
        <v>86.077951071284602</v>
      </c>
    </row>
    <row r="370" spans="1:9" x14ac:dyDescent="0.2">
      <c r="A370" s="89" t="s">
        <v>20</v>
      </c>
      <c r="B370" s="3" t="s">
        <v>1897</v>
      </c>
      <c r="C370" s="3" t="s">
        <v>21</v>
      </c>
      <c r="D370" s="3" t="s">
        <v>0</v>
      </c>
      <c r="E370" s="3" t="s">
        <v>0</v>
      </c>
      <c r="F370" s="3" t="s">
        <v>0</v>
      </c>
      <c r="G370" s="31">
        <v>3225.1</v>
      </c>
      <c r="H370" s="31">
        <v>2776.1</v>
      </c>
      <c r="I370" s="31">
        <v>86.077951071284602</v>
      </c>
    </row>
    <row r="371" spans="1:9" x14ac:dyDescent="0.2">
      <c r="A371" s="89" t="s">
        <v>85</v>
      </c>
      <c r="B371" s="3" t="s">
        <v>1897</v>
      </c>
      <c r="C371" s="19" t="s">
        <v>21</v>
      </c>
      <c r="D371" s="19" t="s">
        <v>8</v>
      </c>
      <c r="E371" s="19" t="s">
        <v>0</v>
      </c>
      <c r="F371" s="19" t="s">
        <v>0</v>
      </c>
      <c r="G371" s="31">
        <v>3225.1</v>
      </c>
      <c r="H371" s="31">
        <v>2776.1</v>
      </c>
      <c r="I371" s="31">
        <v>86.077951071284602</v>
      </c>
    </row>
    <row r="372" spans="1:9" x14ac:dyDescent="0.2">
      <c r="A372" s="89" t="s">
        <v>58</v>
      </c>
      <c r="B372" s="3" t="s">
        <v>1897</v>
      </c>
      <c r="C372" s="3" t="s">
        <v>21</v>
      </c>
      <c r="D372" s="3" t="s">
        <v>8</v>
      </c>
      <c r="E372" s="3" t="s">
        <v>672</v>
      </c>
      <c r="F372" s="3" t="s">
        <v>0</v>
      </c>
      <c r="G372" s="31">
        <v>3225.1</v>
      </c>
      <c r="H372" s="31">
        <v>2776.1</v>
      </c>
      <c r="I372" s="31">
        <v>86.077951071284602</v>
      </c>
    </row>
    <row r="373" spans="1:9" ht="42.75" x14ac:dyDescent="0.2">
      <c r="A373" s="89" t="s">
        <v>325</v>
      </c>
      <c r="B373" s="3" t="s">
        <v>1897</v>
      </c>
      <c r="C373" s="3" t="s">
        <v>21</v>
      </c>
      <c r="D373" s="3" t="s">
        <v>8</v>
      </c>
      <c r="E373" s="3" t="s">
        <v>1896</v>
      </c>
      <c r="F373" s="3" t="s">
        <v>1674</v>
      </c>
      <c r="G373" s="31">
        <v>3225.1</v>
      </c>
      <c r="H373" s="31">
        <v>2776.1</v>
      </c>
      <c r="I373" s="31">
        <v>86.077951071284602</v>
      </c>
    </row>
    <row r="374" spans="1:9" ht="99.75" x14ac:dyDescent="0.2">
      <c r="A374" s="89" t="s">
        <v>1143</v>
      </c>
      <c r="B374" s="3" t="s">
        <v>1898</v>
      </c>
      <c r="C374" s="3" t="s">
        <v>0</v>
      </c>
      <c r="D374" s="3" t="s">
        <v>0</v>
      </c>
      <c r="E374" s="3" t="s">
        <v>0</v>
      </c>
      <c r="F374" s="3" t="s">
        <v>0</v>
      </c>
      <c r="G374" s="31">
        <v>6927.2</v>
      </c>
      <c r="H374" s="31">
        <v>5845.7</v>
      </c>
      <c r="I374" s="31">
        <v>84.387631366208566</v>
      </c>
    </row>
    <row r="375" spans="1:9" x14ac:dyDescent="0.2">
      <c r="A375" s="89" t="s">
        <v>20</v>
      </c>
      <c r="B375" s="3" t="s">
        <v>1898</v>
      </c>
      <c r="C375" s="3" t="s">
        <v>21</v>
      </c>
      <c r="D375" s="3" t="s">
        <v>0</v>
      </c>
      <c r="E375" s="3" t="s">
        <v>0</v>
      </c>
      <c r="F375" s="3" t="s">
        <v>0</v>
      </c>
      <c r="G375" s="31">
        <v>6927.2</v>
      </c>
      <c r="H375" s="31">
        <v>5845.7</v>
      </c>
      <c r="I375" s="31">
        <v>84.387631366208566</v>
      </c>
    </row>
    <row r="376" spans="1:9" x14ac:dyDescent="0.2">
      <c r="A376" s="89" t="s">
        <v>85</v>
      </c>
      <c r="B376" s="3" t="s">
        <v>1898</v>
      </c>
      <c r="C376" s="3" t="s">
        <v>21</v>
      </c>
      <c r="D376" s="3" t="s">
        <v>8</v>
      </c>
      <c r="E376" s="3" t="s">
        <v>0</v>
      </c>
      <c r="F376" s="3" t="s">
        <v>0</v>
      </c>
      <c r="G376" s="31">
        <v>6927.2</v>
      </c>
      <c r="H376" s="31">
        <v>5845.7</v>
      </c>
      <c r="I376" s="31">
        <v>84.387631366208566</v>
      </c>
    </row>
    <row r="377" spans="1:9" x14ac:dyDescent="0.2">
      <c r="A377" s="89" t="s">
        <v>58</v>
      </c>
      <c r="B377" s="3" t="s">
        <v>1898</v>
      </c>
      <c r="C377" s="3" t="s">
        <v>21</v>
      </c>
      <c r="D377" s="3" t="s">
        <v>8</v>
      </c>
      <c r="E377" s="3" t="s">
        <v>672</v>
      </c>
      <c r="F377" s="3" t="s">
        <v>0</v>
      </c>
      <c r="G377" s="31">
        <v>6927.2</v>
      </c>
      <c r="H377" s="31">
        <v>5845.7</v>
      </c>
      <c r="I377" s="31">
        <v>84.387631366208566</v>
      </c>
    </row>
    <row r="378" spans="1:9" ht="42.75" x14ac:dyDescent="0.2">
      <c r="A378" s="89" t="s">
        <v>325</v>
      </c>
      <c r="B378" s="3" t="s">
        <v>1898</v>
      </c>
      <c r="C378" s="3" t="s">
        <v>21</v>
      </c>
      <c r="D378" s="3" t="s">
        <v>8</v>
      </c>
      <c r="E378" s="3" t="s">
        <v>1896</v>
      </c>
      <c r="F378" s="3" t="s">
        <v>1674</v>
      </c>
      <c r="G378" s="31">
        <v>6927.2</v>
      </c>
      <c r="H378" s="31">
        <v>5845.7</v>
      </c>
      <c r="I378" s="31">
        <v>84.387631366208566</v>
      </c>
    </row>
    <row r="379" spans="1:9" ht="42.75" x14ac:dyDescent="0.2">
      <c r="A379" s="89" t="s">
        <v>907</v>
      </c>
      <c r="B379" s="3" t="s">
        <v>1899</v>
      </c>
      <c r="C379" s="3" t="s">
        <v>0</v>
      </c>
      <c r="D379" s="3" t="s">
        <v>0</v>
      </c>
      <c r="E379" s="3" t="s">
        <v>0</v>
      </c>
      <c r="F379" s="3" t="s">
        <v>0</v>
      </c>
      <c r="G379" s="31">
        <v>131.80000000000001</v>
      </c>
      <c r="H379" s="31">
        <v>131.80000000000001</v>
      </c>
      <c r="I379" s="31">
        <v>100</v>
      </c>
    </row>
    <row r="380" spans="1:9" x14ac:dyDescent="0.2">
      <c r="A380" s="89" t="s">
        <v>20</v>
      </c>
      <c r="B380" s="3" t="s">
        <v>1899</v>
      </c>
      <c r="C380" s="3" t="s">
        <v>21</v>
      </c>
      <c r="D380" s="3" t="s">
        <v>0</v>
      </c>
      <c r="E380" s="3" t="s">
        <v>0</v>
      </c>
      <c r="F380" s="3" t="s">
        <v>0</v>
      </c>
      <c r="G380" s="31">
        <v>131.80000000000001</v>
      </c>
      <c r="H380" s="31">
        <v>131.80000000000001</v>
      </c>
      <c r="I380" s="31">
        <v>100</v>
      </c>
    </row>
    <row r="381" spans="1:9" ht="42.75" x14ac:dyDescent="0.2">
      <c r="A381" s="89" t="s">
        <v>104</v>
      </c>
      <c r="B381" s="3" t="s">
        <v>1899</v>
      </c>
      <c r="C381" s="3" t="s">
        <v>21</v>
      </c>
      <c r="D381" s="3" t="s">
        <v>29</v>
      </c>
      <c r="E381" s="3" t="s">
        <v>0</v>
      </c>
      <c r="F381" s="3" t="s">
        <v>0</v>
      </c>
      <c r="G381" s="31">
        <v>131.80000000000001</v>
      </c>
      <c r="H381" s="31">
        <v>131.80000000000001</v>
      </c>
      <c r="I381" s="31">
        <v>100</v>
      </c>
    </row>
    <row r="382" spans="1:9" ht="42.75" x14ac:dyDescent="0.2">
      <c r="A382" s="89" t="s">
        <v>680</v>
      </c>
      <c r="B382" s="3" t="s">
        <v>1899</v>
      </c>
      <c r="C382" s="3" t="s">
        <v>21</v>
      </c>
      <c r="D382" s="3" t="s">
        <v>29</v>
      </c>
      <c r="E382" s="3" t="s">
        <v>681</v>
      </c>
      <c r="F382" s="3" t="s">
        <v>0</v>
      </c>
      <c r="G382" s="31">
        <v>131.80000000000001</v>
      </c>
      <c r="H382" s="31">
        <v>131.80000000000001</v>
      </c>
      <c r="I382" s="31">
        <v>100</v>
      </c>
    </row>
    <row r="383" spans="1:9" ht="42.75" x14ac:dyDescent="0.2">
      <c r="A383" s="89" t="s">
        <v>325</v>
      </c>
      <c r="B383" s="3" t="s">
        <v>1899</v>
      </c>
      <c r="C383" s="3" t="s">
        <v>21</v>
      </c>
      <c r="D383" s="3" t="s">
        <v>29</v>
      </c>
      <c r="E383" s="3" t="s">
        <v>681</v>
      </c>
      <c r="F383" s="3" t="s">
        <v>1674</v>
      </c>
      <c r="G383" s="31">
        <v>131.80000000000001</v>
      </c>
      <c r="H383" s="31">
        <v>131.80000000000001</v>
      </c>
      <c r="I383" s="31">
        <v>100</v>
      </c>
    </row>
    <row r="384" spans="1:9" ht="42.75" x14ac:dyDescent="0.2">
      <c r="A384" s="89" t="s">
        <v>1149</v>
      </c>
      <c r="B384" s="3" t="s">
        <v>1900</v>
      </c>
      <c r="C384" s="3" t="s">
        <v>0</v>
      </c>
      <c r="D384" s="3" t="s">
        <v>0</v>
      </c>
      <c r="E384" s="3" t="s">
        <v>0</v>
      </c>
      <c r="F384" s="3" t="s">
        <v>0</v>
      </c>
      <c r="G384" s="31">
        <v>26711.5</v>
      </c>
      <c r="H384" s="31">
        <v>16078.8</v>
      </c>
      <c r="I384" s="31">
        <v>60.194298335922724</v>
      </c>
    </row>
    <row r="385" spans="1:9" ht="42.75" x14ac:dyDescent="0.2">
      <c r="A385" s="89" t="s">
        <v>655</v>
      </c>
      <c r="B385" s="3" t="s">
        <v>1901</v>
      </c>
      <c r="C385" s="3" t="s">
        <v>0</v>
      </c>
      <c r="D385" s="3" t="s">
        <v>0</v>
      </c>
      <c r="E385" s="3" t="s">
        <v>0</v>
      </c>
      <c r="F385" s="3" t="s">
        <v>0</v>
      </c>
      <c r="G385" s="31">
        <v>13159.8</v>
      </c>
      <c r="H385" s="31">
        <v>7691.7</v>
      </c>
      <c r="I385" s="31">
        <v>58.448456663475135</v>
      </c>
    </row>
    <row r="386" spans="1:9" x14ac:dyDescent="0.2">
      <c r="A386" s="89" t="s">
        <v>20</v>
      </c>
      <c r="B386" s="3" t="s">
        <v>1901</v>
      </c>
      <c r="C386" s="3" t="s">
        <v>21</v>
      </c>
      <c r="D386" s="3" t="s">
        <v>0</v>
      </c>
      <c r="E386" s="3" t="s">
        <v>0</v>
      </c>
      <c r="F386" s="3" t="s">
        <v>0</v>
      </c>
      <c r="G386" s="31">
        <v>13159.8</v>
      </c>
      <c r="H386" s="31">
        <v>7691.7</v>
      </c>
      <c r="I386" s="31">
        <v>58.448456663475135</v>
      </c>
    </row>
    <row r="387" spans="1:9" x14ac:dyDescent="0.2">
      <c r="A387" s="89" t="s">
        <v>86</v>
      </c>
      <c r="B387" s="3" t="s">
        <v>1901</v>
      </c>
      <c r="C387" s="3" t="s">
        <v>21</v>
      </c>
      <c r="D387" s="3" t="s">
        <v>9</v>
      </c>
      <c r="E387" s="3" t="s">
        <v>0</v>
      </c>
      <c r="F387" s="3" t="s">
        <v>0</v>
      </c>
      <c r="G387" s="31">
        <v>13159.8</v>
      </c>
      <c r="H387" s="31">
        <v>7691.7</v>
      </c>
      <c r="I387" s="31">
        <v>58.448456663475135</v>
      </c>
    </row>
    <row r="388" spans="1:9" ht="28.5" x14ac:dyDescent="0.2">
      <c r="A388" s="89" t="s">
        <v>601</v>
      </c>
      <c r="B388" s="3" t="s">
        <v>1901</v>
      </c>
      <c r="C388" s="3" t="s">
        <v>21</v>
      </c>
      <c r="D388" s="3" t="s">
        <v>9</v>
      </c>
      <c r="E388" s="3" t="s">
        <v>602</v>
      </c>
      <c r="F388" s="3" t="s">
        <v>0</v>
      </c>
      <c r="G388" s="31">
        <v>13159.8</v>
      </c>
      <c r="H388" s="31">
        <v>7691.7</v>
      </c>
      <c r="I388" s="31">
        <v>58.448456663475135</v>
      </c>
    </row>
    <row r="389" spans="1:9" ht="42.75" x14ac:dyDescent="0.2">
      <c r="A389" s="89" t="s">
        <v>325</v>
      </c>
      <c r="B389" s="3" t="s">
        <v>1901</v>
      </c>
      <c r="C389" s="3" t="s">
        <v>21</v>
      </c>
      <c r="D389" s="3" t="s">
        <v>9</v>
      </c>
      <c r="E389" s="3" t="s">
        <v>602</v>
      </c>
      <c r="F389" s="3" t="s">
        <v>1674</v>
      </c>
      <c r="G389" s="31">
        <v>13159.8</v>
      </c>
      <c r="H389" s="31">
        <v>7691.7</v>
      </c>
      <c r="I389" s="31">
        <v>58.448456663475135</v>
      </c>
    </row>
    <row r="390" spans="1:9" ht="28.5" x14ac:dyDescent="0.2">
      <c r="A390" s="89" t="s">
        <v>1152</v>
      </c>
      <c r="B390" s="3" t="s">
        <v>1902</v>
      </c>
      <c r="C390" s="3" t="s">
        <v>0</v>
      </c>
      <c r="D390" s="3" t="s">
        <v>0</v>
      </c>
      <c r="E390" s="3" t="s">
        <v>0</v>
      </c>
      <c r="F390" s="3" t="s">
        <v>0</v>
      </c>
      <c r="G390" s="31">
        <v>200</v>
      </c>
      <c r="H390" s="31">
        <v>200</v>
      </c>
      <c r="I390" s="31">
        <v>100</v>
      </c>
    </row>
    <row r="391" spans="1:9" x14ac:dyDescent="0.2">
      <c r="A391" s="89" t="s">
        <v>20</v>
      </c>
      <c r="B391" s="3" t="s">
        <v>1902</v>
      </c>
      <c r="C391" s="3" t="s">
        <v>21</v>
      </c>
      <c r="D391" s="3" t="s">
        <v>0</v>
      </c>
      <c r="E391" s="3" t="s">
        <v>0</v>
      </c>
      <c r="F391" s="3" t="s">
        <v>0</v>
      </c>
      <c r="G391" s="31">
        <v>200</v>
      </c>
      <c r="H391" s="31">
        <v>200</v>
      </c>
      <c r="I391" s="31">
        <v>100</v>
      </c>
    </row>
    <row r="392" spans="1:9" x14ac:dyDescent="0.2">
      <c r="A392" s="89" t="s">
        <v>86</v>
      </c>
      <c r="B392" s="3" t="s">
        <v>1902</v>
      </c>
      <c r="C392" s="3" t="s">
        <v>21</v>
      </c>
      <c r="D392" s="3" t="s">
        <v>9</v>
      </c>
      <c r="E392" s="3" t="s">
        <v>0</v>
      </c>
      <c r="F392" s="3" t="s">
        <v>0</v>
      </c>
      <c r="G392" s="31">
        <v>200</v>
      </c>
      <c r="H392" s="31">
        <v>200</v>
      </c>
      <c r="I392" s="31">
        <v>100</v>
      </c>
    </row>
    <row r="393" spans="1:9" ht="28.5" x14ac:dyDescent="0.2">
      <c r="A393" s="89" t="s">
        <v>601</v>
      </c>
      <c r="B393" s="3" t="s">
        <v>1902</v>
      </c>
      <c r="C393" s="3" t="s">
        <v>21</v>
      </c>
      <c r="D393" s="3" t="s">
        <v>9</v>
      </c>
      <c r="E393" s="3" t="s">
        <v>602</v>
      </c>
      <c r="F393" s="3" t="s">
        <v>0</v>
      </c>
      <c r="G393" s="31">
        <v>200</v>
      </c>
      <c r="H393" s="31">
        <v>200</v>
      </c>
      <c r="I393" s="31">
        <v>100</v>
      </c>
    </row>
    <row r="394" spans="1:9" ht="42.75" x14ac:dyDescent="0.2">
      <c r="A394" s="89" t="s">
        <v>325</v>
      </c>
      <c r="B394" s="3" t="s">
        <v>1902</v>
      </c>
      <c r="C394" s="3" t="s">
        <v>21</v>
      </c>
      <c r="D394" s="3" t="s">
        <v>9</v>
      </c>
      <c r="E394" s="3" t="s">
        <v>602</v>
      </c>
      <c r="F394" s="3" t="s">
        <v>1674</v>
      </c>
      <c r="G394" s="31">
        <v>200</v>
      </c>
      <c r="H394" s="31">
        <v>200</v>
      </c>
      <c r="I394" s="31">
        <v>100</v>
      </c>
    </row>
    <row r="395" spans="1:9" ht="42.75" x14ac:dyDescent="0.2">
      <c r="A395" s="89" t="s">
        <v>1903</v>
      </c>
      <c r="B395" s="3" t="s">
        <v>1904</v>
      </c>
      <c r="C395" s="3" t="s">
        <v>0</v>
      </c>
      <c r="D395" s="3" t="s">
        <v>0</v>
      </c>
      <c r="E395" s="3" t="s">
        <v>0</v>
      </c>
      <c r="F395" s="3" t="s">
        <v>0</v>
      </c>
      <c r="G395" s="31">
        <v>4000</v>
      </c>
      <c r="H395" s="31">
        <v>96.3</v>
      </c>
      <c r="I395" s="31">
        <v>2.4074999999999998</v>
      </c>
    </row>
    <row r="396" spans="1:9" x14ac:dyDescent="0.2">
      <c r="A396" s="89" t="s">
        <v>20</v>
      </c>
      <c r="B396" s="3" t="s">
        <v>1904</v>
      </c>
      <c r="C396" s="3" t="s">
        <v>21</v>
      </c>
      <c r="D396" s="3" t="s">
        <v>0</v>
      </c>
      <c r="E396" s="3" t="s">
        <v>0</v>
      </c>
      <c r="F396" s="3" t="s">
        <v>0</v>
      </c>
      <c r="G396" s="31">
        <v>4000</v>
      </c>
      <c r="H396" s="31">
        <v>96.3</v>
      </c>
      <c r="I396" s="31">
        <v>2.4074999999999998</v>
      </c>
    </row>
    <row r="397" spans="1:9" x14ac:dyDescent="0.2">
      <c r="A397" s="89" t="s">
        <v>86</v>
      </c>
      <c r="B397" s="3" t="s">
        <v>1904</v>
      </c>
      <c r="C397" s="3" t="s">
        <v>21</v>
      </c>
      <c r="D397" s="3" t="s">
        <v>9</v>
      </c>
      <c r="E397" s="3" t="s">
        <v>0</v>
      </c>
      <c r="F397" s="3" t="s">
        <v>0</v>
      </c>
      <c r="G397" s="31">
        <v>4000</v>
      </c>
      <c r="H397" s="31">
        <v>96.3</v>
      </c>
      <c r="I397" s="31">
        <v>2.4074999999999998</v>
      </c>
    </row>
    <row r="398" spans="1:9" ht="57" x14ac:dyDescent="0.2">
      <c r="A398" s="89" t="s">
        <v>760</v>
      </c>
      <c r="B398" s="3" t="s">
        <v>1904</v>
      </c>
      <c r="C398" s="3" t="s">
        <v>21</v>
      </c>
      <c r="D398" s="3" t="s">
        <v>9</v>
      </c>
      <c r="E398" s="3" t="s">
        <v>761</v>
      </c>
      <c r="F398" s="3" t="s">
        <v>0</v>
      </c>
      <c r="G398" s="31">
        <v>4000</v>
      </c>
      <c r="H398" s="31">
        <v>96.3</v>
      </c>
      <c r="I398" s="31">
        <v>2.4074999999999998</v>
      </c>
    </row>
    <row r="399" spans="1:9" ht="42.75" x14ac:dyDescent="0.2">
      <c r="A399" s="89" t="s">
        <v>1680</v>
      </c>
      <c r="B399" s="3" t="s">
        <v>1904</v>
      </c>
      <c r="C399" s="3" t="s">
        <v>21</v>
      </c>
      <c r="D399" s="3" t="s">
        <v>9</v>
      </c>
      <c r="E399" s="3" t="s">
        <v>761</v>
      </c>
      <c r="F399" s="3" t="s">
        <v>1681</v>
      </c>
      <c r="G399" s="31">
        <v>4000</v>
      </c>
      <c r="H399" s="31">
        <v>96.3</v>
      </c>
      <c r="I399" s="31">
        <v>2.4074999999999998</v>
      </c>
    </row>
    <row r="400" spans="1:9" ht="42.75" x14ac:dyDescent="0.2">
      <c r="A400" s="89" t="s">
        <v>907</v>
      </c>
      <c r="B400" s="3" t="s">
        <v>1905</v>
      </c>
      <c r="C400" s="3" t="s">
        <v>0</v>
      </c>
      <c r="D400" s="3" t="s">
        <v>0</v>
      </c>
      <c r="E400" s="3" t="s">
        <v>0</v>
      </c>
      <c r="F400" s="3" t="s">
        <v>0</v>
      </c>
      <c r="G400" s="31">
        <v>9351.7000000000007</v>
      </c>
      <c r="H400" s="31">
        <v>8090.8</v>
      </c>
      <c r="I400" s="31">
        <v>86.516889977223386</v>
      </c>
    </row>
    <row r="401" spans="1:9" x14ac:dyDescent="0.2">
      <c r="A401" s="89" t="s">
        <v>20</v>
      </c>
      <c r="B401" s="3" t="s">
        <v>1905</v>
      </c>
      <c r="C401" s="3" t="s">
        <v>21</v>
      </c>
      <c r="D401" s="3" t="s">
        <v>0</v>
      </c>
      <c r="E401" s="3" t="s">
        <v>0</v>
      </c>
      <c r="F401" s="3" t="s">
        <v>0</v>
      </c>
      <c r="G401" s="31">
        <v>9351.7000000000007</v>
      </c>
      <c r="H401" s="31">
        <v>8090.8</v>
      </c>
      <c r="I401" s="31">
        <v>86.516889977223386</v>
      </c>
    </row>
    <row r="402" spans="1:9" x14ac:dyDescent="0.2">
      <c r="A402" s="89" t="s">
        <v>86</v>
      </c>
      <c r="B402" s="3" t="s">
        <v>1905</v>
      </c>
      <c r="C402" s="19" t="s">
        <v>21</v>
      </c>
      <c r="D402" s="19" t="s">
        <v>9</v>
      </c>
      <c r="E402" s="19" t="s">
        <v>0</v>
      </c>
      <c r="F402" s="19" t="s">
        <v>0</v>
      </c>
      <c r="G402" s="31">
        <v>9351.7000000000007</v>
      </c>
      <c r="H402" s="31">
        <v>8090.8</v>
      </c>
      <c r="I402" s="31">
        <v>86.516889977223386</v>
      </c>
    </row>
    <row r="403" spans="1:9" ht="42.75" x14ac:dyDescent="0.2">
      <c r="A403" s="89" t="s">
        <v>680</v>
      </c>
      <c r="B403" s="3" t="s">
        <v>1905</v>
      </c>
      <c r="C403" s="3" t="s">
        <v>21</v>
      </c>
      <c r="D403" s="3" t="s">
        <v>9</v>
      </c>
      <c r="E403" s="3" t="s">
        <v>681</v>
      </c>
      <c r="F403" s="3" t="s">
        <v>0</v>
      </c>
      <c r="G403" s="31">
        <v>9351.7000000000007</v>
      </c>
      <c r="H403" s="31">
        <v>8090.8</v>
      </c>
      <c r="I403" s="31">
        <v>86.516889977223386</v>
      </c>
    </row>
    <row r="404" spans="1:9" ht="42.75" x14ac:dyDescent="0.2">
      <c r="A404" s="89" t="s">
        <v>325</v>
      </c>
      <c r="B404" s="3" t="s">
        <v>1905</v>
      </c>
      <c r="C404" s="3" t="s">
        <v>21</v>
      </c>
      <c r="D404" s="3" t="s">
        <v>9</v>
      </c>
      <c r="E404" s="3" t="s">
        <v>681</v>
      </c>
      <c r="F404" s="3" t="s">
        <v>1674</v>
      </c>
      <c r="G404" s="31">
        <v>9351.7000000000007</v>
      </c>
      <c r="H404" s="31">
        <v>8090.8</v>
      </c>
      <c r="I404" s="31">
        <v>86.516889977223386</v>
      </c>
    </row>
    <row r="405" spans="1:9" ht="57" x14ac:dyDescent="0.2">
      <c r="A405" s="89" t="s">
        <v>1157</v>
      </c>
      <c r="B405" s="3" t="s">
        <v>1906</v>
      </c>
      <c r="C405" s="3" t="s">
        <v>0</v>
      </c>
      <c r="D405" s="3" t="s">
        <v>0</v>
      </c>
      <c r="E405" s="3" t="s">
        <v>0</v>
      </c>
      <c r="F405" s="3" t="s">
        <v>0</v>
      </c>
      <c r="G405" s="31">
        <v>5159.1000000000004</v>
      </c>
      <c r="H405" s="31">
        <v>4070.7</v>
      </c>
      <c r="I405" s="31">
        <v>78.903297086701158</v>
      </c>
    </row>
    <row r="406" spans="1:9" ht="42.75" x14ac:dyDescent="0.2">
      <c r="A406" s="89" t="s">
        <v>655</v>
      </c>
      <c r="B406" s="3" t="s">
        <v>1907</v>
      </c>
      <c r="C406" s="3" t="s">
        <v>0</v>
      </c>
      <c r="D406" s="3" t="s">
        <v>0</v>
      </c>
      <c r="E406" s="3" t="s">
        <v>0</v>
      </c>
      <c r="F406" s="3" t="s">
        <v>0</v>
      </c>
      <c r="G406" s="31">
        <v>1994.8</v>
      </c>
      <c r="H406" s="31">
        <v>1049.4000000000001</v>
      </c>
      <c r="I406" s="31">
        <v>52.606777621816725</v>
      </c>
    </row>
    <row r="407" spans="1:9" x14ac:dyDescent="0.2">
      <c r="A407" s="89" t="s">
        <v>20</v>
      </c>
      <c r="B407" s="3" t="s">
        <v>1907</v>
      </c>
      <c r="C407" s="3" t="s">
        <v>21</v>
      </c>
      <c r="D407" s="3" t="s">
        <v>0</v>
      </c>
      <c r="E407" s="3" t="s">
        <v>0</v>
      </c>
      <c r="F407" s="3" t="s">
        <v>0</v>
      </c>
      <c r="G407" s="31">
        <v>1994.8</v>
      </c>
      <c r="H407" s="31">
        <v>1049.4000000000001</v>
      </c>
      <c r="I407" s="31">
        <v>52.606777621816725</v>
      </c>
    </row>
    <row r="408" spans="1:9" x14ac:dyDescent="0.2">
      <c r="A408" s="89" t="s">
        <v>86</v>
      </c>
      <c r="B408" s="3" t="s">
        <v>1907</v>
      </c>
      <c r="C408" s="19" t="s">
        <v>21</v>
      </c>
      <c r="D408" s="19" t="s">
        <v>9</v>
      </c>
      <c r="E408" s="19" t="s">
        <v>0</v>
      </c>
      <c r="F408" s="19" t="s">
        <v>0</v>
      </c>
      <c r="G408" s="31">
        <v>1994.8</v>
      </c>
      <c r="H408" s="31">
        <v>1049.4000000000001</v>
      </c>
      <c r="I408" s="31">
        <v>52.606777621816725</v>
      </c>
    </row>
    <row r="409" spans="1:9" ht="28.5" x14ac:dyDescent="0.2">
      <c r="A409" s="89" t="s">
        <v>601</v>
      </c>
      <c r="B409" s="3" t="s">
        <v>1907</v>
      </c>
      <c r="C409" s="3" t="s">
        <v>21</v>
      </c>
      <c r="D409" s="3" t="s">
        <v>9</v>
      </c>
      <c r="E409" s="3" t="s">
        <v>602</v>
      </c>
      <c r="F409" s="3" t="s">
        <v>0</v>
      </c>
      <c r="G409" s="31">
        <v>1994.8</v>
      </c>
      <c r="H409" s="31">
        <v>1049.4000000000001</v>
      </c>
      <c r="I409" s="31">
        <v>52.606777621816725</v>
      </c>
    </row>
    <row r="410" spans="1:9" ht="42.75" x14ac:dyDescent="0.2">
      <c r="A410" s="89" t="s">
        <v>325</v>
      </c>
      <c r="B410" s="3" t="s">
        <v>1907</v>
      </c>
      <c r="C410" s="3" t="s">
        <v>21</v>
      </c>
      <c r="D410" s="3" t="s">
        <v>9</v>
      </c>
      <c r="E410" s="3" t="s">
        <v>602</v>
      </c>
      <c r="F410" s="3" t="s">
        <v>1674</v>
      </c>
      <c r="G410" s="31">
        <v>1994.8</v>
      </c>
      <c r="H410" s="31">
        <v>1049.4000000000001</v>
      </c>
      <c r="I410" s="31">
        <v>52.606777621816725</v>
      </c>
    </row>
    <row r="411" spans="1:9" ht="71.25" x14ac:dyDescent="0.2">
      <c r="A411" s="89" t="s">
        <v>1160</v>
      </c>
      <c r="B411" s="3" t="s">
        <v>1908</v>
      </c>
      <c r="C411" s="3" t="s">
        <v>0</v>
      </c>
      <c r="D411" s="3" t="s">
        <v>0</v>
      </c>
      <c r="E411" s="3" t="s">
        <v>0</v>
      </c>
      <c r="F411" s="3" t="s">
        <v>0</v>
      </c>
      <c r="G411" s="31">
        <v>1000</v>
      </c>
      <c r="H411" s="31">
        <v>857</v>
      </c>
      <c r="I411" s="31">
        <v>85.7</v>
      </c>
    </row>
    <row r="412" spans="1:9" x14ac:dyDescent="0.2">
      <c r="A412" s="89" t="s">
        <v>20</v>
      </c>
      <c r="B412" s="3" t="s">
        <v>1908</v>
      </c>
      <c r="C412" s="3" t="s">
        <v>21</v>
      </c>
      <c r="D412" s="3" t="s">
        <v>0</v>
      </c>
      <c r="E412" s="3" t="s">
        <v>0</v>
      </c>
      <c r="F412" s="3" t="s">
        <v>0</v>
      </c>
      <c r="G412" s="31">
        <v>1000</v>
      </c>
      <c r="H412" s="31">
        <v>857</v>
      </c>
      <c r="I412" s="31">
        <v>85.7</v>
      </c>
    </row>
    <row r="413" spans="1:9" x14ac:dyDescent="0.2">
      <c r="A413" s="89" t="s">
        <v>86</v>
      </c>
      <c r="B413" s="3" t="s">
        <v>1908</v>
      </c>
      <c r="C413" s="3" t="s">
        <v>21</v>
      </c>
      <c r="D413" s="3" t="s">
        <v>9</v>
      </c>
      <c r="E413" s="3" t="s">
        <v>0</v>
      </c>
      <c r="F413" s="3" t="s">
        <v>0</v>
      </c>
      <c r="G413" s="31">
        <v>1000</v>
      </c>
      <c r="H413" s="31">
        <v>857</v>
      </c>
      <c r="I413" s="31">
        <v>85.7</v>
      </c>
    </row>
    <row r="414" spans="1:9" x14ac:dyDescent="0.2">
      <c r="A414" s="89" t="s">
        <v>58</v>
      </c>
      <c r="B414" s="3" t="s">
        <v>1908</v>
      </c>
      <c r="C414" s="19" t="s">
        <v>21</v>
      </c>
      <c r="D414" s="19" t="s">
        <v>9</v>
      </c>
      <c r="E414" s="19" t="s">
        <v>672</v>
      </c>
      <c r="F414" s="19" t="s">
        <v>0</v>
      </c>
      <c r="G414" s="31">
        <v>1000</v>
      </c>
      <c r="H414" s="31">
        <v>857</v>
      </c>
      <c r="I414" s="31">
        <v>85.7</v>
      </c>
    </row>
    <row r="415" spans="1:9" ht="42.75" x14ac:dyDescent="0.2">
      <c r="A415" s="89" t="s">
        <v>325</v>
      </c>
      <c r="B415" s="3" t="s">
        <v>1908</v>
      </c>
      <c r="C415" s="3" t="s">
        <v>21</v>
      </c>
      <c r="D415" s="3" t="s">
        <v>9</v>
      </c>
      <c r="E415" s="3" t="s">
        <v>1896</v>
      </c>
      <c r="F415" s="3" t="s">
        <v>1674</v>
      </c>
      <c r="G415" s="31">
        <v>1000</v>
      </c>
      <c r="H415" s="31">
        <v>857</v>
      </c>
      <c r="I415" s="31">
        <v>85.7</v>
      </c>
    </row>
    <row r="416" spans="1:9" ht="42.75" x14ac:dyDescent="0.2">
      <c r="A416" s="89" t="s">
        <v>907</v>
      </c>
      <c r="B416" s="3" t="s">
        <v>1909</v>
      </c>
      <c r="C416" s="3" t="s">
        <v>0</v>
      </c>
      <c r="D416" s="3" t="s">
        <v>0</v>
      </c>
      <c r="E416" s="3" t="s">
        <v>0</v>
      </c>
      <c r="F416" s="3" t="s">
        <v>0</v>
      </c>
      <c r="G416" s="31">
        <v>2164.3000000000002</v>
      </c>
      <c r="H416" s="31">
        <v>2164.3000000000002</v>
      </c>
      <c r="I416" s="31">
        <v>100</v>
      </c>
    </row>
    <row r="417" spans="1:9" x14ac:dyDescent="0.2">
      <c r="A417" s="89" t="s">
        <v>20</v>
      </c>
      <c r="B417" s="3" t="s">
        <v>1909</v>
      </c>
      <c r="C417" s="3" t="s">
        <v>21</v>
      </c>
      <c r="D417" s="3" t="s">
        <v>0</v>
      </c>
      <c r="E417" s="3" t="s">
        <v>0</v>
      </c>
      <c r="F417" s="3" t="s">
        <v>0</v>
      </c>
      <c r="G417" s="31">
        <v>1939.3</v>
      </c>
      <c r="H417" s="31">
        <v>1939.3</v>
      </c>
      <c r="I417" s="31">
        <v>100</v>
      </c>
    </row>
    <row r="418" spans="1:9" x14ac:dyDescent="0.2">
      <c r="A418" s="89" t="s">
        <v>86</v>
      </c>
      <c r="B418" s="3" t="s">
        <v>1909</v>
      </c>
      <c r="C418" s="3" t="s">
        <v>21</v>
      </c>
      <c r="D418" s="3" t="s">
        <v>9</v>
      </c>
      <c r="E418" s="3" t="s">
        <v>0</v>
      </c>
      <c r="F418" s="3" t="s">
        <v>0</v>
      </c>
      <c r="G418" s="31">
        <v>1799.3</v>
      </c>
      <c r="H418" s="31">
        <v>1799.3</v>
      </c>
      <c r="I418" s="31">
        <v>100</v>
      </c>
    </row>
    <row r="419" spans="1:9" ht="42.75" x14ac:dyDescent="0.2">
      <c r="A419" s="89" t="s">
        <v>680</v>
      </c>
      <c r="B419" s="3" t="s">
        <v>1909</v>
      </c>
      <c r="C419" s="3" t="s">
        <v>21</v>
      </c>
      <c r="D419" s="3" t="s">
        <v>9</v>
      </c>
      <c r="E419" s="3" t="s">
        <v>681</v>
      </c>
      <c r="F419" s="3" t="s">
        <v>0</v>
      </c>
      <c r="G419" s="31">
        <v>1799.3</v>
      </c>
      <c r="H419" s="31">
        <v>1799.3</v>
      </c>
      <c r="I419" s="31">
        <v>100</v>
      </c>
    </row>
    <row r="420" spans="1:9" ht="28.5" x14ac:dyDescent="0.2">
      <c r="A420" s="89" t="s">
        <v>321</v>
      </c>
      <c r="B420" s="3" t="s">
        <v>1909</v>
      </c>
      <c r="C420" s="3" t="s">
        <v>21</v>
      </c>
      <c r="D420" s="3" t="s">
        <v>9</v>
      </c>
      <c r="E420" s="3" t="s">
        <v>681</v>
      </c>
      <c r="F420" s="3" t="s">
        <v>111</v>
      </c>
      <c r="G420" s="31">
        <v>325</v>
      </c>
      <c r="H420" s="31">
        <v>325</v>
      </c>
      <c r="I420" s="31">
        <v>100</v>
      </c>
    </row>
    <row r="421" spans="1:9" ht="42.75" x14ac:dyDescent="0.2">
      <c r="A421" s="89" t="s">
        <v>325</v>
      </c>
      <c r="B421" s="3" t="s">
        <v>1909</v>
      </c>
      <c r="C421" s="3" t="s">
        <v>21</v>
      </c>
      <c r="D421" s="3" t="s">
        <v>9</v>
      </c>
      <c r="E421" s="3" t="s">
        <v>681</v>
      </c>
      <c r="F421" s="3" t="s">
        <v>1674</v>
      </c>
      <c r="G421" s="31">
        <v>1474.3</v>
      </c>
      <c r="H421" s="31">
        <v>1474.3</v>
      </c>
      <c r="I421" s="31">
        <v>100</v>
      </c>
    </row>
    <row r="422" spans="1:9" ht="42.75" x14ac:dyDescent="0.2">
      <c r="A422" s="89" t="s">
        <v>104</v>
      </c>
      <c r="B422" s="3" t="s">
        <v>1909</v>
      </c>
      <c r="C422" s="3" t="s">
        <v>21</v>
      </c>
      <c r="D422" s="3" t="s">
        <v>29</v>
      </c>
      <c r="E422" s="3" t="s">
        <v>0</v>
      </c>
      <c r="F422" s="3" t="s">
        <v>0</v>
      </c>
      <c r="G422" s="31">
        <v>140</v>
      </c>
      <c r="H422" s="31">
        <v>140</v>
      </c>
      <c r="I422" s="31">
        <v>100</v>
      </c>
    </row>
    <row r="423" spans="1:9" ht="42.75" x14ac:dyDescent="0.2">
      <c r="A423" s="89" t="s">
        <v>680</v>
      </c>
      <c r="B423" s="3" t="s">
        <v>1909</v>
      </c>
      <c r="C423" s="3" t="s">
        <v>21</v>
      </c>
      <c r="D423" s="3" t="s">
        <v>29</v>
      </c>
      <c r="E423" s="3" t="s">
        <v>681</v>
      </c>
      <c r="F423" s="3" t="s">
        <v>0</v>
      </c>
      <c r="G423" s="31">
        <v>140</v>
      </c>
      <c r="H423" s="31">
        <v>140</v>
      </c>
      <c r="I423" s="31">
        <v>100</v>
      </c>
    </row>
    <row r="424" spans="1:9" ht="42.75" x14ac:dyDescent="0.2">
      <c r="A424" s="89" t="s">
        <v>325</v>
      </c>
      <c r="B424" s="3" t="s">
        <v>1909</v>
      </c>
      <c r="C424" s="3" t="s">
        <v>21</v>
      </c>
      <c r="D424" s="3" t="s">
        <v>29</v>
      </c>
      <c r="E424" s="3" t="s">
        <v>681</v>
      </c>
      <c r="F424" s="3" t="s">
        <v>1674</v>
      </c>
      <c r="G424" s="31">
        <v>140</v>
      </c>
      <c r="H424" s="31">
        <v>140</v>
      </c>
      <c r="I424" s="31">
        <v>100</v>
      </c>
    </row>
    <row r="425" spans="1:9" x14ac:dyDescent="0.2">
      <c r="A425" s="89" t="s">
        <v>580</v>
      </c>
      <c r="B425" s="3" t="s">
        <v>1909</v>
      </c>
      <c r="C425" s="3" t="s">
        <v>38</v>
      </c>
      <c r="D425" s="3" t="s">
        <v>0</v>
      </c>
      <c r="E425" s="3" t="s">
        <v>0</v>
      </c>
      <c r="F425" s="3" t="s">
        <v>0</v>
      </c>
      <c r="G425" s="31">
        <v>225</v>
      </c>
      <c r="H425" s="31">
        <v>225</v>
      </c>
      <c r="I425" s="31">
        <v>100</v>
      </c>
    </row>
    <row r="426" spans="1:9" x14ac:dyDescent="0.2">
      <c r="A426" s="89" t="s">
        <v>94</v>
      </c>
      <c r="B426" s="3" t="s">
        <v>1909</v>
      </c>
      <c r="C426" s="3" t="s">
        <v>38</v>
      </c>
      <c r="D426" s="3" t="s">
        <v>8</v>
      </c>
      <c r="E426" s="3" t="s">
        <v>0</v>
      </c>
      <c r="F426" s="3" t="s">
        <v>0</v>
      </c>
      <c r="G426" s="31">
        <v>225</v>
      </c>
      <c r="H426" s="31">
        <v>225</v>
      </c>
      <c r="I426" s="31">
        <v>100</v>
      </c>
    </row>
    <row r="427" spans="1:9" ht="42.75" x14ac:dyDescent="0.2">
      <c r="A427" s="89" t="s">
        <v>680</v>
      </c>
      <c r="B427" s="3" t="s">
        <v>1909</v>
      </c>
      <c r="C427" s="3" t="s">
        <v>38</v>
      </c>
      <c r="D427" s="3" t="s">
        <v>8</v>
      </c>
      <c r="E427" s="3" t="s">
        <v>681</v>
      </c>
      <c r="F427" s="3" t="s">
        <v>0</v>
      </c>
      <c r="G427" s="31">
        <v>225</v>
      </c>
      <c r="H427" s="31">
        <v>225</v>
      </c>
      <c r="I427" s="31">
        <v>100</v>
      </c>
    </row>
    <row r="428" spans="1:9" ht="28.5" x14ac:dyDescent="0.2">
      <c r="A428" s="89" t="s">
        <v>321</v>
      </c>
      <c r="B428" s="3" t="s">
        <v>1909</v>
      </c>
      <c r="C428" s="3" t="s">
        <v>38</v>
      </c>
      <c r="D428" s="3" t="s">
        <v>8</v>
      </c>
      <c r="E428" s="3" t="s">
        <v>681</v>
      </c>
      <c r="F428" s="3" t="s">
        <v>111</v>
      </c>
      <c r="G428" s="31">
        <v>225</v>
      </c>
      <c r="H428" s="31">
        <v>225</v>
      </c>
      <c r="I428" s="31">
        <v>100</v>
      </c>
    </row>
    <row r="429" spans="1:9" ht="57" x14ac:dyDescent="0.2">
      <c r="A429" s="89" t="s">
        <v>1190</v>
      </c>
      <c r="B429" s="3" t="s">
        <v>1910</v>
      </c>
      <c r="C429" s="3" t="s">
        <v>0</v>
      </c>
      <c r="D429" s="3" t="s">
        <v>0</v>
      </c>
      <c r="E429" s="3" t="s">
        <v>0</v>
      </c>
      <c r="F429" s="3" t="s">
        <v>0</v>
      </c>
      <c r="G429" s="31">
        <v>10919.2</v>
      </c>
      <c r="H429" s="31">
        <v>8752.7000000000007</v>
      </c>
      <c r="I429" s="31">
        <v>80.158802842699089</v>
      </c>
    </row>
    <row r="430" spans="1:9" ht="42.75" x14ac:dyDescent="0.2">
      <c r="A430" s="89" t="s">
        <v>655</v>
      </c>
      <c r="B430" s="3" t="s">
        <v>1911</v>
      </c>
      <c r="C430" s="19" t="s">
        <v>0</v>
      </c>
      <c r="D430" s="19" t="s">
        <v>0</v>
      </c>
      <c r="E430" s="19" t="s">
        <v>0</v>
      </c>
      <c r="F430" s="19" t="s">
        <v>0</v>
      </c>
      <c r="G430" s="31">
        <v>5103.3</v>
      </c>
      <c r="H430" s="31">
        <v>3568.1</v>
      </c>
      <c r="I430" s="31">
        <v>69.917504359923967</v>
      </c>
    </row>
    <row r="431" spans="1:9" x14ac:dyDescent="0.2">
      <c r="A431" s="89" t="s">
        <v>20</v>
      </c>
      <c r="B431" s="3" t="s">
        <v>1911</v>
      </c>
      <c r="C431" s="3" t="s">
        <v>21</v>
      </c>
      <c r="D431" s="3" t="s">
        <v>0</v>
      </c>
      <c r="E431" s="3" t="s">
        <v>0</v>
      </c>
      <c r="F431" s="3" t="s">
        <v>0</v>
      </c>
      <c r="G431" s="31">
        <v>5103.3</v>
      </c>
      <c r="H431" s="31">
        <v>3568.1</v>
      </c>
      <c r="I431" s="31">
        <v>69.917504359923967</v>
      </c>
    </row>
    <row r="432" spans="1:9" ht="28.5" x14ac:dyDescent="0.2">
      <c r="A432" s="89" t="s">
        <v>103</v>
      </c>
      <c r="B432" s="3" t="s">
        <v>1911</v>
      </c>
      <c r="C432" s="3" t="s">
        <v>21</v>
      </c>
      <c r="D432" s="3" t="s">
        <v>13</v>
      </c>
      <c r="E432" s="3" t="s">
        <v>0</v>
      </c>
      <c r="F432" s="3" t="s">
        <v>0</v>
      </c>
      <c r="G432" s="31">
        <v>5103.3</v>
      </c>
      <c r="H432" s="31">
        <v>3568.1</v>
      </c>
      <c r="I432" s="31">
        <v>69.917504359923967</v>
      </c>
    </row>
    <row r="433" spans="1:9" ht="28.5" x14ac:dyDescent="0.2">
      <c r="A433" s="89" t="s">
        <v>601</v>
      </c>
      <c r="B433" s="3" t="s">
        <v>1911</v>
      </c>
      <c r="C433" s="3" t="s">
        <v>21</v>
      </c>
      <c r="D433" s="3" t="s">
        <v>13</v>
      </c>
      <c r="E433" s="3" t="s">
        <v>602</v>
      </c>
      <c r="F433" s="3" t="s">
        <v>0</v>
      </c>
      <c r="G433" s="31">
        <v>5041.8</v>
      </c>
      <c r="H433" s="31">
        <v>3568.1</v>
      </c>
      <c r="I433" s="31">
        <v>70.770359792137725</v>
      </c>
    </row>
    <row r="434" spans="1:9" ht="42.75" x14ac:dyDescent="0.2">
      <c r="A434" s="89" t="s">
        <v>325</v>
      </c>
      <c r="B434" s="3" t="s">
        <v>1911</v>
      </c>
      <c r="C434" s="3" t="s">
        <v>21</v>
      </c>
      <c r="D434" s="3" t="s">
        <v>13</v>
      </c>
      <c r="E434" s="3" t="s">
        <v>602</v>
      </c>
      <c r="F434" s="3" t="s">
        <v>1674</v>
      </c>
      <c r="G434" s="31">
        <v>5041.8</v>
      </c>
      <c r="H434" s="31">
        <v>3568.1</v>
      </c>
      <c r="I434" s="31">
        <v>70.770359792137725</v>
      </c>
    </row>
    <row r="435" spans="1:9" ht="28.5" x14ac:dyDescent="0.2">
      <c r="A435" s="89" t="s">
        <v>646</v>
      </c>
      <c r="B435" s="3" t="s">
        <v>1911</v>
      </c>
      <c r="C435" s="3" t="s">
        <v>21</v>
      </c>
      <c r="D435" s="3" t="s">
        <v>13</v>
      </c>
      <c r="E435" s="3" t="s">
        <v>647</v>
      </c>
      <c r="F435" s="3" t="s">
        <v>0</v>
      </c>
      <c r="G435" s="31">
        <v>61.5</v>
      </c>
      <c r="H435" s="31">
        <v>0</v>
      </c>
      <c r="I435" s="31">
        <v>0</v>
      </c>
    </row>
    <row r="436" spans="1:9" ht="42.75" x14ac:dyDescent="0.2">
      <c r="A436" s="89" t="s">
        <v>325</v>
      </c>
      <c r="B436" s="3" t="s">
        <v>1911</v>
      </c>
      <c r="C436" s="3" t="s">
        <v>21</v>
      </c>
      <c r="D436" s="3" t="s">
        <v>13</v>
      </c>
      <c r="E436" s="3" t="s">
        <v>647</v>
      </c>
      <c r="F436" s="3" t="s">
        <v>1674</v>
      </c>
      <c r="G436" s="31">
        <v>61.5</v>
      </c>
      <c r="H436" s="31">
        <v>0</v>
      </c>
      <c r="I436" s="31">
        <v>0</v>
      </c>
    </row>
    <row r="437" spans="1:9" ht="128.25" x14ac:dyDescent="0.2">
      <c r="A437" s="89" t="s">
        <v>1193</v>
      </c>
      <c r="B437" s="3" t="s">
        <v>1912</v>
      </c>
      <c r="C437" s="3" t="s">
        <v>0</v>
      </c>
      <c r="D437" s="3" t="s">
        <v>0</v>
      </c>
      <c r="E437" s="3" t="s">
        <v>0</v>
      </c>
      <c r="F437" s="3" t="s">
        <v>0</v>
      </c>
      <c r="G437" s="31">
        <v>312.8</v>
      </c>
      <c r="H437" s="31">
        <v>312.8</v>
      </c>
      <c r="I437" s="31">
        <v>100</v>
      </c>
    </row>
    <row r="438" spans="1:9" x14ac:dyDescent="0.2">
      <c r="A438" s="89" t="s">
        <v>20</v>
      </c>
      <c r="B438" s="3" t="s">
        <v>1912</v>
      </c>
      <c r="C438" s="3" t="s">
        <v>21</v>
      </c>
      <c r="D438" s="3" t="s">
        <v>0</v>
      </c>
      <c r="E438" s="3" t="s">
        <v>0</v>
      </c>
      <c r="F438" s="3" t="s">
        <v>0</v>
      </c>
      <c r="G438" s="31">
        <v>312.8</v>
      </c>
      <c r="H438" s="31">
        <v>312.8</v>
      </c>
      <c r="I438" s="31">
        <v>100</v>
      </c>
    </row>
    <row r="439" spans="1:9" ht="28.5" x14ac:dyDescent="0.2">
      <c r="A439" s="89" t="s">
        <v>103</v>
      </c>
      <c r="B439" s="3" t="s">
        <v>1912</v>
      </c>
      <c r="C439" s="3" t="s">
        <v>21</v>
      </c>
      <c r="D439" s="3" t="s">
        <v>13</v>
      </c>
      <c r="E439" s="3" t="s">
        <v>0</v>
      </c>
      <c r="F439" s="3" t="s">
        <v>0</v>
      </c>
      <c r="G439" s="31">
        <v>312.8</v>
      </c>
      <c r="H439" s="31">
        <v>312.8</v>
      </c>
      <c r="I439" s="31">
        <v>100</v>
      </c>
    </row>
    <row r="440" spans="1:9" ht="28.5" x14ac:dyDescent="0.2">
      <c r="A440" s="89" t="s">
        <v>601</v>
      </c>
      <c r="B440" s="3" t="s">
        <v>1912</v>
      </c>
      <c r="C440" s="3" t="s">
        <v>21</v>
      </c>
      <c r="D440" s="3" t="s">
        <v>13</v>
      </c>
      <c r="E440" s="3" t="s">
        <v>602</v>
      </c>
      <c r="F440" s="3" t="s">
        <v>0</v>
      </c>
      <c r="G440" s="31">
        <v>312.8</v>
      </c>
      <c r="H440" s="31">
        <v>312.8</v>
      </c>
      <c r="I440" s="31">
        <v>100</v>
      </c>
    </row>
    <row r="441" spans="1:9" ht="42.75" x14ac:dyDescent="0.2">
      <c r="A441" s="89" t="s">
        <v>325</v>
      </c>
      <c r="B441" s="3" t="s">
        <v>1912</v>
      </c>
      <c r="C441" s="3" t="s">
        <v>21</v>
      </c>
      <c r="D441" s="3" t="s">
        <v>13</v>
      </c>
      <c r="E441" s="3" t="s">
        <v>602</v>
      </c>
      <c r="F441" s="3" t="s">
        <v>1674</v>
      </c>
      <c r="G441" s="31">
        <v>312.8</v>
      </c>
      <c r="H441" s="31">
        <v>312.8</v>
      </c>
      <c r="I441" s="31">
        <v>100</v>
      </c>
    </row>
    <row r="442" spans="1:9" ht="42.75" x14ac:dyDescent="0.2">
      <c r="A442" s="89" t="s">
        <v>907</v>
      </c>
      <c r="B442" s="3" t="s">
        <v>1913</v>
      </c>
      <c r="C442" s="3" t="s">
        <v>0</v>
      </c>
      <c r="D442" s="3" t="s">
        <v>0</v>
      </c>
      <c r="E442" s="3" t="s">
        <v>0</v>
      </c>
      <c r="F442" s="3" t="s">
        <v>0</v>
      </c>
      <c r="G442" s="31">
        <v>5503.1</v>
      </c>
      <c r="H442" s="31">
        <v>4871.8</v>
      </c>
      <c r="I442" s="31">
        <v>88.528284058076352</v>
      </c>
    </row>
    <row r="443" spans="1:9" x14ac:dyDescent="0.2">
      <c r="A443" s="89" t="s">
        <v>20</v>
      </c>
      <c r="B443" s="3" t="s">
        <v>1913</v>
      </c>
      <c r="C443" s="3" t="s">
        <v>21</v>
      </c>
      <c r="D443" s="3" t="s">
        <v>0</v>
      </c>
      <c r="E443" s="3" t="s">
        <v>0</v>
      </c>
      <c r="F443" s="3" t="s">
        <v>0</v>
      </c>
      <c r="G443" s="31">
        <v>5187.6000000000004</v>
      </c>
      <c r="H443" s="31">
        <v>4556.7</v>
      </c>
      <c r="I443" s="31">
        <v>87.838306731436489</v>
      </c>
    </row>
    <row r="444" spans="1:9" ht="28.5" x14ac:dyDescent="0.2">
      <c r="A444" s="89" t="s">
        <v>103</v>
      </c>
      <c r="B444" s="3" t="s">
        <v>1913</v>
      </c>
      <c r="C444" s="3" t="s">
        <v>21</v>
      </c>
      <c r="D444" s="3" t="s">
        <v>13</v>
      </c>
      <c r="E444" s="3" t="s">
        <v>0</v>
      </c>
      <c r="F444" s="3" t="s">
        <v>0</v>
      </c>
      <c r="G444" s="31">
        <v>5187.6000000000004</v>
      </c>
      <c r="H444" s="31">
        <v>4556.7</v>
      </c>
      <c r="I444" s="31">
        <v>87.838306731436489</v>
      </c>
    </row>
    <row r="445" spans="1:9" ht="42.75" x14ac:dyDescent="0.2">
      <c r="A445" s="89" t="s">
        <v>680</v>
      </c>
      <c r="B445" s="3" t="s">
        <v>1913</v>
      </c>
      <c r="C445" s="3" t="s">
        <v>21</v>
      </c>
      <c r="D445" s="3" t="s">
        <v>13</v>
      </c>
      <c r="E445" s="3" t="s">
        <v>681</v>
      </c>
      <c r="F445" s="3" t="s">
        <v>0</v>
      </c>
      <c r="G445" s="31">
        <v>5187.6000000000004</v>
      </c>
      <c r="H445" s="31">
        <v>4556.7</v>
      </c>
      <c r="I445" s="31">
        <v>87.838306731436489</v>
      </c>
    </row>
    <row r="446" spans="1:9" ht="42.75" x14ac:dyDescent="0.2">
      <c r="A446" s="89" t="s">
        <v>325</v>
      </c>
      <c r="B446" s="3" t="s">
        <v>1913</v>
      </c>
      <c r="C446" s="3" t="s">
        <v>21</v>
      </c>
      <c r="D446" s="3" t="s">
        <v>13</v>
      </c>
      <c r="E446" s="3" t="s">
        <v>681</v>
      </c>
      <c r="F446" s="3" t="s">
        <v>1674</v>
      </c>
      <c r="G446" s="31">
        <v>5187.6000000000004</v>
      </c>
      <c r="H446" s="31">
        <v>4556.7</v>
      </c>
      <c r="I446" s="31">
        <v>87.838306731436489</v>
      </c>
    </row>
    <row r="447" spans="1:9" x14ac:dyDescent="0.2">
      <c r="A447" s="89" t="s">
        <v>91</v>
      </c>
      <c r="B447" s="3" t="s">
        <v>1913</v>
      </c>
      <c r="C447" s="3" t="s">
        <v>76</v>
      </c>
      <c r="D447" s="3" t="s">
        <v>0</v>
      </c>
      <c r="E447" s="3" t="s">
        <v>0</v>
      </c>
      <c r="F447" s="3" t="s">
        <v>0</v>
      </c>
      <c r="G447" s="31">
        <v>315.5</v>
      </c>
      <c r="H447" s="31">
        <v>315.10000000000002</v>
      </c>
      <c r="I447" s="31">
        <v>99.8732171156894</v>
      </c>
    </row>
    <row r="448" spans="1:9" ht="28.5" x14ac:dyDescent="0.2">
      <c r="A448" s="89" t="s">
        <v>117</v>
      </c>
      <c r="B448" s="3" t="s">
        <v>1913</v>
      </c>
      <c r="C448" s="3" t="s">
        <v>76</v>
      </c>
      <c r="D448" s="3" t="s">
        <v>76</v>
      </c>
      <c r="E448" s="3" t="s">
        <v>0</v>
      </c>
      <c r="F448" s="3" t="s">
        <v>0</v>
      </c>
      <c r="G448" s="31">
        <v>315.5</v>
      </c>
      <c r="H448" s="31">
        <v>315.10000000000002</v>
      </c>
      <c r="I448" s="31">
        <v>99.8732171156894</v>
      </c>
    </row>
    <row r="449" spans="1:9" ht="42.75" x14ac:dyDescent="0.2">
      <c r="A449" s="89" t="s">
        <v>680</v>
      </c>
      <c r="B449" s="3" t="s">
        <v>1913</v>
      </c>
      <c r="C449" s="3" t="s">
        <v>76</v>
      </c>
      <c r="D449" s="3" t="s">
        <v>76</v>
      </c>
      <c r="E449" s="3" t="s">
        <v>681</v>
      </c>
      <c r="F449" s="3" t="s">
        <v>0</v>
      </c>
      <c r="G449" s="31">
        <v>315.5</v>
      </c>
      <c r="H449" s="31">
        <v>315.10000000000002</v>
      </c>
      <c r="I449" s="31">
        <v>99.8732171156894</v>
      </c>
    </row>
    <row r="450" spans="1:9" ht="42.75" x14ac:dyDescent="0.2">
      <c r="A450" s="89" t="s">
        <v>333</v>
      </c>
      <c r="B450" s="3" t="s">
        <v>1913</v>
      </c>
      <c r="C450" s="3" t="s">
        <v>76</v>
      </c>
      <c r="D450" s="3" t="s">
        <v>76</v>
      </c>
      <c r="E450" s="3" t="s">
        <v>681</v>
      </c>
      <c r="F450" s="3" t="s">
        <v>1673</v>
      </c>
      <c r="G450" s="31">
        <v>315.5</v>
      </c>
      <c r="H450" s="31">
        <v>315.10000000000002</v>
      </c>
      <c r="I450" s="31">
        <v>99.8732171156894</v>
      </c>
    </row>
    <row r="451" spans="1:9" ht="28.5" x14ac:dyDescent="0.2">
      <c r="A451" s="89" t="s">
        <v>955</v>
      </c>
      <c r="B451" s="3" t="s">
        <v>1914</v>
      </c>
      <c r="C451" s="3" t="s">
        <v>0</v>
      </c>
      <c r="D451" s="3" t="s">
        <v>0</v>
      </c>
      <c r="E451" s="3" t="s">
        <v>0</v>
      </c>
      <c r="F451" s="3" t="s">
        <v>0</v>
      </c>
      <c r="G451" s="31">
        <v>25840.400000000001</v>
      </c>
      <c r="H451" s="31">
        <v>25606.5</v>
      </c>
      <c r="I451" s="31">
        <v>99.094828253432595</v>
      </c>
    </row>
    <row r="452" spans="1:9" ht="42.75" x14ac:dyDescent="0.2">
      <c r="A452" s="89" t="s">
        <v>655</v>
      </c>
      <c r="B452" s="3" t="s">
        <v>1915</v>
      </c>
      <c r="C452" s="3" t="s">
        <v>0</v>
      </c>
      <c r="D452" s="3" t="s">
        <v>0</v>
      </c>
      <c r="E452" s="3" t="s">
        <v>0</v>
      </c>
      <c r="F452" s="3" t="s">
        <v>0</v>
      </c>
      <c r="G452" s="31">
        <v>854.3</v>
      </c>
      <c r="H452" s="31">
        <v>786.2</v>
      </c>
      <c r="I452" s="31">
        <v>92.028561395294403</v>
      </c>
    </row>
    <row r="453" spans="1:9" x14ac:dyDescent="0.2">
      <c r="A453" s="89" t="s">
        <v>17</v>
      </c>
      <c r="B453" s="3" t="s">
        <v>1915</v>
      </c>
      <c r="C453" s="3" t="s">
        <v>13</v>
      </c>
      <c r="D453" s="3" t="s">
        <v>0</v>
      </c>
      <c r="E453" s="3" t="s">
        <v>0</v>
      </c>
      <c r="F453" s="3" t="s">
        <v>0</v>
      </c>
      <c r="G453" s="31">
        <v>460</v>
      </c>
      <c r="H453" s="31">
        <v>458.7</v>
      </c>
      <c r="I453" s="31">
        <v>99.717391304347828</v>
      </c>
    </row>
    <row r="454" spans="1:9" ht="28.5" x14ac:dyDescent="0.2">
      <c r="A454" s="89" t="s">
        <v>18</v>
      </c>
      <c r="B454" s="3" t="s">
        <v>1915</v>
      </c>
      <c r="C454" s="3" t="s">
        <v>13</v>
      </c>
      <c r="D454" s="3" t="s">
        <v>19</v>
      </c>
      <c r="E454" s="3" t="s">
        <v>0</v>
      </c>
      <c r="F454" s="3" t="s">
        <v>0</v>
      </c>
      <c r="G454" s="31">
        <v>460</v>
      </c>
      <c r="H454" s="31">
        <v>458.7</v>
      </c>
      <c r="I454" s="31">
        <v>99.717391304347828</v>
      </c>
    </row>
    <row r="455" spans="1:9" ht="28.5" x14ac:dyDescent="0.2">
      <c r="A455" s="89" t="s">
        <v>601</v>
      </c>
      <c r="B455" s="3" t="s">
        <v>1915</v>
      </c>
      <c r="C455" s="3" t="s">
        <v>13</v>
      </c>
      <c r="D455" s="3" t="s">
        <v>19</v>
      </c>
      <c r="E455" s="3" t="s">
        <v>602</v>
      </c>
      <c r="F455" s="3" t="s">
        <v>0</v>
      </c>
      <c r="G455" s="31">
        <v>250</v>
      </c>
      <c r="H455" s="31">
        <v>248.7</v>
      </c>
      <c r="I455" s="31">
        <v>99.47999999999999</v>
      </c>
    </row>
    <row r="456" spans="1:9" ht="28.5" x14ac:dyDescent="0.2">
      <c r="A456" s="89" t="s">
        <v>380</v>
      </c>
      <c r="B456" s="3" t="s">
        <v>1915</v>
      </c>
      <c r="C456" s="3" t="s">
        <v>13</v>
      </c>
      <c r="D456" s="3" t="s">
        <v>19</v>
      </c>
      <c r="E456" s="3" t="s">
        <v>602</v>
      </c>
      <c r="F456" s="3" t="s">
        <v>1672</v>
      </c>
      <c r="G456" s="31">
        <v>250</v>
      </c>
      <c r="H456" s="31">
        <v>248.7</v>
      </c>
      <c r="I456" s="31">
        <v>99.47999999999999</v>
      </c>
    </row>
    <row r="457" spans="1:9" x14ac:dyDescent="0.2">
      <c r="A457" s="89" t="s">
        <v>603</v>
      </c>
      <c r="B457" s="3" t="s">
        <v>1915</v>
      </c>
      <c r="C457" s="3" t="s">
        <v>13</v>
      </c>
      <c r="D457" s="3" t="s">
        <v>19</v>
      </c>
      <c r="E457" s="3" t="s">
        <v>604</v>
      </c>
      <c r="F457" s="3" t="s">
        <v>0</v>
      </c>
      <c r="G457" s="31">
        <v>210</v>
      </c>
      <c r="H457" s="31">
        <v>210</v>
      </c>
      <c r="I457" s="31">
        <v>100</v>
      </c>
    </row>
    <row r="458" spans="1:9" ht="28.5" x14ac:dyDescent="0.2">
      <c r="A458" s="89" t="s">
        <v>380</v>
      </c>
      <c r="B458" s="3" t="s">
        <v>1915</v>
      </c>
      <c r="C458" s="3" t="s">
        <v>13</v>
      </c>
      <c r="D458" s="3" t="s">
        <v>19</v>
      </c>
      <c r="E458" s="3" t="s">
        <v>604</v>
      </c>
      <c r="F458" s="3" t="s">
        <v>1672</v>
      </c>
      <c r="G458" s="31">
        <v>210</v>
      </c>
      <c r="H458" s="31">
        <v>210</v>
      </c>
      <c r="I458" s="31">
        <v>100</v>
      </c>
    </row>
    <row r="459" spans="1:9" x14ac:dyDescent="0.2">
      <c r="A459" s="89" t="s">
        <v>91</v>
      </c>
      <c r="B459" s="3" t="s">
        <v>1915</v>
      </c>
      <c r="C459" s="3" t="s">
        <v>76</v>
      </c>
      <c r="D459" s="3" t="s">
        <v>0</v>
      </c>
      <c r="E459" s="3" t="s">
        <v>0</v>
      </c>
      <c r="F459" s="3" t="s">
        <v>0</v>
      </c>
      <c r="G459" s="31">
        <v>394.3</v>
      </c>
      <c r="H459" s="31">
        <v>327.5</v>
      </c>
      <c r="I459" s="31">
        <v>83.058584833882833</v>
      </c>
    </row>
    <row r="460" spans="1:9" ht="28.5" x14ac:dyDescent="0.2">
      <c r="A460" s="89" t="s">
        <v>117</v>
      </c>
      <c r="B460" s="3" t="s">
        <v>1915</v>
      </c>
      <c r="C460" s="3" t="s">
        <v>76</v>
      </c>
      <c r="D460" s="3" t="s">
        <v>76</v>
      </c>
      <c r="E460" s="3" t="s">
        <v>0</v>
      </c>
      <c r="F460" s="3" t="s">
        <v>0</v>
      </c>
      <c r="G460" s="31">
        <v>394.3</v>
      </c>
      <c r="H460" s="31">
        <v>327.5</v>
      </c>
      <c r="I460" s="31">
        <v>83.058584833882833</v>
      </c>
    </row>
    <row r="461" spans="1:9" ht="28.5" x14ac:dyDescent="0.2">
      <c r="A461" s="89" t="s">
        <v>601</v>
      </c>
      <c r="B461" s="3" t="s">
        <v>1915</v>
      </c>
      <c r="C461" s="3" t="s">
        <v>76</v>
      </c>
      <c r="D461" s="3" t="s">
        <v>76</v>
      </c>
      <c r="E461" s="3" t="s">
        <v>602</v>
      </c>
      <c r="F461" s="3" t="s">
        <v>0</v>
      </c>
      <c r="G461" s="31">
        <v>394.3</v>
      </c>
      <c r="H461" s="31">
        <v>327.5</v>
      </c>
      <c r="I461" s="31">
        <v>83.058584833882833</v>
      </c>
    </row>
    <row r="462" spans="1:9" ht="42.75" x14ac:dyDescent="0.2">
      <c r="A462" s="89" t="s">
        <v>333</v>
      </c>
      <c r="B462" s="3" t="s">
        <v>1915</v>
      </c>
      <c r="C462" s="3" t="s">
        <v>76</v>
      </c>
      <c r="D462" s="3" t="s">
        <v>76</v>
      </c>
      <c r="E462" s="3" t="s">
        <v>602</v>
      </c>
      <c r="F462" s="3" t="s">
        <v>1673</v>
      </c>
      <c r="G462" s="31">
        <v>394.3</v>
      </c>
      <c r="H462" s="31">
        <v>327.5</v>
      </c>
      <c r="I462" s="31">
        <v>83.058584833882833</v>
      </c>
    </row>
    <row r="463" spans="1:9" ht="42.75" x14ac:dyDescent="0.2">
      <c r="A463" s="89" t="s">
        <v>907</v>
      </c>
      <c r="B463" s="3" t="s">
        <v>1916</v>
      </c>
      <c r="C463" s="3" t="s">
        <v>0</v>
      </c>
      <c r="D463" s="3" t="s">
        <v>0</v>
      </c>
      <c r="E463" s="3" t="s">
        <v>0</v>
      </c>
      <c r="F463" s="3" t="s">
        <v>0</v>
      </c>
      <c r="G463" s="31">
        <v>24986.1</v>
      </c>
      <c r="H463" s="31">
        <v>24820.3</v>
      </c>
      <c r="I463" s="31">
        <v>99.336431055666949</v>
      </c>
    </row>
    <row r="464" spans="1:9" x14ac:dyDescent="0.2">
      <c r="A464" s="89" t="s">
        <v>20</v>
      </c>
      <c r="B464" s="3" t="s">
        <v>1916</v>
      </c>
      <c r="C464" s="3" t="s">
        <v>21</v>
      </c>
      <c r="D464" s="3" t="s">
        <v>0</v>
      </c>
      <c r="E464" s="3" t="s">
        <v>0</v>
      </c>
      <c r="F464" s="3" t="s">
        <v>0</v>
      </c>
      <c r="G464" s="31">
        <v>11399.9</v>
      </c>
      <c r="H464" s="31">
        <v>11399.9</v>
      </c>
      <c r="I464" s="31">
        <v>100</v>
      </c>
    </row>
    <row r="465" spans="1:9" ht="28.5" x14ac:dyDescent="0.2">
      <c r="A465" s="89" t="s">
        <v>103</v>
      </c>
      <c r="B465" s="3" t="s">
        <v>1916</v>
      </c>
      <c r="C465" s="3" t="s">
        <v>21</v>
      </c>
      <c r="D465" s="3" t="s">
        <v>13</v>
      </c>
      <c r="E465" s="3" t="s">
        <v>0</v>
      </c>
      <c r="F465" s="3" t="s">
        <v>0</v>
      </c>
      <c r="G465" s="31">
        <v>4882.1000000000004</v>
      </c>
      <c r="H465" s="31">
        <v>4882.1000000000004</v>
      </c>
      <c r="I465" s="31">
        <v>100</v>
      </c>
    </row>
    <row r="466" spans="1:9" ht="42.75" x14ac:dyDescent="0.2">
      <c r="A466" s="89" t="s">
        <v>680</v>
      </c>
      <c r="B466" s="3" t="s">
        <v>1916</v>
      </c>
      <c r="C466" s="3" t="s">
        <v>21</v>
      </c>
      <c r="D466" s="3" t="s">
        <v>13</v>
      </c>
      <c r="E466" s="3" t="s">
        <v>681</v>
      </c>
      <c r="F466" s="3" t="s">
        <v>0</v>
      </c>
      <c r="G466" s="31">
        <v>4882.1000000000004</v>
      </c>
      <c r="H466" s="31">
        <v>4882.1000000000004</v>
      </c>
      <c r="I466" s="31">
        <v>100</v>
      </c>
    </row>
    <row r="467" spans="1:9" ht="28.5" x14ac:dyDescent="0.2">
      <c r="A467" s="89" t="s">
        <v>321</v>
      </c>
      <c r="B467" s="3" t="s">
        <v>1916</v>
      </c>
      <c r="C467" s="3" t="s">
        <v>21</v>
      </c>
      <c r="D467" s="3" t="s">
        <v>13</v>
      </c>
      <c r="E467" s="3" t="s">
        <v>681</v>
      </c>
      <c r="F467" s="3" t="s">
        <v>111</v>
      </c>
      <c r="G467" s="31">
        <v>4882.1000000000004</v>
      </c>
      <c r="H467" s="31">
        <v>4882.1000000000004</v>
      </c>
      <c r="I467" s="31">
        <v>100</v>
      </c>
    </row>
    <row r="468" spans="1:9" x14ac:dyDescent="0.2">
      <c r="A468" s="89" t="s">
        <v>87</v>
      </c>
      <c r="B468" s="3" t="s">
        <v>1916</v>
      </c>
      <c r="C468" s="3" t="s">
        <v>21</v>
      </c>
      <c r="D468" s="3" t="s">
        <v>76</v>
      </c>
      <c r="E468" s="3" t="s">
        <v>0</v>
      </c>
      <c r="F468" s="3" t="s">
        <v>0</v>
      </c>
      <c r="G468" s="31">
        <v>6517.8</v>
      </c>
      <c r="H468" s="31">
        <v>6517.8</v>
      </c>
      <c r="I468" s="31">
        <v>100</v>
      </c>
    </row>
    <row r="469" spans="1:9" ht="42.75" x14ac:dyDescent="0.2">
      <c r="A469" s="89" t="s">
        <v>680</v>
      </c>
      <c r="B469" s="3" t="s">
        <v>1916</v>
      </c>
      <c r="C469" s="3" t="s">
        <v>21</v>
      </c>
      <c r="D469" s="3" t="s">
        <v>76</v>
      </c>
      <c r="E469" s="3" t="s">
        <v>681</v>
      </c>
      <c r="F469" s="3" t="s">
        <v>0</v>
      </c>
      <c r="G469" s="31">
        <v>6517.8</v>
      </c>
      <c r="H469" s="31">
        <v>6517.8</v>
      </c>
      <c r="I469" s="31">
        <v>100</v>
      </c>
    </row>
    <row r="470" spans="1:9" ht="42.75" x14ac:dyDescent="0.2">
      <c r="A470" s="89" t="s">
        <v>325</v>
      </c>
      <c r="B470" s="3" t="s">
        <v>1916</v>
      </c>
      <c r="C470" s="3" t="s">
        <v>21</v>
      </c>
      <c r="D470" s="3" t="s">
        <v>76</v>
      </c>
      <c r="E470" s="3" t="s">
        <v>681</v>
      </c>
      <c r="F470" s="3" t="s">
        <v>1674</v>
      </c>
      <c r="G470" s="31">
        <v>6517.8</v>
      </c>
      <c r="H470" s="31">
        <v>6517.8</v>
      </c>
      <c r="I470" s="31">
        <v>100</v>
      </c>
    </row>
    <row r="471" spans="1:9" x14ac:dyDescent="0.2">
      <c r="A471" s="89" t="s">
        <v>88</v>
      </c>
      <c r="B471" s="3" t="s">
        <v>1916</v>
      </c>
      <c r="C471" s="3" t="s">
        <v>74</v>
      </c>
      <c r="D471" s="3" t="s">
        <v>0</v>
      </c>
      <c r="E471" s="3" t="s">
        <v>0</v>
      </c>
      <c r="F471" s="3" t="s">
        <v>0</v>
      </c>
      <c r="G471" s="31">
        <v>255</v>
      </c>
      <c r="H471" s="31">
        <v>255</v>
      </c>
      <c r="I471" s="31">
        <v>100</v>
      </c>
    </row>
    <row r="472" spans="1:9" x14ac:dyDescent="0.2">
      <c r="A472" s="89" t="s">
        <v>89</v>
      </c>
      <c r="B472" s="3" t="s">
        <v>1916</v>
      </c>
      <c r="C472" s="3" t="s">
        <v>74</v>
      </c>
      <c r="D472" s="3" t="s">
        <v>8</v>
      </c>
      <c r="E472" s="3" t="s">
        <v>0</v>
      </c>
      <c r="F472" s="3" t="s">
        <v>0</v>
      </c>
      <c r="G472" s="31">
        <v>255</v>
      </c>
      <c r="H472" s="31">
        <v>255</v>
      </c>
      <c r="I472" s="31">
        <v>100</v>
      </c>
    </row>
    <row r="473" spans="1:9" ht="42.75" x14ac:dyDescent="0.2">
      <c r="A473" s="89" t="s">
        <v>680</v>
      </c>
      <c r="B473" s="3" t="s">
        <v>1916</v>
      </c>
      <c r="C473" s="3" t="s">
        <v>74</v>
      </c>
      <c r="D473" s="3" t="s">
        <v>8</v>
      </c>
      <c r="E473" s="3" t="s">
        <v>681</v>
      </c>
      <c r="F473" s="3" t="s">
        <v>0</v>
      </c>
      <c r="G473" s="31">
        <v>255</v>
      </c>
      <c r="H473" s="31">
        <v>255</v>
      </c>
      <c r="I473" s="31">
        <v>100</v>
      </c>
    </row>
    <row r="474" spans="1:9" ht="28.5" x14ac:dyDescent="0.2">
      <c r="A474" s="89" t="s">
        <v>321</v>
      </c>
      <c r="B474" s="3" t="s">
        <v>1916</v>
      </c>
      <c r="C474" s="3" t="s">
        <v>74</v>
      </c>
      <c r="D474" s="3" t="s">
        <v>8</v>
      </c>
      <c r="E474" s="3" t="s">
        <v>681</v>
      </c>
      <c r="F474" s="3" t="s">
        <v>111</v>
      </c>
      <c r="G474" s="31">
        <v>255</v>
      </c>
      <c r="H474" s="31">
        <v>255</v>
      </c>
      <c r="I474" s="31">
        <v>100</v>
      </c>
    </row>
    <row r="475" spans="1:9" x14ac:dyDescent="0.2">
      <c r="A475" s="89" t="s">
        <v>91</v>
      </c>
      <c r="B475" s="3" t="s">
        <v>1916</v>
      </c>
      <c r="C475" s="3" t="s">
        <v>76</v>
      </c>
      <c r="D475" s="3" t="s">
        <v>0</v>
      </c>
      <c r="E475" s="3" t="s">
        <v>0</v>
      </c>
      <c r="F475" s="3" t="s">
        <v>0</v>
      </c>
      <c r="G475" s="31">
        <v>13331.2</v>
      </c>
      <c r="H475" s="31">
        <v>13165.4</v>
      </c>
      <c r="I475" s="31">
        <v>98.756301008161302</v>
      </c>
    </row>
    <row r="476" spans="1:9" ht="28.5" x14ac:dyDescent="0.2">
      <c r="A476" s="89" t="s">
        <v>117</v>
      </c>
      <c r="B476" s="3" t="s">
        <v>1916</v>
      </c>
      <c r="C476" s="3" t="s">
        <v>76</v>
      </c>
      <c r="D476" s="3" t="s">
        <v>76</v>
      </c>
      <c r="E476" s="3" t="s">
        <v>0</v>
      </c>
      <c r="F476" s="3" t="s">
        <v>0</v>
      </c>
      <c r="G476" s="31">
        <v>13331.2</v>
      </c>
      <c r="H476" s="31">
        <v>13165.4</v>
      </c>
      <c r="I476" s="31">
        <v>98.756301008161302</v>
      </c>
    </row>
    <row r="477" spans="1:9" ht="42.75" x14ac:dyDescent="0.2">
      <c r="A477" s="89" t="s">
        <v>680</v>
      </c>
      <c r="B477" s="3" t="s">
        <v>1916</v>
      </c>
      <c r="C477" s="3" t="s">
        <v>76</v>
      </c>
      <c r="D477" s="3" t="s">
        <v>76</v>
      </c>
      <c r="E477" s="3" t="s">
        <v>681</v>
      </c>
      <c r="F477" s="3" t="s">
        <v>0</v>
      </c>
      <c r="G477" s="31">
        <v>13331.2</v>
      </c>
      <c r="H477" s="31">
        <v>13165.4</v>
      </c>
      <c r="I477" s="31">
        <v>98.756301008161302</v>
      </c>
    </row>
    <row r="478" spans="1:9" ht="42.75" x14ac:dyDescent="0.2">
      <c r="A478" s="89" t="s">
        <v>333</v>
      </c>
      <c r="B478" s="3" t="s">
        <v>1916</v>
      </c>
      <c r="C478" s="3" t="s">
        <v>76</v>
      </c>
      <c r="D478" s="3" t="s">
        <v>76</v>
      </c>
      <c r="E478" s="3" t="s">
        <v>681</v>
      </c>
      <c r="F478" s="3" t="s">
        <v>1673</v>
      </c>
      <c r="G478" s="31">
        <v>13331.2</v>
      </c>
      <c r="H478" s="31">
        <v>13165.4</v>
      </c>
      <c r="I478" s="31">
        <v>98.756301008161302</v>
      </c>
    </row>
    <row r="479" spans="1:9" ht="57" x14ac:dyDescent="0.2">
      <c r="A479" s="89" t="s">
        <v>1227</v>
      </c>
      <c r="B479" s="3" t="s">
        <v>1917</v>
      </c>
      <c r="C479" s="3" t="s">
        <v>0</v>
      </c>
      <c r="D479" s="3" t="s">
        <v>0</v>
      </c>
      <c r="E479" s="3" t="s">
        <v>0</v>
      </c>
      <c r="F479" s="3" t="s">
        <v>0</v>
      </c>
      <c r="G479" s="31">
        <v>152447.6</v>
      </c>
      <c r="H479" s="31">
        <v>147064.5</v>
      </c>
      <c r="I479" s="31">
        <v>96.468885046402832</v>
      </c>
    </row>
    <row r="480" spans="1:9" ht="42.75" x14ac:dyDescent="0.2">
      <c r="A480" s="89" t="s">
        <v>655</v>
      </c>
      <c r="B480" s="3" t="s">
        <v>1918</v>
      </c>
      <c r="C480" s="3" t="s">
        <v>0</v>
      </c>
      <c r="D480" s="3" t="s">
        <v>0</v>
      </c>
      <c r="E480" s="3" t="s">
        <v>0</v>
      </c>
      <c r="F480" s="3" t="s">
        <v>0</v>
      </c>
      <c r="G480" s="31">
        <v>29856.1</v>
      </c>
      <c r="H480" s="31">
        <v>26895.599999999999</v>
      </c>
      <c r="I480" s="31">
        <v>90.084103416052329</v>
      </c>
    </row>
    <row r="481" spans="1:9" x14ac:dyDescent="0.2">
      <c r="A481" s="89" t="s">
        <v>20</v>
      </c>
      <c r="B481" s="3" t="s">
        <v>1918</v>
      </c>
      <c r="C481" s="3" t="s">
        <v>21</v>
      </c>
      <c r="D481" s="3" t="s">
        <v>0</v>
      </c>
      <c r="E481" s="3" t="s">
        <v>0</v>
      </c>
      <c r="F481" s="3" t="s">
        <v>0</v>
      </c>
      <c r="G481" s="31">
        <v>29856.1</v>
      </c>
      <c r="H481" s="31">
        <v>26895.599999999999</v>
      </c>
      <c r="I481" s="31">
        <v>90.084103416052329</v>
      </c>
    </row>
    <row r="482" spans="1:9" ht="28.5" x14ac:dyDescent="0.2">
      <c r="A482" s="89" t="s">
        <v>22</v>
      </c>
      <c r="B482" s="3" t="s">
        <v>1918</v>
      </c>
      <c r="C482" s="3" t="s">
        <v>21</v>
      </c>
      <c r="D482" s="3" t="s">
        <v>21</v>
      </c>
      <c r="E482" s="3" t="s">
        <v>0</v>
      </c>
      <c r="F482" s="3" t="s">
        <v>0</v>
      </c>
      <c r="G482" s="31">
        <v>29856.1</v>
      </c>
      <c r="H482" s="31">
        <v>26895.599999999999</v>
      </c>
      <c r="I482" s="31">
        <v>90.084103416052329</v>
      </c>
    </row>
    <row r="483" spans="1:9" ht="28.5" x14ac:dyDescent="0.2">
      <c r="A483" s="89" t="s">
        <v>601</v>
      </c>
      <c r="B483" s="3" t="s">
        <v>1918</v>
      </c>
      <c r="C483" s="3" t="s">
        <v>21</v>
      </c>
      <c r="D483" s="3" t="s">
        <v>21</v>
      </c>
      <c r="E483" s="3" t="s">
        <v>602</v>
      </c>
      <c r="F483" s="3" t="s">
        <v>0</v>
      </c>
      <c r="G483" s="31">
        <v>16283.6</v>
      </c>
      <c r="H483" s="31">
        <v>13327.6</v>
      </c>
      <c r="I483" s="31">
        <v>81.846766071384707</v>
      </c>
    </row>
    <row r="484" spans="1:9" ht="42.75" x14ac:dyDescent="0.2">
      <c r="A484" s="89" t="s">
        <v>325</v>
      </c>
      <c r="B484" s="3" t="s">
        <v>1918</v>
      </c>
      <c r="C484" s="3" t="s">
        <v>21</v>
      </c>
      <c r="D484" s="3" t="s">
        <v>21</v>
      </c>
      <c r="E484" s="3" t="s">
        <v>602</v>
      </c>
      <c r="F484" s="3" t="s">
        <v>1674</v>
      </c>
      <c r="G484" s="31">
        <v>16283.6</v>
      </c>
      <c r="H484" s="31">
        <v>13327.6</v>
      </c>
      <c r="I484" s="31">
        <v>81.846766071384707</v>
      </c>
    </row>
    <row r="485" spans="1:9" ht="28.5" x14ac:dyDescent="0.2">
      <c r="A485" s="89" t="s">
        <v>646</v>
      </c>
      <c r="B485" s="3" t="s">
        <v>1918</v>
      </c>
      <c r="C485" s="3" t="s">
        <v>21</v>
      </c>
      <c r="D485" s="3" t="s">
        <v>21</v>
      </c>
      <c r="E485" s="3" t="s">
        <v>647</v>
      </c>
      <c r="F485" s="3" t="s">
        <v>0</v>
      </c>
      <c r="G485" s="31">
        <v>13572.5</v>
      </c>
      <c r="H485" s="31">
        <v>13568</v>
      </c>
      <c r="I485" s="31">
        <v>99.966844722785041</v>
      </c>
    </row>
    <row r="486" spans="1:9" ht="28.5" x14ac:dyDescent="0.2">
      <c r="A486" s="89" t="s">
        <v>380</v>
      </c>
      <c r="B486" s="3" t="s">
        <v>1918</v>
      </c>
      <c r="C486" s="3" t="s">
        <v>21</v>
      </c>
      <c r="D486" s="3" t="s">
        <v>21</v>
      </c>
      <c r="E486" s="3" t="s">
        <v>647</v>
      </c>
      <c r="F486" s="3" t="s">
        <v>1672</v>
      </c>
      <c r="G486" s="31">
        <v>13572.5</v>
      </c>
      <c r="H486" s="31">
        <v>13568</v>
      </c>
      <c r="I486" s="31">
        <v>99.966844722785041</v>
      </c>
    </row>
    <row r="487" spans="1:9" ht="42.75" x14ac:dyDescent="0.2">
      <c r="A487" s="89" t="s">
        <v>1236</v>
      </c>
      <c r="B487" s="3" t="s">
        <v>1919</v>
      </c>
      <c r="C487" s="3" t="s">
        <v>0</v>
      </c>
      <c r="D487" s="3" t="s">
        <v>0</v>
      </c>
      <c r="E487" s="3" t="s">
        <v>0</v>
      </c>
      <c r="F487" s="3" t="s">
        <v>0</v>
      </c>
      <c r="G487" s="31">
        <v>33424.400000000001</v>
      </c>
      <c r="H487" s="31">
        <v>33424.300000000003</v>
      </c>
      <c r="I487" s="31">
        <v>99.999700817366957</v>
      </c>
    </row>
    <row r="488" spans="1:9" x14ac:dyDescent="0.2">
      <c r="A488" s="89" t="s">
        <v>20</v>
      </c>
      <c r="B488" s="3" t="s">
        <v>1919</v>
      </c>
      <c r="C488" s="3" t="s">
        <v>21</v>
      </c>
      <c r="D488" s="3" t="s">
        <v>0</v>
      </c>
      <c r="E488" s="3" t="s">
        <v>0</v>
      </c>
      <c r="F488" s="3" t="s">
        <v>0</v>
      </c>
      <c r="G488" s="31">
        <v>33424.400000000001</v>
      </c>
      <c r="H488" s="31">
        <v>33424.300000000003</v>
      </c>
      <c r="I488" s="31">
        <v>99.999700817366957</v>
      </c>
    </row>
    <row r="489" spans="1:9" ht="28.5" x14ac:dyDescent="0.2">
      <c r="A489" s="89" t="s">
        <v>22</v>
      </c>
      <c r="B489" s="3" t="s">
        <v>1919</v>
      </c>
      <c r="C489" s="3" t="s">
        <v>21</v>
      </c>
      <c r="D489" s="3" t="s">
        <v>21</v>
      </c>
      <c r="E489" s="3" t="s">
        <v>0</v>
      </c>
      <c r="F489" s="3" t="s">
        <v>0</v>
      </c>
      <c r="G489" s="31">
        <v>33424.400000000001</v>
      </c>
      <c r="H489" s="31">
        <v>33424.300000000003</v>
      </c>
      <c r="I489" s="31">
        <v>99.999700817366957</v>
      </c>
    </row>
    <row r="490" spans="1:9" ht="28.5" x14ac:dyDescent="0.2">
      <c r="A490" s="89" t="s">
        <v>646</v>
      </c>
      <c r="B490" s="3" t="s">
        <v>1919</v>
      </c>
      <c r="C490" s="3" t="s">
        <v>21</v>
      </c>
      <c r="D490" s="3" t="s">
        <v>21</v>
      </c>
      <c r="E490" s="3" t="s">
        <v>647</v>
      </c>
      <c r="F490" s="3" t="s">
        <v>0</v>
      </c>
      <c r="G490" s="31">
        <v>33424.400000000001</v>
      </c>
      <c r="H490" s="31">
        <v>33424.300000000003</v>
      </c>
      <c r="I490" s="31">
        <v>99.999700817366957</v>
      </c>
    </row>
    <row r="491" spans="1:9" ht="28.5" x14ac:dyDescent="0.2">
      <c r="A491" s="89" t="s">
        <v>380</v>
      </c>
      <c r="B491" s="3" t="s">
        <v>1919</v>
      </c>
      <c r="C491" s="3" t="s">
        <v>21</v>
      </c>
      <c r="D491" s="3" t="s">
        <v>21</v>
      </c>
      <c r="E491" s="3" t="s">
        <v>647</v>
      </c>
      <c r="F491" s="3" t="s">
        <v>1672</v>
      </c>
      <c r="G491" s="31">
        <v>33424.400000000001</v>
      </c>
      <c r="H491" s="31">
        <v>33424.300000000003</v>
      </c>
      <c r="I491" s="31">
        <v>99.999700817366957</v>
      </c>
    </row>
    <row r="492" spans="1:9" ht="71.25" x14ac:dyDescent="0.2">
      <c r="A492" s="89" t="s">
        <v>1238</v>
      </c>
      <c r="B492" s="3" t="s">
        <v>1920</v>
      </c>
      <c r="C492" s="3" t="s">
        <v>0</v>
      </c>
      <c r="D492" s="3" t="s">
        <v>0</v>
      </c>
      <c r="E492" s="3" t="s">
        <v>0</v>
      </c>
      <c r="F492" s="3" t="s">
        <v>0</v>
      </c>
      <c r="G492" s="31">
        <v>529.29999999999995</v>
      </c>
      <c r="H492" s="31">
        <v>529.29999999999995</v>
      </c>
      <c r="I492" s="31">
        <v>100</v>
      </c>
    </row>
    <row r="493" spans="1:9" x14ac:dyDescent="0.2">
      <c r="A493" s="89" t="s">
        <v>20</v>
      </c>
      <c r="B493" s="3" t="s">
        <v>1920</v>
      </c>
      <c r="C493" s="3" t="s">
        <v>21</v>
      </c>
      <c r="D493" s="3" t="s">
        <v>0</v>
      </c>
      <c r="E493" s="3" t="s">
        <v>0</v>
      </c>
      <c r="F493" s="3" t="s">
        <v>0</v>
      </c>
      <c r="G493" s="31">
        <v>529.29999999999995</v>
      </c>
      <c r="H493" s="31">
        <v>529.29999999999995</v>
      </c>
      <c r="I493" s="31">
        <v>100</v>
      </c>
    </row>
    <row r="494" spans="1:9" ht="28.5" x14ac:dyDescent="0.2">
      <c r="A494" s="89" t="s">
        <v>22</v>
      </c>
      <c r="B494" s="3" t="s">
        <v>1920</v>
      </c>
      <c r="C494" s="3" t="s">
        <v>21</v>
      </c>
      <c r="D494" s="3" t="s">
        <v>21</v>
      </c>
      <c r="E494" s="3" t="s">
        <v>0</v>
      </c>
      <c r="F494" s="3" t="s">
        <v>0</v>
      </c>
      <c r="G494" s="31">
        <v>529.29999999999995</v>
      </c>
      <c r="H494" s="31">
        <v>529.29999999999995</v>
      </c>
      <c r="I494" s="31">
        <v>100</v>
      </c>
    </row>
    <row r="495" spans="1:9" ht="28.5" x14ac:dyDescent="0.2">
      <c r="A495" s="89" t="s">
        <v>646</v>
      </c>
      <c r="B495" s="3" t="s">
        <v>1920</v>
      </c>
      <c r="C495" s="3" t="s">
        <v>21</v>
      </c>
      <c r="D495" s="3" t="s">
        <v>21</v>
      </c>
      <c r="E495" s="3" t="s">
        <v>647</v>
      </c>
      <c r="F495" s="3" t="s">
        <v>0</v>
      </c>
      <c r="G495" s="31">
        <v>529.29999999999995</v>
      </c>
      <c r="H495" s="31">
        <v>529.29999999999995</v>
      </c>
      <c r="I495" s="31">
        <v>100</v>
      </c>
    </row>
    <row r="496" spans="1:9" ht="42.75" x14ac:dyDescent="0.2">
      <c r="A496" s="89" t="s">
        <v>325</v>
      </c>
      <c r="B496" s="3" t="s">
        <v>1920</v>
      </c>
      <c r="C496" s="3" t="s">
        <v>21</v>
      </c>
      <c r="D496" s="3" t="s">
        <v>21</v>
      </c>
      <c r="E496" s="3" t="s">
        <v>647</v>
      </c>
      <c r="F496" s="3" t="s">
        <v>1674</v>
      </c>
      <c r="G496" s="31">
        <v>529.29999999999995</v>
      </c>
      <c r="H496" s="31">
        <v>529.29999999999995</v>
      </c>
      <c r="I496" s="31">
        <v>100</v>
      </c>
    </row>
    <row r="497" spans="1:9" ht="114" x14ac:dyDescent="0.2">
      <c r="A497" s="89" t="s">
        <v>1240</v>
      </c>
      <c r="B497" s="3" t="s">
        <v>1921</v>
      </c>
      <c r="C497" s="19" t="s">
        <v>0</v>
      </c>
      <c r="D497" s="19" t="s">
        <v>0</v>
      </c>
      <c r="E497" s="19" t="s">
        <v>0</v>
      </c>
      <c r="F497" s="19" t="s">
        <v>0</v>
      </c>
      <c r="G497" s="31">
        <v>352.9</v>
      </c>
      <c r="H497" s="31">
        <v>352.9</v>
      </c>
      <c r="I497" s="31">
        <v>100</v>
      </c>
    </row>
    <row r="498" spans="1:9" x14ac:dyDescent="0.2">
      <c r="A498" s="89" t="s">
        <v>20</v>
      </c>
      <c r="B498" s="3" t="s">
        <v>1921</v>
      </c>
      <c r="C498" s="19" t="s">
        <v>21</v>
      </c>
      <c r="D498" s="19" t="s">
        <v>0</v>
      </c>
      <c r="E498" s="19" t="s">
        <v>0</v>
      </c>
      <c r="F498" s="19" t="s">
        <v>0</v>
      </c>
      <c r="G498" s="31">
        <v>352.9</v>
      </c>
      <c r="H498" s="31">
        <v>352.9</v>
      </c>
      <c r="I498" s="31">
        <v>100</v>
      </c>
    </row>
    <row r="499" spans="1:9" ht="28.5" x14ac:dyDescent="0.2">
      <c r="A499" s="89" t="s">
        <v>22</v>
      </c>
      <c r="B499" s="3" t="s">
        <v>1921</v>
      </c>
      <c r="C499" s="3" t="s">
        <v>21</v>
      </c>
      <c r="D499" s="3" t="s">
        <v>21</v>
      </c>
      <c r="E499" s="3" t="s">
        <v>0</v>
      </c>
      <c r="F499" s="3" t="s">
        <v>0</v>
      </c>
      <c r="G499" s="31">
        <v>352.9</v>
      </c>
      <c r="H499" s="31">
        <v>352.9</v>
      </c>
      <c r="I499" s="31">
        <v>100</v>
      </c>
    </row>
    <row r="500" spans="1:9" ht="28.5" x14ac:dyDescent="0.2">
      <c r="A500" s="89" t="s">
        <v>601</v>
      </c>
      <c r="B500" s="3" t="s">
        <v>1921</v>
      </c>
      <c r="C500" s="3" t="s">
        <v>21</v>
      </c>
      <c r="D500" s="3" t="s">
        <v>21</v>
      </c>
      <c r="E500" s="3" t="s">
        <v>602</v>
      </c>
      <c r="F500" s="3" t="s">
        <v>0</v>
      </c>
      <c r="G500" s="31">
        <v>352.9</v>
      </c>
      <c r="H500" s="31">
        <v>352.9</v>
      </c>
      <c r="I500" s="31">
        <v>100</v>
      </c>
    </row>
    <row r="501" spans="1:9" ht="42.75" x14ac:dyDescent="0.2">
      <c r="A501" s="89" t="s">
        <v>325</v>
      </c>
      <c r="B501" s="3" t="s">
        <v>1921</v>
      </c>
      <c r="C501" s="3" t="s">
        <v>21</v>
      </c>
      <c r="D501" s="3" t="s">
        <v>21</v>
      </c>
      <c r="E501" s="3" t="s">
        <v>602</v>
      </c>
      <c r="F501" s="3" t="s">
        <v>1674</v>
      </c>
      <c r="G501" s="31">
        <v>352.9</v>
      </c>
      <c r="H501" s="31">
        <v>352.9</v>
      </c>
      <c r="I501" s="31">
        <v>100</v>
      </c>
    </row>
    <row r="502" spans="1:9" ht="57" x14ac:dyDescent="0.2">
      <c r="A502" s="89" t="s">
        <v>1242</v>
      </c>
      <c r="B502" s="3" t="s">
        <v>1922</v>
      </c>
      <c r="C502" s="3" t="s">
        <v>0</v>
      </c>
      <c r="D502" s="3" t="s">
        <v>0</v>
      </c>
      <c r="E502" s="3" t="s">
        <v>0</v>
      </c>
      <c r="F502" s="3" t="s">
        <v>0</v>
      </c>
      <c r="G502" s="31">
        <v>16848.900000000001</v>
      </c>
      <c r="H502" s="31">
        <v>16803.099999999999</v>
      </c>
      <c r="I502" s="31">
        <v>99.728172165541949</v>
      </c>
    </row>
    <row r="503" spans="1:9" x14ac:dyDescent="0.2">
      <c r="A503" s="89" t="s">
        <v>20</v>
      </c>
      <c r="B503" s="3" t="s">
        <v>1922</v>
      </c>
      <c r="C503" s="3" t="s">
        <v>21</v>
      </c>
      <c r="D503" s="3" t="s">
        <v>0</v>
      </c>
      <c r="E503" s="3" t="s">
        <v>0</v>
      </c>
      <c r="F503" s="3" t="s">
        <v>0</v>
      </c>
      <c r="G503" s="31">
        <v>16848.900000000001</v>
      </c>
      <c r="H503" s="31">
        <v>16803.099999999999</v>
      </c>
      <c r="I503" s="31">
        <v>99.728172165541949</v>
      </c>
    </row>
    <row r="504" spans="1:9" ht="28.5" x14ac:dyDescent="0.2">
      <c r="A504" s="89" t="s">
        <v>22</v>
      </c>
      <c r="B504" s="3" t="s">
        <v>1922</v>
      </c>
      <c r="C504" s="3" t="s">
        <v>21</v>
      </c>
      <c r="D504" s="3" t="s">
        <v>21</v>
      </c>
      <c r="E504" s="3" t="s">
        <v>0</v>
      </c>
      <c r="F504" s="3" t="s">
        <v>0</v>
      </c>
      <c r="G504" s="31">
        <v>16848.900000000001</v>
      </c>
      <c r="H504" s="31">
        <v>16803.099999999999</v>
      </c>
      <c r="I504" s="31">
        <v>99.728172165541949</v>
      </c>
    </row>
    <row r="505" spans="1:9" x14ac:dyDescent="0.2">
      <c r="A505" s="89" t="s">
        <v>58</v>
      </c>
      <c r="B505" s="3" t="s">
        <v>1922</v>
      </c>
      <c r="C505" s="3" t="s">
        <v>21</v>
      </c>
      <c r="D505" s="3" t="s">
        <v>21</v>
      </c>
      <c r="E505" s="3" t="s">
        <v>672</v>
      </c>
      <c r="F505" s="3" t="s">
        <v>0</v>
      </c>
      <c r="G505" s="31">
        <v>16848.900000000001</v>
      </c>
      <c r="H505" s="31">
        <v>16803.099999999999</v>
      </c>
      <c r="I505" s="31">
        <v>99.728172165541949</v>
      </c>
    </row>
    <row r="506" spans="1:9" ht="42.75" x14ac:dyDescent="0.2">
      <c r="A506" s="89" t="s">
        <v>325</v>
      </c>
      <c r="B506" s="3" t="s">
        <v>1922</v>
      </c>
      <c r="C506" s="3" t="s">
        <v>21</v>
      </c>
      <c r="D506" s="3" t="s">
        <v>21</v>
      </c>
      <c r="E506" s="3" t="s">
        <v>1896</v>
      </c>
      <c r="F506" s="3" t="s">
        <v>1674</v>
      </c>
      <c r="G506" s="31">
        <v>16848.900000000001</v>
      </c>
      <c r="H506" s="31">
        <v>16803.099999999999</v>
      </c>
      <c r="I506" s="31">
        <v>99.728172165541949</v>
      </c>
    </row>
    <row r="507" spans="1:9" ht="85.5" x14ac:dyDescent="0.2">
      <c r="A507" s="89" t="s">
        <v>1244</v>
      </c>
      <c r="B507" s="3" t="s">
        <v>1923</v>
      </c>
      <c r="C507" s="3" t="s">
        <v>0</v>
      </c>
      <c r="D507" s="3" t="s">
        <v>0</v>
      </c>
      <c r="E507" s="3" t="s">
        <v>0</v>
      </c>
      <c r="F507" s="3" t="s">
        <v>0</v>
      </c>
      <c r="G507" s="31">
        <v>2000</v>
      </c>
      <c r="H507" s="31">
        <v>2000</v>
      </c>
      <c r="I507" s="31">
        <v>100</v>
      </c>
    </row>
    <row r="508" spans="1:9" x14ac:dyDescent="0.2">
      <c r="A508" s="89" t="s">
        <v>20</v>
      </c>
      <c r="B508" s="3" t="s">
        <v>1923</v>
      </c>
      <c r="C508" s="3" t="s">
        <v>21</v>
      </c>
      <c r="D508" s="3" t="s">
        <v>0</v>
      </c>
      <c r="E508" s="3" t="s">
        <v>0</v>
      </c>
      <c r="F508" s="3" t="s">
        <v>0</v>
      </c>
      <c r="G508" s="31">
        <v>2000</v>
      </c>
      <c r="H508" s="31">
        <v>2000</v>
      </c>
      <c r="I508" s="31">
        <v>100</v>
      </c>
    </row>
    <row r="509" spans="1:9" ht="28.5" x14ac:dyDescent="0.2">
      <c r="A509" s="89" t="s">
        <v>22</v>
      </c>
      <c r="B509" s="3" t="s">
        <v>1923</v>
      </c>
      <c r="C509" s="19" t="s">
        <v>21</v>
      </c>
      <c r="D509" s="19" t="s">
        <v>21</v>
      </c>
      <c r="E509" s="19" t="s">
        <v>0</v>
      </c>
      <c r="F509" s="19" t="s">
        <v>0</v>
      </c>
      <c r="G509" s="31">
        <v>2000</v>
      </c>
      <c r="H509" s="31">
        <v>2000</v>
      </c>
      <c r="I509" s="31">
        <v>100</v>
      </c>
    </row>
    <row r="510" spans="1:9" x14ac:dyDescent="0.2">
      <c r="A510" s="89" t="s">
        <v>58</v>
      </c>
      <c r="B510" s="3" t="s">
        <v>1923</v>
      </c>
      <c r="C510" s="3" t="s">
        <v>21</v>
      </c>
      <c r="D510" s="3" t="s">
        <v>21</v>
      </c>
      <c r="E510" s="3" t="s">
        <v>672</v>
      </c>
      <c r="F510" s="3" t="s">
        <v>0</v>
      </c>
      <c r="G510" s="31">
        <v>2000</v>
      </c>
      <c r="H510" s="31">
        <v>2000</v>
      </c>
      <c r="I510" s="31">
        <v>100</v>
      </c>
    </row>
    <row r="511" spans="1:9" ht="42.75" x14ac:dyDescent="0.2">
      <c r="A511" s="89" t="s">
        <v>325</v>
      </c>
      <c r="B511" s="3" t="s">
        <v>1923</v>
      </c>
      <c r="C511" s="3" t="s">
        <v>21</v>
      </c>
      <c r="D511" s="3" t="s">
        <v>21</v>
      </c>
      <c r="E511" s="3" t="s">
        <v>1896</v>
      </c>
      <c r="F511" s="3" t="s">
        <v>1674</v>
      </c>
      <c r="G511" s="31">
        <v>2000</v>
      </c>
      <c r="H511" s="31">
        <v>2000</v>
      </c>
      <c r="I511" s="31">
        <v>100</v>
      </c>
    </row>
    <row r="512" spans="1:9" ht="42.75" x14ac:dyDescent="0.2">
      <c r="A512" s="89" t="s">
        <v>907</v>
      </c>
      <c r="B512" s="3" t="s">
        <v>1924</v>
      </c>
      <c r="C512" s="3" t="s">
        <v>0</v>
      </c>
      <c r="D512" s="3" t="s">
        <v>0</v>
      </c>
      <c r="E512" s="3" t="s">
        <v>0</v>
      </c>
      <c r="F512" s="3" t="s">
        <v>0</v>
      </c>
      <c r="G512" s="31">
        <v>69436</v>
      </c>
      <c r="H512" s="31">
        <v>67059.3</v>
      </c>
      <c r="I512" s="31">
        <v>96.577135779710815</v>
      </c>
    </row>
    <row r="513" spans="1:9" x14ac:dyDescent="0.2">
      <c r="A513" s="89" t="s">
        <v>20</v>
      </c>
      <c r="B513" s="3" t="s">
        <v>1924</v>
      </c>
      <c r="C513" s="3" t="s">
        <v>21</v>
      </c>
      <c r="D513" s="3" t="s">
        <v>0</v>
      </c>
      <c r="E513" s="3" t="s">
        <v>0</v>
      </c>
      <c r="F513" s="3" t="s">
        <v>0</v>
      </c>
      <c r="G513" s="31">
        <v>69191.899999999994</v>
      </c>
      <c r="H513" s="31">
        <v>66815.199999999997</v>
      </c>
      <c r="I513" s="31">
        <v>96.565060361111634</v>
      </c>
    </row>
    <row r="514" spans="1:9" ht="42.75" x14ac:dyDescent="0.2">
      <c r="A514" s="89" t="s">
        <v>104</v>
      </c>
      <c r="B514" s="3" t="s">
        <v>1924</v>
      </c>
      <c r="C514" s="3" t="s">
        <v>21</v>
      </c>
      <c r="D514" s="3" t="s">
        <v>29</v>
      </c>
      <c r="E514" s="3" t="s">
        <v>0</v>
      </c>
      <c r="F514" s="3" t="s">
        <v>0</v>
      </c>
      <c r="G514" s="31">
        <v>352.4</v>
      </c>
      <c r="H514" s="31">
        <v>352.4</v>
      </c>
      <c r="I514" s="31">
        <v>100</v>
      </c>
    </row>
    <row r="515" spans="1:9" ht="42.75" x14ac:dyDescent="0.2">
      <c r="A515" s="89" t="s">
        <v>680</v>
      </c>
      <c r="B515" s="3" t="s">
        <v>1924</v>
      </c>
      <c r="C515" s="3" t="s">
        <v>21</v>
      </c>
      <c r="D515" s="3" t="s">
        <v>29</v>
      </c>
      <c r="E515" s="3" t="s">
        <v>681</v>
      </c>
      <c r="F515" s="3" t="s">
        <v>0</v>
      </c>
      <c r="G515" s="31">
        <v>352.4</v>
      </c>
      <c r="H515" s="31">
        <v>352.4</v>
      </c>
      <c r="I515" s="31">
        <v>100</v>
      </c>
    </row>
    <row r="516" spans="1:9" ht="28.5" x14ac:dyDescent="0.2">
      <c r="A516" s="89" t="s">
        <v>321</v>
      </c>
      <c r="B516" s="3" t="s">
        <v>1924</v>
      </c>
      <c r="C516" s="3" t="s">
        <v>21</v>
      </c>
      <c r="D516" s="3" t="s">
        <v>29</v>
      </c>
      <c r="E516" s="3" t="s">
        <v>681</v>
      </c>
      <c r="F516" s="3" t="s">
        <v>111</v>
      </c>
      <c r="G516" s="31">
        <v>352.4</v>
      </c>
      <c r="H516" s="31">
        <v>352.4</v>
      </c>
      <c r="I516" s="31">
        <v>100</v>
      </c>
    </row>
    <row r="517" spans="1:9" ht="28.5" x14ac:dyDescent="0.2">
      <c r="A517" s="89" t="s">
        <v>22</v>
      </c>
      <c r="B517" s="3" t="s">
        <v>1924</v>
      </c>
      <c r="C517" s="3" t="s">
        <v>21</v>
      </c>
      <c r="D517" s="3" t="s">
        <v>21</v>
      </c>
      <c r="E517" s="3" t="s">
        <v>0</v>
      </c>
      <c r="F517" s="3" t="s">
        <v>0</v>
      </c>
      <c r="G517" s="31">
        <v>68839.5</v>
      </c>
      <c r="H517" s="31">
        <v>66462.8</v>
      </c>
      <c r="I517" s="31">
        <v>96.547476376208436</v>
      </c>
    </row>
    <row r="518" spans="1:9" ht="42.75" x14ac:dyDescent="0.2">
      <c r="A518" s="89" t="s">
        <v>680</v>
      </c>
      <c r="B518" s="3" t="s">
        <v>1924</v>
      </c>
      <c r="C518" s="3" t="s">
        <v>21</v>
      </c>
      <c r="D518" s="3" t="s">
        <v>21</v>
      </c>
      <c r="E518" s="3" t="s">
        <v>681</v>
      </c>
      <c r="F518" s="3" t="s">
        <v>0</v>
      </c>
      <c r="G518" s="31">
        <v>68839.5</v>
      </c>
      <c r="H518" s="31">
        <v>66462.8</v>
      </c>
      <c r="I518" s="31">
        <v>96.547476376208436</v>
      </c>
    </row>
    <row r="519" spans="1:9" ht="28.5" x14ac:dyDescent="0.2">
      <c r="A519" s="89" t="s">
        <v>380</v>
      </c>
      <c r="B519" s="3" t="s">
        <v>1924</v>
      </c>
      <c r="C519" s="3" t="s">
        <v>21</v>
      </c>
      <c r="D519" s="3" t="s">
        <v>21</v>
      </c>
      <c r="E519" s="3" t="s">
        <v>681</v>
      </c>
      <c r="F519" s="3" t="s">
        <v>1672</v>
      </c>
      <c r="G519" s="31">
        <v>5827</v>
      </c>
      <c r="H519" s="31">
        <v>3573.3</v>
      </c>
      <c r="I519" s="31">
        <v>61.323150849493736</v>
      </c>
    </row>
    <row r="520" spans="1:9" ht="42.75" x14ac:dyDescent="0.2">
      <c r="A520" s="89" t="s">
        <v>325</v>
      </c>
      <c r="B520" s="3" t="s">
        <v>1924</v>
      </c>
      <c r="C520" s="19" t="s">
        <v>21</v>
      </c>
      <c r="D520" s="19" t="s">
        <v>21</v>
      </c>
      <c r="E520" s="19" t="s">
        <v>681</v>
      </c>
      <c r="F520" s="19" t="s">
        <v>1674</v>
      </c>
      <c r="G520" s="31">
        <v>63012.5</v>
      </c>
      <c r="H520" s="31">
        <v>62889.5</v>
      </c>
      <c r="I520" s="31">
        <v>99.804800634794688</v>
      </c>
    </row>
    <row r="521" spans="1:9" x14ac:dyDescent="0.2">
      <c r="A521" s="89" t="s">
        <v>91</v>
      </c>
      <c r="B521" s="3" t="s">
        <v>1924</v>
      </c>
      <c r="C521" s="3" t="s">
        <v>76</v>
      </c>
      <c r="D521" s="3" t="s">
        <v>0</v>
      </c>
      <c r="E521" s="3" t="s">
        <v>0</v>
      </c>
      <c r="F521" s="3" t="s">
        <v>0</v>
      </c>
      <c r="G521" s="31">
        <v>244.1</v>
      </c>
      <c r="H521" s="31">
        <v>244.1</v>
      </c>
      <c r="I521" s="31">
        <v>100</v>
      </c>
    </row>
    <row r="522" spans="1:9" ht="28.5" x14ac:dyDescent="0.2">
      <c r="A522" s="89" t="s">
        <v>117</v>
      </c>
      <c r="B522" s="3" t="s">
        <v>1924</v>
      </c>
      <c r="C522" s="3" t="s">
        <v>76</v>
      </c>
      <c r="D522" s="3" t="s">
        <v>76</v>
      </c>
      <c r="E522" s="3" t="s">
        <v>0</v>
      </c>
      <c r="F522" s="3" t="s">
        <v>0</v>
      </c>
      <c r="G522" s="31">
        <v>244.1</v>
      </c>
      <c r="H522" s="31">
        <v>244.1</v>
      </c>
      <c r="I522" s="31">
        <v>100</v>
      </c>
    </row>
    <row r="523" spans="1:9" ht="42.75" x14ac:dyDescent="0.2">
      <c r="A523" s="89" t="s">
        <v>680</v>
      </c>
      <c r="B523" s="3" t="s">
        <v>1924</v>
      </c>
      <c r="C523" s="3" t="s">
        <v>76</v>
      </c>
      <c r="D523" s="3" t="s">
        <v>76</v>
      </c>
      <c r="E523" s="3" t="s">
        <v>681</v>
      </c>
      <c r="F523" s="3" t="s">
        <v>0</v>
      </c>
      <c r="G523" s="31">
        <v>244.1</v>
      </c>
      <c r="H523" s="31">
        <v>244.1</v>
      </c>
      <c r="I523" s="31">
        <v>100</v>
      </c>
    </row>
    <row r="524" spans="1:9" ht="42.75" x14ac:dyDescent="0.2">
      <c r="A524" s="89" t="s">
        <v>333</v>
      </c>
      <c r="B524" s="3" t="s">
        <v>1924</v>
      </c>
      <c r="C524" s="3" t="s">
        <v>76</v>
      </c>
      <c r="D524" s="3" t="s">
        <v>76</v>
      </c>
      <c r="E524" s="3" t="s">
        <v>681</v>
      </c>
      <c r="F524" s="3" t="s">
        <v>1673</v>
      </c>
      <c r="G524" s="31">
        <v>244.1</v>
      </c>
      <c r="H524" s="31">
        <v>244.1</v>
      </c>
      <c r="I524" s="31">
        <v>100</v>
      </c>
    </row>
    <row r="525" spans="1:9" ht="99.75" x14ac:dyDescent="0.2">
      <c r="A525" s="89" t="s">
        <v>1562</v>
      </c>
      <c r="B525" s="3" t="s">
        <v>1925</v>
      </c>
      <c r="C525" s="3" t="s">
        <v>0</v>
      </c>
      <c r="D525" s="3" t="s">
        <v>0</v>
      </c>
      <c r="E525" s="3" t="s">
        <v>0</v>
      </c>
      <c r="F525" s="3" t="s">
        <v>0</v>
      </c>
      <c r="G525" s="31">
        <v>77695</v>
      </c>
      <c r="H525" s="31">
        <v>77656</v>
      </c>
      <c r="I525" s="31">
        <v>99.949803719673085</v>
      </c>
    </row>
    <row r="526" spans="1:9" ht="71.25" x14ac:dyDescent="0.2">
      <c r="A526" s="89" t="s">
        <v>1564</v>
      </c>
      <c r="B526" s="3" t="s">
        <v>1926</v>
      </c>
      <c r="C526" s="3" t="s">
        <v>0</v>
      </c>
      <c r="D526" s="3" t="s">
        <v>0</v>
      </c>
      <c r="E526" s="3" t="s">
        <v>0</v>
      </c>
      <c r="F526" s="3" t="s">
        <v>0</v>
      </c>
      <c r="G526" s="31">
        <v>6475</v>
      </c>
      <c r="H526" s="31">
        <v>6475</v>
      </c>
      <c r="I526" s="31">
        <v>100</v>
      </c>
    </row>
    <row r="527" spans="1:9" x14ac:dyDescent="0.2">
      <c r="A527" s="89" t="s">
        <v>23</v>
      </c>
      <c r="B527" s="3" t="s">
        <v>1926</v>
      </c>
      <c r="C527" s="3" t="s">
        <v>24</v>
      </c>
      <c r="D527" s="3" t="s">
        <v>0</v>
      </c>
      <c r="E527" s="3" t="s">
        <v>0</v>
      </c>
      <c r="F527" s="3" t="s">
        <v>0</v>
      </c>
      <c r="G527" s="31">
        <v>6475</v>
      </c>
      <c r="H527" s="31">
        <v>6475</v>
      </c>
      <c r="I527" s="31">
        <v>100</v>
      </c>
    </row>
    <row r="528" spans="1:9" x14ac:dyDescent="0.2">
      <c r="A528" s="89" t="s">
        <v>108</v>
      </c>
      <c r="B528" s="3" t="s">
        <v>1926</v>
      </c>
      <c r="C528" s="3" t="s">
        <v>24</v>
      </c>
      <c r="D528" s="3" t="s">
        <v>13</v>
      </c>
      <c r="E528" s="3" t="s">
        <v>0</v>
      </c>
      <c r="F528" s="3" t="s">
        <v>0</v>
      </c>
      <c r="G528" s="31">
        <v>6475</v>
      </c>
      <c r="H528" s="31">
        <v>6475</v>
      </c>
      <c r="I528" s="31">
        <v>100</v>
      </c>
    </row>
    <row r="529" spans="1:9" x14ac:dyDescent="0.2">
      <c r="A529" s="89" t="s">
        <v>58</v>
      </c>
      <c r="B529" s="3" t="s">
        <v>1926</v>
      </c>
      <c r="C529" s="3" t="s">
        <v>24</v>
      </c>
      <c r="D529" s="3" t="s">
        <v>13</v>
      </c>
      <c r="E529" s="3" t="s">
        <v>672</v>
      </c>
      <c r="F529" s="3" t="s">
        <v>0</v>
      </c>
      <c r="G529" s="31">
        <v>6475</v>
      </c>
      <c r="H529" s="31">
        <v>6475</v>
      </c>
      <c r="I529" s="31">
        <v>100</v>
      </c>
    </row>
    <row r="530" spans="1:9" ht="42.75" x14ac:dyDescent="0.2">
      <c r="A530" s="89" t="s">
        <v>325</v>
      </c>
      <c r="B530" s="3" t="s">
        <v>1926</v>
      </c>
      <c r="C530" s="3" t="s">
        <v>24</v>
      </c>
      <c r="D530" s="3" t="s">
        <v>13</v>
      </c>
      <c r="E530" s="3" t="s">
        <v>1927</v>
      </c>
      <c r="F530" s="3" t="s">
        <v>1674</v>
      </c>
      <c r="G530" s="31">
        <v>6475</v>
      </c>
      <c r="H530" s="31">
        <v>6475</v>
      </c>
      <c r="I530" s="31">
        <v>100</v>
      </c>
    </row>
    <row r="531" spans="1:9" ht="128.25" x14ac:dyDescent="0.2">
      <c r="A531" s="89" t="s">
        <v>1566</v>
      </c>
      <c r="B531" s="3" t="s">
        <v>1928</v>
      </c>
      <c r="C531" s="3" t="s">
        <v>0</v>
      </c>
      <c r="D531" s="3" t="s">
        <v>0</v>
      </c>
      <c r="E531" s="3" t="s">
        <v>0</v>
      </c>
      <c r="F531" s="3" t="s">
        <v>0</v>
      </c>
      <c r="G531" s="31">
        <v>71220</v>
      </c>
      <c r="H531" s="31">
        <v>71181</v>
      </c>
      <c r="I531" s="31">
        <v>99.945240101095195</v>
      </c>
    </row>
    <row r="532" spans="1:9" x14ac:dyDescent="0.2">
      <c r="A532" s="89" t="s">
        <v>23</v>
      </c>
      <c r="B532" s="3" t="s">
        <v>1928</v>
      </c>
      <c r="C532" s="3" t="s">
        <v>24</v>
      </c>
      <c r="D532" s="3" t="s">
        <v>0</v>
      </c>
      <c r="E532" s="3" t="s">
        <v>0</v>
      </c>
      <c r="F532" s="3" t="s">
        <v>0</v>
      </c>
      <c r="G532" s="31">
        <v>71220</v>
      </c>
      <c r="H532" s="31">
        <v>71181</v>
      </c>
      <c r="I532" s="31">
        <v>99.945240101095195</v>
      </c>
    </row>
    <row r="533" spans="1:9" x14ac:dyDescent="0.2">
      <c r="A533" s="89" t="s">
        <v>108</v>
      </c>
      <c r="B533" s="3" t="s">
        <v>1928</v>
      </c>
      <c r="C533" s="3" t="s">
        <v>24</v>
      </c>
      <c r="D533" s="3" t="s">
        <v>13</v>
      </c>
      <c r="E533" s="3" t="s">
        <v>0</v>
      </c>
      <c r="F533" s="3" t="s">
        <v>0</v>
      </c>
      <c r="G533" s="31">
        <v>71220</v>
      </c>
      <c r="H533" s="31">
        <v>71181</v>
      </c>
      <c r="I533" s="31">
        <v>99.945240101095195</v>
      </c>
    </row>
    <row r="534" spans="1:9" x14ac:dyDescent="0.2">
      <c r="A534" s="89" t="s">
        <v>58</v>
      </c>
      <c r="B534" s="3" t="s">
        <v>1928</v>
      </c>
      <c r="C534" s="3" t="s">
        <v>24</v>
      </c>
      <c r="D534" s="3" t="s">
        <v>13</v>
      </c>
      <c r="E534" s="3" t="s">
        <v>672</v>
      </c>
      <c r="F534" s="3" t="s">
        <v>0</v>
      </c>
      <c r="G534" s="31">
        <v>71220</v>
      </c>
      <c r="H534" s="31">
        <v>71181</v>
      </c>
      <c r="I534" s="31">
        <v>99.945240101095195</v>
      </c>
    </row>
    <row r="535" spans="1:9" ht="42.75" x14ac:dyDescent="0.2">
      <c r="A535" s="89" t="s">
        <v>325</v>
      </c>
      <c r="B535" s="3" t="s">
        <v>1928</v>
      </c>
      <c r="C535" s="3" t="s">
        <v>24</v>
      </c>
      <c r="D535" s="3" t="s">
        <v>13</v>
      </c>
      <c r="E535" s="3" t="s">
        <v>1927</v>
      </c>
      <c r="F535" s="3" t="s">
        <v>1674</v>
      </c>
      <c r="G535" s="31">
        <v>71220</v>
      </c>
      <c r="H535" s="31">
        <v>71181</v>
      </c>
      <c r="I535" s="31">
        <v>99.945240101095195</v>
      </c>
    </row>
    <row r="536" spans="1:9" ht="71.25" x14ac:dyDescent="0.2">
      <c r="A536" s="89" t="s">
        <v>1280</v>
      </c>
      <c r="B536" s="3" t="s">
        <v>1929</v>
      </c>
      <c r="C536" s="19" t="s">
        <v>0</v>
      </c>
      <c r="D536" s="19" t="s">
        <v>0</v>
      </c>
      <c r="E536" s="19" t="s">
        <v>0</v>
      </c>
      <c r="F536" s="19" t="s">
        <v>0</v>
      </c>
      <c r="G536" s="31">
        <v>1787.4</v>
      </c>
      <c r="H536" s="31">
        <v>1758.2</v>
      </c>
      <c r="I536" s="31">
        <v>98.366342172988695</v>
      </c>
    </row>
    <row r="537" spans="1:9" ht="42.75" x14ac:dyDescent="0.2">
      <c r="A537" s="89" t="s">
        <v>655</v>
      </c>
      <c r="B537" s="3" t="s">
        <v>1930</v>
      </c>
      <c r="C537" s="3" t="s">
        <v>0</v>
      </c>
      <c r="D537" s="3" t="s">
        <v>0</v>
      </c>
      <c r="E537" s="3" t="s">
        <v>0</v>
      </c>
      <c r="F537" s="3" t="s">
        <v>0</v>
      </c>
      <c r="G537" s="31">
        <v>639.70000000000005</v>
      </c>
      <c r="H537" s="31">
        <v>644</v>
      </c>
      <c r="I537" s="31">
        <v>100.67219008910426</v>
      </c>
    </row>
    <row r="538" spans="1:9" x14ac:dyDescent="0.2">
      <c r="A538" s="89" t="s">
        <v>20</v>
      </c>
      <c r="B538" s="3" t="s">
        <v>1930</v>
      </c>
      <c r="C538" s="3" t="s">
        <v>21</v>
      </c>
      <c r="D538" s="3" t="s">
        <v>0</v>
      </c>
      <c r="E538" s="3" t="s">
        <v>0</v>
      </c>
      <c r="F538" s="3" t="s">
        <v>0</v>
      </c>
      <c r="G538" s="31">
        <v>639.70000000000005</v>
      </c>
      <c r="H538" s="31">
        <v>644</v>
      </c>
      <c r="I538" s="31">
        <v>100.67219008910426</v>
      </c>
    </row>
    <row r="539" spans="1:9" x14ac:dyDescent="0.2">
      <c r="A539" s="89" t="s">
        <v>87</v>
      </c>
      <c r="B539" s="3" t="s">
        <v>1930</v>
      </c>
      <c r="C539" s="3" t="s">
        <v>21</v>
      </c>
      <c r="D539" s="3" t="s">
        <v>76</v>
      </c>
      <c r="E539" s="3" t="s">
        <v>0</v>
      </c>
      <c r="F539" s="3" t="s">
        <v>0</v>
      </c>
      <c r="G539" s="31">
        <v>639.70000000000005</v>
      </c>
      <c r="H539" s="31">
        <v>644</v>
      </c>
      <c r="I539" s="31">
        <v>100.67219008910426</v>
      </c>
    </row>
    <row r="540" spans="1:9" ht="28.5" x14ac:dyDescent="0.2">
      <c r="A540" s="89" t="s">
        <v>601</v>
      </c>
      <c r="B540" s="3" t="s">
        <v>1930</v>
      </c>
      <c r="C540" s="3" t="s">
        <v>21</v>
      </c>
      <c r="D540" s="3" t="s">
        <v>76</v>
      </c>
      <c r="E540" s="3" t="s">
        <v>602</v>
      </c>
      <c r="F540" s="3" t="s">
        <v>0</v>
      </c>
      <c r="G540" s="31">
        <v>639.70000000000005</v>
      </c>
      <c r="H540" s="31">
        <v>644</v>
      </c>
      <c r="I540" s="31">
        <v>100.67219008910426</v>
      </c>
    </row>
    <row r="541" spans="1:9" ht="42.75" x14ac:dyDescent="0.2">
      <c r="A541" s="89" t="s">
        <v>325</v>
      </c>
      <c r="B541" s="3" t="s">
        <v>1930</v>
      </c>
      <c r="C541" s="3" t="s">
        <v>21</v>
      </c>
      <c r="D541" s="3" t="s">
        <v>76</v>
      </c>
      <c r="E541" s="3" t="s">
        <v>602</v>
      </c>
      <c r="F541" s="3" t="s">
        <v>1674</v>
      </c>
      <c r="G541" s="31">
        <v>639.70000000000005</v>
      </c>
      <c r="H541" s="31">
        <v>644</v>
      </c>
      <c r="I541" s="31">
        <v>100.67219008910426</v>
      </c>
    </row>
    <row r="542" spans="1:9" ht="42.75" x14ac:dyDescent="0.2">
      <c r="A542" s="89" t="s">
        <v>122</v>
      </c>
      <c r="B542" s="3" t="s">
        <v>1931</v>
      </c>
      <c r="C542" s="3" t="s">
        <v>0</v>
      </c>
      <c r="D542" s="3" t="s">
        <v>0</v>
      </c>
      <c r="E542" s="3" t="s">
        <v>0</v>
      </c>
      <c r="F542" s="3" t="s">
        <v>0</v>
      </c>
      <c r="G542" s="31">
        <v>1147.7</v>
      </c>
      <c r="H542" s="31">
        <v>1114.2</v>
      </c>
      <c r="I542" s="31">
        <v>97.081118759257649</v>
      </c>
    </row>
    <row r="543" spans="1:9" x14ac:dyDescent="0.2">
      <c r="A543" s="89" t="s">
        <v>20</v>
      </c>
      <c r="B543" s="3" t="s">
        <v>1931</v>
      </c>
      <c r="C543" s="3" t="s">
        <v>21</v>
      </c>
      <c r="D543" s="3" t="s">
        <v>0</v>
      </c>
      <c r="E543" s="3" t="s">
        <v>0</v>
      </c>
      <c r="F543" s="3" t="s">
        <v>0</v>
      </c>
      <c r="G543" s="31">
        <v>1147.7</v>
      </c>
      <c r="H543" s="31">
        <v>1114.2</v>
      </c>
      <c r="I543" s="31">
        <v>97.081118759257649</v>
      </c>
    </row>
    <row r="544" spans="1:9" x14ac:dyDescent="0.2">
      <c r="A544" s="89" t="s">
        <v>87</v>
      </c>
      <c r="B544" s="3" t="s">
        <v>1931</v>
      </c>
      <c r="C544" s="3" t="s">
        <v>21</v>
      </c>
      <c r="D544" s="3" t="s">
        <v>76</v>
      </c>
      <c r="E544" s="3" t="s">
        <v>0</v>
      </c>
      <c r="F544" s="3" t="s">
        <v>0</v>
      </c>
      <c r="G544" s="31">
        <v>1147.7</v>
      </c>
      <c r="H544" s="31">
        <v>1114.2</v>
      </c>
      <c r="I544" s="31">
        <v>97.081118759257649</v>
      </c>
    </row>
    <row r="545" spans="1:9" ht="28.5" x14ac:dyDescent="0.2">
      <c r="A545" s="89" t="s">
        <v>601</v>
      </c>
      <c r="B545" s="3" t="s">
        <v>1931</v>
      </c>
      <c r="C545" s="3" t="s">
        <v>21</v>
      </c>
      <c r="D545" s="3" t="s">
        <v>76</v>
      </c>
      <c r="E545" s="3" t="s">
        <v>602</v>
      </c>
      <c r="F545" s="3" t="s">
        <v>0</v>
      </c>
      <c r="G545" s="31">
        <v>1147.7</v>
      </c>
      <c r="H545" s="31">
        <v>1114.2</v>
      </c>
      <c r="I545" s="31">
        <v>97.081118759257649</v>
      </c>
    </row>
    <row r="546" spans="1:9" ht="42.75" x14ac:dyDescent="0.2">
      <c r="A546" s="89" t="s">
        <v>325</v>
      </c>
      <c r="B546" s="3" t="s">
        <v>1931</v>
      </c>
      <c r="C546" s="3" t="s">
        <v>21</v>
      </c>
      <c r="D546" s="3" t="s">
        <v>76</v>
      </c>
      <c r="E546" s="3" t="s">
        <v>602</v>
      </c>
      <c r="F546" s="3" t="s">
        <v>1674</v>
      </c>
      <c r="G546" s="31">
        <v>1147.7</v>
      </c>
      <c r="H546" s="31">
        <v>1114.2</v>
      </c>
      <c r="I546" s="31">
        <v>97.081118759257649</v>
      </c>
    </row>
    <row r="547" spans="1:9" ht="57" x14ac:dyDescent="0.2">
      <c r="A547" s="89" t="s">
        <v>1284</v>
      </c>
      <c r="B547" s="3" t="s">
        <v>1932</v>
      </c>
      <c r="C547" s="19" t="s">
        <v>0</v>
      </c>
      <c r="D547" s="19" t="s">
        <v>0</v>
      </c>
      <c r="E547" s="19" t="s">
        <v>0</v>
      </c>
      <c r="F547" s="19" t="s">
        <v>0</v>
      </c>
      <c r="G547" s="31">
        <v>12823.8</v>
      </c>
      <c r="H547" s="31">
        <v>8690.1</v>
      </c>
      <c r="I547" s="31">
        <v>67.765404950170776</v>
      </c>
    </row>
    <row r="548" spans="1:9" ht="42.75" x14ac:dyDescent="0.2">
      <c r="A548" s="89" t="s">
        <v>655</v>
      </c>
      <c r="B548" s="3" t="s">
        <v>1933</v>
      </c>
      <c r="C548" s="19" t="s">
        <v>0</v>
      </c>
      <c r="D548" s="19" t="s">
        <v>0</v>
      </c>
      <c r="E548" s="19" t="s">
        <v>0</v>
      </c>
      <c r="F548" s="19" t="s">
        <v>0</v>
      </c>
      <c r="G548" s="31">
        <v>5483</v>
      </c>
      <c r="H548" s="31">
        <v>4296.3</v>
      </c>
      <c r="I548" s="31">
        <v>78.356739011490063</v>
      </c>
    </row>
    <row r="549" spans="1:9" x14ac:dyDescent="0.2">
      <c r="A549" s="89" t="s">
        <v>20</v>
      </c>
      <c r="B549" s="3" t="s">
        <v>1933</v>
      </c>
      <c r="C549" s="3" t="s">
        <v>21</v>
      </c>
      <c r="D549" s="3" t="s">
        <v>0</v>
      </c>
      <c r="E549" s="3" t="s">
        <v>0</v>
      </c>
      <c r="F549" s="3" t="s">
        <v>0</v>
      </c>
      <c r="G549" s="31">
        <v>5483</v>
      </c>
      <c r="H549" s="31">
        <v>4296.3</v>
      </c>
      <c r="I549" s="31">
        <v>78.356739011490063</v>
      </c>
    </row>
    <row r="550" spans="1:9" x14ac:dyDescent="0.2">
      <c r="A550" s="89" t="s">
        <v>87</v>
      </c>
      <c r="B550" s="3" t="s">
        <v>1933</v>
      </c>
      <c r="C550" s="3" t="s">
        <v>21</v>
      </c>
      <c r="D550" s="3" t="s">
        <v>76</v>
      </c>
      <c r="E550" s="3" t="s">
        <v>0</v>
      </c>
      <c r="F550" s="3" t="s">
        <v>0</v>
      </c>
      <c r="G550" s="31">
        <v>5483</v>
      </c>
      <c r="H550" s="31">
        <v>4296.3</v>
      </c>
      <c r="I550" s="31">
        <v>78.356739011490063</v>
      </c>
    </row>
    <row r="551" spans="1:9" ht="28.5" x14ac:dyDescent="0.2">
      <c r="A551" s="89" t="s">
        <v>601</v>
      </c>
      <c r="B551" s="3" t="s">
        <v>1933</v>
      </c>
      <c r="C551" s="3" t="s">
        <v>21</v>
      </c>
      <c r="D551" s="3" t="s">
        <v>76</v>
      </c>
      <c r="E551" s="3" t="s">
        <v>602</v>
      </c>
      <c r="F551" s="3" t="s">
        <v>0</v>
      </c>
      <c r="G551" s="31">
        <v>5483</v>
      </c>
      <c r="H551" s="31">
        <v>4296.3</v>
      </c>
      <c r="I551" s="31">
        <v>78.356739011490063</v>
      </c>
    </row>
    <row r="552" spans="1:9" ht="42.75" x14ac:dyDescent="0.2">
      <c r="A552" s="89" t="s">
        <v>325</v>
      </c>
      <c r="B552" s="3" t="s">
        <v>1933</v>
      </c>
      <c r="C552" s="3" t="s">
        <v>21</v>
      </c>
      <c r="D552" s="3" t="s">
        <v>76</v>
      </c>
      <c r="E552" s="3" t="s">
        <v>602</v>
      </c>
      <c r="F552" s="3" t="s">
        <v>1674</v>
      </c>
      <c r="G552" s="31">
        <v>5483</v>
      </c>
      <c r="H552" s="31">
        <v>4296.3</v>
      </c>
      <c r="I552" s="31">
        <v>78.356739011490063</v>
      </c>
    </row>
    <row r="553" spans="1:9" ht="57" x14ac:dyDescent="0.2">
      <c r="A553" s="89" t="s">
        <v>1287</v>
      </c>
      <c r="B553" s="3" t="s">
        <v>1934</v>
      </c>
      <c r="C553" s="3" t="s">
        <v>0</v>
      </c>
      <c r="D553" s="3" t="s">
        <v>0</v>
      </c>
      <c r="E553" s="3" t="s">
        <v>0</v>
      </c>
      <c r="F553" s="3" t="s">
        <v>0</v>
      </c>
      <c r="G553" s="31">
        <v>3508.4</v>
      </c>
      <c r="H553" s="31">
        <v>1175.3</v>
      </c>
      <c r="I553" s="31">
        <v>33.499600957701517</v>
      </c>
    </row>
    <row r="554" spans="1:9" x14ac:dyDescent="0.2">
      <c r="A554" s="89" t="s">
        <v>20</v>
      </c>
      <c r="B554" s="3" t="s">
        <v>1934</v>
      </c>
      <c r="C554" s="3" t="s">
        <v>21</v>
      </c>
      <c r="D554" s="3" t="s">
        <v>0</v>
      </c>
      <c r="E554" s="3" t="s">
        <v>0</v>
      </c>
      <c r="F554" s="3" t="s">
        <v>0</v>
      </c>
      <c r="G554" s="31">
        <v>3508.4</v>
      </c>
      <c r="H554" s="31">
        <v>1175.3</v>
      </c>
      <c r="I554" s="31">
        <v>33.499600957701517</v>
      </c>
    </row>
    <row r="555" spans="1:9" x14ac:dyDescent="0.2">
      <c r="A555" s="89" t="s">
        <v>87</v>
      </c>
      <c r="B555" s="3" t="s">
        <v>1934</v>
      </c>
      <c r="C555" s="3" t="s">
        <v>21</v>
      </c>
      <c r="D555" s="3" t="s">
        <v>76</v>
      </c>
      <c r="E555" s="3" t="s">
        <v>0</v>
      </c>
      <c r="F555" s="3" t="s">
        <v>0</v>
      </c>
      <c r="G555" s="31">
        <v>3508.4</v>
      </c>
      <c r="H555" s="31">
        <v>1175.3</v>
      </c>
      <c r="I555" s="31">
        <v>33.499600957701517</v>
      </c>
    </row>
    <row r="556" spans="1:9" x14ac:dyDescent="0.2">
      <c r="A556" s="89" t="s">
        <v>58</v>
      </c>
      <c r="B556" s="3" t="s">
        <v>1934</v>
      </c>
      <c r="C556" s="3" t="s">
        <v>21</v>
      </c>
      <c r="D556" s="3" t="s">
        <v>76</v>
      </c>
      <c r="E556" s="3" t="s">
        <v>672</v>
      </c>
      <c r="F556" s="3" t="s">
        <v>0</v>
      </c>
      <c r="G556" s="31">
        <v>3508.4</v>
      </c>
      <c r="H556" s="31">
        <v>1175.3</v>
      </c>
      <c r="I556" s="31">
        <v>33.499600957701517</v>
      </c>
    </row>
    <row r="557" spans="1:9" ht="42.75" x14ac:dyDescent="0.2">
      <c r="A557" s="89" t="s">
        <v>325</v>
      </c>
      <c r="B557" s="3" t="s">
        <v>1934</v>
      </c>
      <c r="C557" s="3" t="s">
        <v>21</v>
      </c>
      <c r="D557" s="3" t="s">
        <v>76</v>
      </c>
      <c r="E557" s="3" t="s">
        <v>1896</v>
      </c>
      <c r="F557" s="3" t="s">
        <v>1674</v>
      </c>
      <c r="G557" s="31">
        <v>3508.4</v>
      </c>
      <c r="H557" s="31">
        <v>1175.3</v>
      </c>
      <c r="I557" s="31">
        <v>33.499600957701517</v>
      </c>
    </row>
    <row r="558" spans="1:9" ht="42.75" x14ac:dyDescent="0.2">
      <c r="A558" s="89" t="s">
        <v>907</v>
      </c>
      <c r="B558" s="3" t="s">
        <v>1935</v>
      </c>
      <c r="C558" s="3" t="s">
        <v>0</v>
      </c>
      <c r="D558" s="3" t="s">
        <v>0</v>
      </c>
      <c r="E558" s="3" t="s">
        <v>0</v>
      </c>
      <c r="F558" s="3" t="s">
        <v>0</v>
      </c>
      <c r="G558" s="31">
        <v>3832.4</v>
      </c>
      <c r="H558" s="31">
        <v>3218.5</v>
      </c>
      <c r="I558" s="31">
        <v>83.981317190272406</v>
      </c>
    </row>
    <row r="559" spans="1:9" x14ac:dyDescent="0.2">
      <c r="A559" s="89" t="s">
        <v>20</v>
      </c>
      <c r="B559" s="3" t="s">
        <v>1935</v>
      </c>
      <c r="C559" s="3" t="s">
        <v>21</v>
      </c>
      <c r="D559" s="3" t="s">
        <v>0</v>
      </c>
      <c r="E559" s="3" t="s">
        <v>0</v>
      </c>
      <c r="F559" s="3" t="s">
        <v>0</v>
      </c>
      <c r="G559" s="31">
        <v>3832.4</v>
      </c>
      <c r="H559" s="31">
        <v>3218.5</v>
      </c>
      <c r="I559" s="31">
        <v>83.981317190272406</v>
      </c>
    </row>
    <row r="560" spans="1:9" x14ac:dyDescent="0.2">
      <c r="A560" s="89" t="s">
        <v>87</v>
      </c>
      <c r="B560" s="3" t="s">
        <v>1935</v>
      </c>
      <c r="C560" s="3" t="s">
        <v>21</v>
      </c>
      <c r="D560" s="3" t="s">
        <v>76</v>
      </c>
      <c r="E560" s="3" t="s">
        <v>0</v>
      </c>
      <c r="F560" s="3" t="s">
        <v>0</v>
      </c>
      <c r="G560" s="31">
        <v>3832.4</v>
      </c>
      <c r="H560" s="31">
        <v>3218.5</v>
      </c>
      <c r="I560" s="31">
        <v>83.981317190272406</v>
      </c>
    </row>
    <row r="561" spans="1:9" ht="42.75" x14ac:dyDescent="0.2">
      <c r="A561" s="89" t="s">
        <v>680</v>
      </c>
      <c r="B561" s="3" t="s">
        <v>1935</v>
      </c>
      <c r="C561" s="3" t="s">
        <v>21</v>
      </c>
      <c r="D561" s="3" t="s">
        <v>76</v>
      </c>
      <c r="E561" s="3" t="s">
        <v>681</v>
      </c>
      <c r="F561" s="3" t="s">
        <v>0</v>
      </c>
      <c r="G561" s="31">
        <v>3832.4</v>
      </c>
      <c r="H561" s="31">
        <v>3218.5</v>
      </c>
      <c r="I561" s="31">
        <v>83.981317190272406</v>
      </c>
    </row>
    <row r="562" spans="1:9" ht="42.75" x14ac:dyDescent="0.2">
      <c r="A562" s="89" t="s">
        <v>325</v>
      </c>
      <c r="B562" s="3" t="s">
        <v>1935</v>
      </c>
      <c r="C562" s="3" t="s">
        <v>21</v>
      </c>
      <c r="D562" s="3" t="s">
        <v>76</v>
      </c>
      <c r="E562" s="3" t="s">
        <v>681</v>
      </c>
      <c r="F562" s="3" t="s">
        <v>1674</v>
      </c>
      <c r="G562" s="31">
        <v>3832.4</v>
      </c>
      <c r="H562" s="31">
        <v>3218.5</v>
      </c>
      <c r="I562" s="31">
        <v>83.981317190272406</v>
      </c>
    </row>
    <row r="563" spans="1:9" ht="42.75" x14ac:dyDescent="0.2">
      <c r="A563" s="89" t="s">
        <v>1163</v>
      </c>
      <c r="B563" s="3" t="s">
        <v>1936</v>
      </c>
      <c r="C563" s="19" t="s">
        <v>0</v>
      </c>
      <c r="D563" s="19" t="s">
        <v>0</v>
      </c>
      <c r="E563" s="19" t="s">
        <v>0</v>
      </c>
      <c r="F563" s="19" t="s">
        <v>0</v>
      </c>
      <c r="G563" s="31">
        <v>1247267.5</v>
      </c>
      <c r="H563" s="31">
        <v>1178297.8999999999</v>
      </c>
      <c r="I563" s="31">
        <v>94.470344172360782</v>
      </c>
    </row>
    <row r="564" spans="1:9" ht="42.75" x14ac:dyDescent="0.2">
      <c r="A564" s="89" t="s">
        <v>1165</v>
      </c>
      <c r="B564" s="3" t="s">
        <v>1937</v>
      </c>
      <c r="C564" s="3" t="s">
        <v>0</v>
      </c>
      <c r="D564" s="3" t="s">
        <v>0</v>
      </c>
      <c r="E564" s="3" t="s">
        <v>0</v>
      </c>
      <c r="F564" s="3" t="s">
        <v>0</v>
      </c>
      <c r="G564" s="31">
        <v>210739.5</v>
      </c>
      <c r="H564" s="31">
        <v>199972.1</v>
      </c>
      <c r="I564" s="31">
        <v>94.890658846585467</v>
      </c>
    </row>
    <row r="565" spans="1:9" x14ac:dyDescent="0.2">
      <c r="A565" s="89" t="s">
        <v>20</v>
      </c>
      <c r="B565" s="3" t="s">
        <v>1937</v>
      </c>
      <c r="C565" s="3" t="s">
        <v>21</v>
      </c>
      <c r="D565" s="3" t="s">
        <v>0</v>
      </c>
      <c r="E565" s="3" t="s">
        <v>0</v>
      </c>
      <c r="F565" s="3" t="s">
        <v>0</v>
      </c>
      <c r="G565" s="31">
        <v>210739.5</v>
      </c>
      <c r="H565" s="31">
        <v>199972.1</v>
      </c>
      <c r="I565" s="31">
        <v>94.890658846585467</v>
      </c>
    </row>
    <row r="566" spans="1:9" x14ac:dyDescent="0.2">
      <c r="A566" s="89" t="s">
        <v>86</v>
      </c>
      <c r="B566" s="3" t="s">
        <v>1937</v>
      </c>
      <c r="C566" s="3" t="s">
        <v>21</v>
      </c>
      <c r="D566" s="3" t="s">
        <v>9</v>
      </c>
      <c r="E566" s="3" t="s">
        <v>0</v>
      </c>
      <c r="F566" s="3" t="s">
        <v>0</v>
      </c>
      <c r="G566" s="31">
        <v>210739.5</v>
      </c>
      <c r="H566" s="31">
        <v>199972.1</v>
      </c>
      <c r="I566" s="31">
        <v>94.890658846585467</v>
      </c>
    </row>
    <row r="567" spans="1:9" ht="85.5" x14ac:dyDescent="0.2">
      <c r="A567" s="89" t="s">
        <v>590</v>
      </c>
      <c r="B567" s="3" t="s">
        <v>1937</v>
      </c>
      <c r="C567" s="3" t="s">
        <v>21</v>
      </c>
      <c r="D567" s="3" t="s">
        <v>9</v>
      </c>
      <c r="E567" s="3" t="s">
        <v>585</v>
      </c>
      <c r="F567" s="3" t="s">
        <v>0</v>
      </c>
      <c r="G567" s="31">
        <v>130311.2</v>
      </c>
      <c r="H567" s="31">
        <v>128422.7</v>
      </c>
      <c r="I567" s="31">
        <v>98.550776909429118</v>
      </c>
    </row>
    <row r="568" spans="1:9" ht="42.75" x14ac:dyDescent="0.2">
      <c r="A568" s="89" t="s">
        <v>325</v>
      </c>
      <c r="B568" s="3" t="s">
        <v>1937</v>
      </c>
      <c r="C568" s="3" t="s">
        <v>21</v>
      </c>
      <c r="D568" s="3" t="s">
        <v>9</v>
      </c>
      <c r="E568" s="3" t="s">
        <v>585</v>
      </c>
      <c r="F568" s="3" t="s">
        <v>1674</v>
      </c>
      <c r="G568" s="31">
        <v>130311.2</v>
      </c>
      <c r="H568" s="31">
        <v>128422.7</v>
      </c>
      <c r="I568" s="31">
        <v>98.550776909429118</v>
      </c>
    </row>
    <row r="569" spans="1:9" ht="28.5" x14ac:dyDescent="0.2">
      <c r="A569" s="89" t="s">
        <v>601</v>
      </c>
      <c r="B569" s="3" t="s">
        <v>1937</v>
      </c>
      <c r="C569" s="3" t="s">
        <v>21</v>
      </c>
      <c r="D569" s="3" t="s">
        <v>9</v>
      </c>
      <c r="E569" s="3" t="s">
        <v>602</v>
      </c>
      <c r="F569" s="3" t="s">
        <v>0</v>
      </c>
      <c r="G569" s="31">
        <v>77326.399999999994</v>
      </c>
      <c r="H569" s="31">
        <v>69316.600000000006</v>
      </c>
      <c r="I569" s="31">
        <v>89.641571313290171</v>
      </c>
    </row>
    <row r="570" spans="1:9" ht="42.75" x14ac:dyDescent="0.2">
      <c r="A570" s="89" t="s">
        <v>325</v>
      </c>
      <c r="B570" s="3" t="s">
        <v>1937</v>
      </c>
      <c r="C570" s="3" t="s">
        <v>21</v>
      </c>
      <c r="D570" s="3" t="s">
        <v>9</v>
      </c>
      <c r="E570" s="3" t="s">
        <v>602</v>
      </c>
      <c r="F570" s="3" t="s">
        <v>1674</v>
      </c>
      <c r="G570" s="31">
        <v>77326.399999999994</v>
      </c>
      <c r="H570" s="31">
        <v>69316.600000000006</v>
      </c>
      <c r="I570" s="31">
        <v>89.641571313290171</v>
      </c>
    </row>
    <row r="571" spans="1:9" ht="28.5" x14ac:dyDescent="0.2">
      <c r="A571" s="89" t="s">
        <v>646</v>
      </c>
      <c r="B571" s="3" t="s">
        <v>1937</v>
      </c>
      <c r="C571" s="3" t="s">
        <v>21</v>
      </c>
      <c r="D571" s="3" t="s">
        <v>9</v>
      </c>
      <c r="E571" s="3" t="s">
        <v>647</v>
      </c>
      <c r="F571" s="3" t="s">
        <v>0</v>
      </c>
      <c r="G571" s="31">
        <v>1050.2</v>
      </c>
      <c r="H571" s="31">
        <v>600.29999999999995</v>
      </c>
      <c r="I571" s="31">
        <v>57.160540849362022</v>
      </c>
    </row>
    <row r="572" spans="1:9" ht="42.75" x14ac:dyDescent="0.2">
      <c r="A572" s="89" t="s">
        <v>325</v>
      </c>
      <c r="B572" s="3" t="s">
        <v>1937</v>
      </c>
      <c r="C572" s="3" t="s">
        <v>21</v>
      </c>
      <c r="D572" s="3" t="s">
        <v>9</v>
      </c>
      <c r="E572" s="3" t="s">
        <v>647</v>
      </c>
      <c r="F572" s="3" t="s">
        <v>1674</v>
      </c>
      <c r="G572" s="31">
        <v>1050.2</v>
      </c>
      <c r="H572" s="31">
        <v>600.29999999999995</v>
      </c>
      <c r="I572" s="31">
        <v>57.160540849362022</v>
      </c>
    </row>
    <row r="573" spans="1:9" x14ac:dyDescent="0.2">
      <c r="A573" s="89" t="s">
        <v>603</v>
      </c>
      <c r="B573" s="3" t="s">
        <v>1937</v>
      </c>
      <c r="C573" s="3" t="s">
        <v>21</v>
      </c>
      <c r="D573" s="3" t="s">
        <v>9</v>
      </c>
      <c r="E573" s="3" t="s">
        <v>604</v>
      </c>
      <c r="F573" s="3" t="s">
        <v>0</v>
      </c>
      <c r="G573" s="31">
        <v>2051.6999999999998</v>
      </c>
      <c r="H573" s="31">
        <v>1632.5</v>
      </c>
      <c r="I573" s="31">
        <v>79.568162986791449</v>
      </c>
    </row>
    <row r="574" spans="1:9" ht="42.75" x14ac:dyDescent="0.2">
      <c r="A574" s="89" t="s">
        <v>325</v>
      </c>
      <c r="B574" s="3" t="s">
        <v>1937</v>
      </c>
      <c r="C574" s="19" t="s">
        <v>21</v>
      </c>
      <c r="D574" s="19" t="s">
        <v>9</v>
      </c>
      <c r="E574" s="19" t="s">
        <v>604</v>
      </c>
      <c r="F574" s="19" t="s">
        <v>1674</v>
      </c>
      <c r="G574" s="31">
        <v>2051.6999999999998</v>
      </c>
      <c r="H574" s="31">
        <v>1632.5</v>
      </c>
      <c r="I574" s="31">
        <v>79.568162986791449</v>
      </c>
    </row>
    <row r="575" spans="1:9" ht="57" x14ac:dyDescent="0.2">
      <c r="A575" s="89" t="s">
        <v>1167</v>
      </c>
      <c r="B575" s="3" t="s">
        <v>1938</v>
      </c>
      <c r="C575" s="3" t="s">
        <v>0</v>
      </c>
      <c r="D575" s="3" t="s">
        <v>0</v>
      </c>
      <c r="E575" s="3" t="s">
        <v>0</v>
      </c>
      <c r="F575" s="3" t="s">
        <v>0</v>
      </c>
      <c r="G575" s="31">
        <v>250581.9</v>
      </c>
      <c r="H575" s="31">
        <v>223128.9</v>
      </c>
      <c r="I575" s="31">
        <v>89.044300486188348</v>
      </c>
    </row>
    <row r="576" spans="1:9" x14ac:dyDescent="0.2">
      <c r="A576" s="89" t="s">
        <v>20</v>
      </c>
      <c r="B576" s="3" t="s">
        <v>1938</v>
      </c>
      <c r="C576" s="3" t="s">
        <v>21</v>
      </c>
      <c r="D576" s="3" t="s">
        <v>0</v>
      </c>
      <c r="E576" s="3" t="s">
        <v>0</v>
      </c>
      <c r="F576" s="3" t="s">
        <v>0</v>
      </c>
      <c r="G576" s="31">
        <v>250581.9</v>
      </c>
      <c r="H576" s="31">
        <v>223128.9</v>
      </c>
      <c r="I576" s="31">
        <v>89.044300486188348</v>
      </c>
    </row>
    <row r="577" spans="1:9" x14ac:dyDescent="0.2">
      <c r="A577" s="89" t="s">
        <v>86</v>
      </c>
      <c r="B577" s="3" t="s">
        <v>1938</v>
      </c>
      <c r="C577" s="3" t="s">
        <v>21</v>
      </c>
      <c r="D577" s="3" t="s">
        <v>9</v>
      </c>
      <c r="E577" s="3" t="s">
        <v>0</v>
      </c>
      <c r="F577" s="3" t="s">
        <v>0</v>
      </c>
      <c r="G577" s="31">
        <v>250581.9</v>
      </c>
      <c r="H577" s="31">
        <v>223128.9</v>
      </c>
      <c r="I577" s="31">
        <v>89.044300486188348</v>
      </c>
    </row>
    <row r="578" spans="1:9" ht="85.5" x14ac:dyDescent="0.2">
      <c r="A578" s="89" t="s">
        <v>590</v>
      </c>
      <c r="B578" s="3" t="s">
        <v>1938</v>
      </c>
      <c r="C578" s="3" t="s">
        <v>21</v>
      </c>
      <c r="D578" s="3" t="s">
        <v>9</v>
      </c>
      <c r="E578" s="3" t="s">
        <v>585</v>
      </c>
      <c r="F578" s="3" t="s">
        <v>0</v>
      </c>
      <c r="G578" s="31">
        <v>186591</v>
      </c>
      <c r="H578" s="31">
        <v>181922.4</v>
      </c>
      <c r="I578" s="31">
        <v>97.497950061900085</v>
      </c>
    </row>
    <row r="579" spans="1:9" ht="42.75" x14ac:dyDescent="0.2">
      <c r="A579" s="89" t="s">
        <v>325</v>
      </c>
      <c r="B579" s="3" t="s">
        <v>1938</v>
      </c>
      <c r="C579" s="3" t="s">
        <v>21</v>
      </c>
      <c r="D579" s="3" t="s">
        <v>9</v>
      </c>
      <c r="E579" s="3" t="s">
        <v>585</v>
      </c>
      <c r="F579" s="3" t="s">
        <v>1674</v>
      </c>
      <c r="G579" s="31">
        <v>186591</v>
      </c>
      <c r="H579" s="31">
        <v>181922.4</v>
      </c>
      <c r="I579" s="31">
        <v>97.497950061900085</v>
      </c>
    </row>
    <row r="580" spans="1:9" ht="28.5" x14ac:dyDescent="0.2">
      <c r="A580" s="89" t="s">
        <v>601</v>
      </c>
      <c r="B580" s="3" t="s">
        <v>1938</v>
      </c>
      <c r="C580" s="3" t="s">
        <v>21</v>
      </c>
      <c r="D580" s="3" t="s">
        <v>9</v>
      </c>
      <c r="E580" s="3" t="s">
        <v>602</v>
      </c>
      <c r="F580" s="3" t="s">
        <v>0</v>
      </c>
      <c r="G580" s="31">
        <v>62421.599999999999</v>
      </c>
      <c r="H580" s="31">
        <v>40411.699999999997</v>
      </c>
      <c r="I580" s="31">
        <v>64.739929767900847</v>
      </c>
    </row>
    <row r="581" spans="1:9" ht="42.75" x14ac:dyDescent="0.2">
      <c r="A581" s="89" t="s">
        <v>325</v>
      </c>
      <c r="B581" s="3" t="s">
        <v>1938</v>
      </c>
      <c r="C581" s="3" t="s">
        <v>21</v>
      </c>
      <c r="D581" s="3" t="s">
        <v>9</v>
      </c>
      <c r="E581" s="3" t="s">
        <v>602</v>
      </c>
      <c r="F581" s="3" t="s">
        <v>1674</v>
      </c>
      <c r="G581" s="31">
        <v>62421.599999999999</v>
      </c>
      <c r="H581" s="31">
        <v>40411.699999999997</v>
      </c>
      <c r="I581" s="31">
        <v>64.739929767900847</v>
      </c>
    </row>
    <row r="582" spans="1:9" ht="28.5" x14ac:dyDescent="0.2">
      <c r="A582" s="89" t="s">
        <v>646</v>
      </c>
      <c r="B582" s="3" t="s">
        <v>1938</v>
      </c>
      <c r="C582" s="3" t="s">
        <v>21</v>
      </c>
      <c r="D582" s="3" t="s">
        <v>9</v>
      </c>
      <c r="E582" s="3" t="s">
        <v>647</v>
      </c>
      <c r="F582" s="3" t="s">
        <v>0</v>
      </c>
      <c r="G582" s="31">
        <v>259.3</v>
      </c>
      <c r="H582" s="31">
        <v>177.6</v>
      </c>
      <c r="I582" s="31">
        <v>68.492094099498644</v>
      </c>
    </row>
    <row r="583" spans="1:9" ht="42.75" x14ac:dyDescent="0.2">
      <c r="A583" s="89" t="s">
        <v>325</v>
      </c>
      <c r="B583" s="3" t="s">
        <v>1938</v>
      </c>
      <c r="C583" s="3" t="s">
        <v>21</v>
      </c>
      <c r="D583" s="3" t="s">
        <v>9</v>
      </c>
      <c r="E583" s="3" t="s">
        <v>647</v>
      </c>
      <c r="F583" s="3" t="s">
        <v>1674</v>
      </c>
      <c r="G583" s="31">
        <v>259.3</v>
      </c>
      <c r="H583" s="31">
        <v>177.6</v>
      </c>
      <c r="I583" s="31">
        <v>68.492094099498644</v>
      </c>
    </row>
    <row r="584" spans="1:9" x14ac:dyDescent="0.2">
      <c r="A584" s="89" t="s">
        <v>603</v>
      </c>
      <c r="B584" s="3" t="s">
        <v>1938</v>
      </c>
      <c r="C584" s="3" t="s">
        <v>21</v>
      </c>
      <c r="D584" s="3" t="s">
        <v>9</v>
      </c>
      <c r="E584" s="3" t="s">
        <v>604</v>
      </c>
      <c r="F584" s="3" t="s">
        <v>0</v>
      </c>
      <c r="G584" s="31">
        <v>1310</v>
      </c>
      <c r="H584" s="31">
        <v>617.20000000000005</v>
      </c>
      <c r="I584" s="31">
        <v>47.114503816793899</v>
      </c>
    </row>
    <row r="585" spans="1:9" ht="42.75" x14ac:dyDescent="0.2">
      <c r="A585" s="89" t="s">
        <v>325</v>
      </c>
      <c r="B585" s="3" t="s">
        <v>1938</v>
      </c>
      <c r="C585" s="19" t="s">
        <v>21</v>
      </c>
      <c r="D585" s="19" t="s">
        <v>9</v>
      </c>
      <c r="E585" s="19" t="s">
        <v>604</v>
      </c>
      <c r="F585" s="19" t="s">
        <v>1674</v>
      </c>
      <c r="G585" s="31">
        <v>1310</v>
      </c>
      <c r="H585" s="31">
        <v>617.20000000000005</v>
      </c>
      <c r="I585" s="31">
        <v>47.114503816793899</v>
      </c>
    </row>
    <row r="586" spans="1:9" ht="42.75" x14ac:dyDescent="0.2">
      <c r="A586" s="89" t="s">
        <v>754</v>
      </c>
      <c r="B586" s="3" t="s">
        <v>1939</v>
      </c>
      <c r="C586" s="3" t="s">
        <v>0</v>
      </c>
      <c r="D586" s="3" t="s">
        <v>0</v>
      </c>
      <c r="E586" s="3" t="s">
        <v>0</v>
      </c>
      <c r="F586" s="3" t="s">
        <v>0</v>
      </c>
      <c r="G586" s="31">
        <v>652655.80000000005</v>
      </c>
      <c r="H586" s="31">
        <v>632977.19999999995</v>
      </c>
      <c r="I586" s="31">
        <v>96.984842546408061</v>
      </c>
    </row>
    <row r="587" spans="1:9" x14ac:dyDescent="0.2">
      <c r="A587" s="89" t="s">
        <v>20</v>
      </c>
      <c r="B587" s="3" t="s">
        <v>1939</v>
      </c>
      <c r="C587" s="3" t="s">
        <v>21</v>
      </c>
      <c r="D587" s="3" t="s">
        <v>0</v>
      </c>
      <c r="E587" s="3" t="s">
        <v>0</v>
      </c>
      <c r="F587" s="3" t="s">
        <v>0</v>
      </c>
      <c r="G587" s="31">
        <v>652655.80000000005</v>
      </c>
      <c r="H587" s="31">
        <v>632977.19999999995</v>
      </c>
      <c r="I587" s="31">
        <v>96.984842546408061</v>
      </c>
    </row>
    <row r="588" spans="1:9" ht="28.5" x14ac:dyDescent="0.2">
      <c r="A588" s="89" t="s">
        <v>103</v>
      </c>
      <c r="B588" s="3" t="s">
        <v>1939</v>
      </c>
      <c r="C588" s="3" t="s">
        <v>21</v>
      </c>
      <c r="D588" s="3" t="s">
        <v>13</v>
      </c>
      <c r="E588" s="3" t="s">
        <v>0</v>
      </c>
      <c r="F588" s="3" t="s">
        <v>0</v>
      </c>
      <c r="G588" s="31">
        <v>526644.4</v>
      </c>
      <c r="H588" s="31">
        <v>511822.1</v>
      </c>
      <c r="I588" s="31">
        <v>97.185520248577589</v>
      </c>
    </row>
    <row r="589" spans="1:9" ht="42.75" x14ac:dyDescent="0.2">
      <c r="A589" s="89" t="s">
        <v>680</v>
      </c>
      <c r="B589" s="3" t="s">
        <v>1939</v>
      </c>
      <c r="C589" s="3" t="s">
        <v>21</v>
      </c>
      <c r="D589" s="3" t="s">
        <v>13</v>
      </c>
      <c r="E589" s="3" t="s">
        <v>681</v>
      </c>
      <c r="F589" s="3" t="s">
        <v>0</v>
      </c>
      <c r="G589" s="31">
        <v>526644.4</v>
      </c>
      <c r="H589" s="31">
        <v>511822.1</v>
      </c>
      <c r="I589" s="31">
        <v>97.185520248577589</v>
      </c>
    </row>
    <row r="590" spans="1:9" ht="42.75" x14ac:dyDescent="0.2">
      <c r="A590" s="89" t="s">
        <v>325</v>
      </c>
      <c r="B590" s="3" t="s">
        <v>1939</v>
      </c>
      <c r="C590" s="3" t="s">
        <v>21</v>
      </c>
      <c r="D590" s="3" t="s">
        <v>13</v>
      </c>
      <c r="E590" s="3" t="s">
        <v>681</v>
      </c>
      <c r="F590" s="3" t="s">
        <v>1674</v>
      </c>
      <c r="G590" s="31">
        <v>526644.4</v>
      </c>
      <c r="H590" s="31">
        <v>511822.1</v>
      </c>
      <c r="I590" s="31">
        <v>97.185520248577589</v>
      </c>
    </row>
    <row r="591" spans="1:9" ht="42.75" x14ac:dyDescent="0.2">
      <c r="A591" s="89" t="s">
        <v>104</v>
      </c>
      <c r="B591" s="3" t="s">
        <v>1939</v>
      </c>
      <c r="C591" s="3" t="s">
        <v>21</v>
      </c>
      <c r="D591" s="3" t="s">
        <v>29</v>
      </c>
      <c r="E591" s="3" t="s">
        <v>0</v>
      </c>
      <c r="F591" s="3" t="s">
        <v>0</v>
      </c>
      <c r="G591" s="31">
        <v>32397.200000000001</v>
      </c>
      <c r="H591" s="31">
        <v>29306.9</v>
      </c>
      <c r="I591" s="31">
        <v>90.461212697393606</v>
      </c>
    </row>
    <row r="592" spans="1:9" ht="42.75" x14ac:dyDescent="0.2">
      <c r="A592" s="89" t="s">
        <v>680</v>
      </c>
      <c r="B592" s="3" t="s">
        <v>1939</v>
      </c>
      <c r="C592" s="3" t="s">
        <v>21</v>
      </c>
      <c r="D592" s="3" t="s">
        <v>29</v>
      </c>
      <c r="E592" s="3" t="s">
        <v>681</v>
      </c>
      <c r="F592" s="3" t="s">
        <v>0</v>
      </c>
      <c r="G592" s="31">
        <v>32397.200000000001</v>
      </c>
      <c r="H592" s="31">
        <v>29306.9</v>
      </c>
      <c r="I592" s="31">
        <v>90.461212697393606</v>
      </c>
    </row>
    <row r="593" spans="1:9" ht="42.75" x14ac:dyDescent="0.2">
      <c r="A593" s="89" t="s">
        <v>325</v>
      </c>
      <c r="B593" s="3" t="s">
        <v>1939</v>
      </c>
      <c r="C593" s="3" t="s">
        <v>21</v>
      </c>
      <c r="D593" s="3" t="s">
        <v>29</v>
      </c>
      <c r="E593" s="3" t="s">
        <v>681</v>
      </c>
      <c r="F593" s="3" t="s">
        <v>1674</v>
      </c>
      <c r="G593" s="31">
        <v>32397.200000000001</v>
      </c>
      <c r="H593" s="31">
        <v>29306.9</v>
      </c>
      <c r="I593" s="31">
        <v>90.461212697393606</v>
      </c>
    </row>
    <row r="594" spans="1:9" ht="28.5" x14ac:dyDescent="0.2">
      <c r="A594" s="89" t="s">
        <v>22</v>
      </c>
      <c r="B594" s="3" t="s">
        <v>1939</v>
      </c>
      <c r="C594" s="3" t="s">
        <v>21</v>
      </c>
      <c r="D594" s="3" t="s">
        <v>21</v>
      </c>
      <c r="E594" s="3" t="s">
        <v>0</v>
      </c>
      <c r="F594" s="3" t="s">
        <v>0</v>
      </c>
      <c r="G594" s="31">
        <v>60537.9</v>
      </c>
      <c r="H594" s="31">
        <v>60062</v>
      </c>
      <c r="I594" s="31">
        <v>99.213880891144228</v>
      </c>
    </row>
    <row r="595" spans="1:9" ht="42.75" x14ac:dyDescent="0.2">
      <c r="A595" s="89" t="s">
        <v>680</v>
      </c>
      <c r="B595" s="3" t="s">
        <v>1939</v>
      </c>
      <c r="C595" s="3" t="s">
        <v>21</v>
      </c>
      <c r="D595" s="3" t="s">
        <v>21</v>
      </c>
      <c r="E595" s="3" t="s">
        <v>681</v>
      </c>
      <c r="F595" s="3" t="s">
        <v>0</v>
      </c>
      <c r="G595" s="31">
        <v>60537.9</v>
      </c>
      <c r="H595" s="31">
        <v>60062</v>
      </c>
      <c r="I595" s="31">
        <v>99.213880891144228</v>
      </c>
    </row>
    <row r="596" spans="1:9" ht="42.75" x14ac:dyDescent="0.2">
      <c r="A596" s="89" t="s">
        <v>325</v>
      </c>
      <c r="B596" s="3" t="s">
        <v>1939</v>
      </c>
      <c r="C596" s="3" t="s">
        <v>21</v>
      </c>
      <c r="D596" s="3" t="s">
        <v>21</v>
      </c>
      <c r="E596" s="3" t="s">
        <v>681</v>
      </c>
      <c r="F596" s="3" t="s">
        <v>1674</v>
      </c>
      <c r="G596" s="31">
        <v>60537.9</v>
      </c>
      <c r="H596" s="31">
        <v>60062</v>
      </c>
      <c r="I596" s="31">
        <v>99.213880891144228</v>
      </c>
    </row>
    <row r="597" spans="1:9" x14ac:dyDescent="0.2">
      <c r="A597" s="89" t="s">
        <v>87</v>
      </c>
      <c r="B597" s="3" t="s">
        <v>1939</v>
      </c>
      <c r="C597" s="3" t="s">
        <v>21</v>
      </c>
      <c r="D597" s="3" t="s">
        <v>76</v>
      </c>
      <c r="E597" s="3" t="s">
        <v>0</v>
      </c>
      <c r="F597" s="3" t="s">
        <v>0</v>
      </c>
      <c r="G597" s="31">
        <v>33076.300000000003</v>
      </c>
      <c r="H597" s="31">
        <v>31786.2</v>
      </c>
      <c r="I597" s="31">
        <v>96.099624202223339</v>
      </c>
    </row>
    <row r="598" spans="1:9" ht="42.75" x14ac:dyDescent="0.2">
      <c r="A598" s="89" t="s">
        <v>680</v>
      </c>
      <c r="B598" s="3" t="s">
        <v>1939</v>
      </c>
      <c r="C598" s="3" t="s">
        <v>21</v>
      </c>
      <c r="D598" s="3" t="s">
        <v>76</v>
      </c>
      <c r="E598" s="3" t="s">
        <v>681</v>
      </c>
      <c r="F598" s="3" t="s">
        <v>0</v>
      </c>
      <c r="G598" s="31">
        <v>33076.300000000003</v>
      </c>
      <c r="H598" s="31">
        <v>31786.2</v>
      </c>
      <c r="I598" s="31">
        <v>96.099624202223339</v>
      </c>
    </row>
    <row r="599" spans="1:9" ht="42.75" x14ac:dyDescent="0.2">
      <c r="A599" s="89" t="s">
        <v>325</v>
      </c>
      <c r="B599" s="3" t="s">
        <v>1939</v>
      </c>
      <c r="C599" s="3" t="s">
        <v>21</v>
      </c>
      <c r="D599" s="3" t="s">
        <v>76</v>
      </c>
      <c r="E599" s="3" t="s">
        <v>681</v>
      </c>
      <c r="F599" s="3" t="s">
        <v>1674</v>
      </c>
      <c r="G599" s="31">
        <v>33076.300000000003</v>
      </c>
      <c r="H599" s="31">
        <v>31786.2</v>
      </c>
      <c r="I599" s="31">
        <v>96.099624202223339</v>
      </c>
    </row>
    <row r="600" spans="1:9" x14ac:dyDescent="0.2">
      <c r="A600" s="89" t="s">
        <v>1198</v>
      </c>
      <c r="B600" s="3" t="s">
        <v>1940</v>
      </c>
      <c r="C600" s="3" t="s">
        <v>0</v>
      </c>
      <c r="D600" s="3" t="s">
        <v>0</v>
      </c>
      <c r="E600" s="3" t="s">
        <v>0</v>
      </c>
      <c r="F600" s="3" t="s">
        <v>0</v>
      </c>
      <c r="G600" s="31">
        <v>100010.6</v>
      </c>
      <c r="H600" s="31">
        <v>89863.9</v>
      </c>
      <c r="I600" s="31">
        <v>89.854375436203753</v>
      </c>
    </row>
    <row r="601" spans="1:9" x14ac:dyDescent="0.2">
      <c r="A601" s="89" t="s">
        <v>20</v>
      </c>
      <c r="B601" s="3" t="s">
        <v>1940</v>
      </c>
      <c r="C601" s="3" t="s">
        <v>21</v>
      </c>
      <c r="D601" s="3" t="s">
        <v>0</v>
      </c>
      <c r="E601" s="3" t="s">
        <v>0</v>
      </c>
      <c r="F601" s="3" t="s">
        <v>0</v>
      </c>
      <c r="G601" s="31">
        <v>100010.6</v>
      </c>
      <c r="H601" s="31">
        <v>89863.9</v>
      </c>
      <c r="I601" s="31">
        <v>89.854375436203753</v>
      </c>
    </row>
    <row r="602" spans="1:9" ht="28.5" x14ac:dyDescent="0.2">
      <c r="A602" s="89" t="s">
        <v>103</v>
      </c>
      <c r="B602" s="3" t="s">
        <v>1940</v>
      </c>
      <c r="C602" s="3" t="s">
        <v>21</v>
      </c>
      <c r="D602" s="3" t="s">
        <v>13</v>
      </c>
      <c r="E602" s="3" t="s">
        <v>0</v>
      </c>
      <c r="F602" s="3" t="s">
        <v>0</v>
      </c>
      <c r="G602" s="31">
        <v>50292.5</v>
      </c>
      <c r="H602" s="31">
        <v>40873.199999999997</v>
      </c>
      <c r="I602" s="31">
        <v>81.270964855594769</v>
      </c>
    </row>
    <row r="603" spans="1:9" ht="42.75" x14ac:dyDescent="0.2">
      <c r="A603" s="89" t="s">
        <v>680</v>
      </c>
      <c r="B603" s="3" t="s">
        <v>1940</v>
      </c>
      <c r="C603" s="3" t="s">
        <v>21</v>
      </c>
      <c r="D603" s="3" t="s">
        <v>13</v>
      </c>
      <c r="E603" s="3" t="s">
        <v>681</v>
      </c>
      <c r="F603" s="3" t="s">
        <v>0</v>
      </c>
      <c r="G603" s="31">
        <v>50292.5</v>
      </c>
      <c r="H603" s="31">
        <v>40873.199999999997</v>
      </c>
      <c r="I603" s="31">
        <v>81.270964855594769</v>
      </c>
    </row>
    <row r="604" spans="1:9" ht="42.75" x14ac:dyDescent="0.2">
      <c r="A604" s="89" t="s">
        <v>325</v>
      </c>
      <c r="B604" s="3" t="s">
        <v>1940</v>
      </c>
      <c r="C604" s="3" t="s">
        <v>21</v>
      </c>
      <c r="D604" s="3" t="s">
        <v>13</v>
      </c>
      <c r="E604" s="3" t="s">
        <v>681</v>
      </c>
      <c r="F604" s="3" t="s">
        <v>1674</v>
      </c>
      <c r="G604" s="31">
        <v>50292.5</v>
      </c>
      <c r="H604" s="31">
        <v>40873.199999999997</v>
      </c>
      <c r="I604" s="31">
        <v>81.270964855594769</v>
      </c>
    </row>
    <row r="605" spans="1:9" ht="42.75" x14ac:dyDescent="0.2">
      <c r="A605" s="89" t="s">
        <v>104</v>
      </c>
      <c r="B605" s="3" t="s">
        <v>1940</v>
      </c>
      <c r="C605" s="3" t="s">
        <v>21</v>
      </c>
      <c r="D605" s="3" t="s">
        <v>29</v>
      </c>
      <c r="E605" s="3" t="s">
        <v>0</v>
      </c>
      <c r="F605" s="3" t="s">
        <v>0</v>
      </c>
      <c r="G605" s="31">
        <v>4223.8999999999996</v>
      </c>
      <c r="H605" s="31">
        <v>3855.4</v>
      </c>
      <c r="I605" s="31">
        <v>91.275835128672568</v>
      </c>
    </row>
    <row r="606" spans="1:9" ht="42.75" x14ac:dyDescent="0.2">
      <c r="A606" s="89" t="s">
        <v>680</v>
      </c>
      <c r="B606" s="3" t="s">
        <v>1940</v>
      </c>
      <c r="C606" s="3" t="s">
        <v>21</v>
      </c>
      <c r="D606" s="3" t="s">
        <v>29</v>
      </c>
      <c r="E606" s="3" t="s">
        <v>681</v>
      </c>
      <c r="F606" s="3" t="s">
        <v>0</v>
      </c>
      <c r="G606" s="31">
        <v>4223.8999999999996</v>
      </c>
      <c r="H606" s="31">
        <v>3855.4</v>
      </c>
      <c r="I606" s="31">
        <v>91.275835128672568</v>
      </c>
    </row>
    <row r="607" spans="1:9" ht="42.75" x14ac:dyDescent="0.2">
      <c r="A607" s="89" t="s">
        <v>325</v>
      </c>
      <c r="B607" s="3" t="s">
        <v>1940</v>
      </c>
      <c r="C607" s="3" t="s">
        <v>21</v>
      </c>
      <c r="D607" s="3" t="s">
        <v>29</v>
      </c>
      <c r="E607" s="3" t="s">
        <v>681</v>
      </c>
      <c r="F607" s="3" t="s">
        <v>1674</v>
      </c>
      <c r="G607" s="31">
        <v>4223.8999999999996</v>
      </c>
      <c r="H607" s="31">
        <v>3855.4</v>
      </c>
      <c r="I607" s="31">
        <v>91.275835128672568</v>
      </c>
    </row>
    <row r="608" spans="1:9" ht="28.5" x14ac:dyDescent="0.2">
      <c r="A608" s="89" t="s">
        <v>22</v>
      </c>
      <c r="B608" s="3" t="s">
        <v>1940</v>
      </c>
      <c r="C608" s="3" t="s">
        <v>21</v>
      </c>
      <c r="D608" s="3" t="s">
        <v>21</v>
      </c>
      <c r="E608" s="3" t="s">
        <v>0</v>
      </c>
      <c r="F608" s="3" t="s">
        <v>0</v>
      </c>
      <c r="G608" s="31">
        <v>44472.1</v>
      </c>
      <c r="H608" s="31">
        <v>44471.9</v>
      </c>
      <c r="I608" s="31">
        <v>99.999550279838374</v>
      </c>
    </row>
    <row r="609" spans="1:9" ht="42.75" x14ac:dyDescent="0.2">
      <c r="A609" s="89" t="s">
        <v>680</v>
      </c>
      <c r="B609" s="3" t="s">
        <v>1940</v>
      </c>
      <c r="C609" s="3" t="s">
        <v>21</v>
      </c>
      <c r="D609" s="3" t="s">
        <v>21</v>
      </c>
      <c r="E609" s="3" t="s">
        <v>681</v>
      </c>
      <c r="F609" s="3" t="s">
        <v>0</v>
      </c>
      <c r="G609" s="31">
        <v>44472.1</v>
      </c>
      <c r="H609" s="31">
        <v>44471.9</v>
      </c>
      <c r="I609" s="31">
        <v>99.999550279838374</v>
      </c>
    </row>
    <row r="610" spans="1:9" ht="42.75" x14ac:dyDescent="0.2">
      <c r="A610" s="89" t="s">
        <v>325</v>
      </c>
      <c r="B610" s="3" t="s">
        <v>1940</v>
      </c>
      <c r="C610" s="3" t="s">
        <v>21</v>
      </c>
      <c r="D610" s="3" t="s">
        <v>21</v>
      </c>
      <c r="E610" s="3" t="s">
        <v>681</v>
      </c>
      <c r="F610" s="3" t="s">
        <v>1674</v>
      </c>
      <c r="G610" s="31">
        <v>44472.1</v>
      </c>
      <c r="H610" s="31">
        <v>44471.9</v>
      </c>
      <c r="I610" s="31">
        <v>99.999550279838374</v>
      </c>
    </row>
    <row r="611" spans="1:9" x14ac:dyDescent="0.2">
      <c r="A611" s="89" t="s">
        <v>87</v>
      </c>
      <c r="B611" s="3" t="s">
        <v>1940</v>
      </c>
      <c r="C611" s="3" t="s">
        <v>21</v>
      </c>
      <c r="D611" s="3" t="s">
        <v>76</v>
      </c>
      <c r="E611" s="3" t="s">
        <v>0</v>
      </c>
      <c r="F611" s="3" t="s">
        <v>0</v>
      </c>
      <c r="G611" s="31">
        <v>1022.1</v>
      </c>
      <c r="H611" s="31">
        <v>663.4</v>
      </c>
      <c r="I611" s="31">
        <v>64.90558653752079</v>
      </c>
    </row>
    <row r="612" spans="1:9" ht="42.75" x14ac:dyDescent="0.2">
      <c r="A612" s="89" t="s">
        <v>680</v>
      </c>
      <c r="B612" s="3" t="s">
        <v>1940</v>
      </c>
      <c r="C612" s="19" t="s">
        <v>21</v>
      </c>
      <c r="D612" s="19" t="s">
        <v>76</v>
      </c>
      <c r="E612" s="19" t="s">
        <v>681</v>
      </c>
      <c r="F612" s="19" t="s">
        <v>0</v>
      </c>
      <c r="G612" s="31">
        <v>1022.1</v>
      </c>
      <c r="H612" s="31">
        <v>663.4</v>
      </c>
      <c r="I612" s="31">
        <v>64.90558653752079</v>
      </c>
    </row>
    <row r="613" spans="1:9" ht="42.75" x14ac:dyDescent="0.2">
      <c r="A613" s="89" t="s">
        <v>325</v>
      </c>
      <c r="B613" s="3" t="s">
        <v>1940</v>
      </c>
      <c r="C613" s="3" t="s">
        <v>21</v>
      </c>
      <c r="D613" s="3" t="s">
        <v>76</v>
      </c>
      <c r="E613" s="3" t="s">
        <v>681</v>
      </c>
      <c r="F613" s="3" t="s">
        <v>1674</v>
      </c>
      <c r="G613" s="31">
        <v>1022.1</v>
      </c>
      <c r="H613" s="31">
        <v>663.4</v>
      </c>
      <c r="I613" s="31">
        <v>64.90558653752079</v>
      </c>
    </row>
    <row r="614" spans="1:9" ht="99.75" x14ac:dyDescent="0.2">
      <c r="A614" s="89" t="s">
        <v>756</v>
      </c>
      <c r="B614" s="3" t="s">
        <v>1941</v>
      </c>
      <c r="C614" s="3" t="s">
        <v>0</v>
      </c>
      <c r="D614" s="3" t="s">
        <v>0</v>
      </c>
      <c r="E614" s="3" t="s">
        <v>0</v>
      </c>
      <c r="F614" s="3" t="s">
        <v>0</v>
      </c>
      <c r="G614" s="31">
        <v>102</v>
      </c>
      <c r="H614" s="31">
        <v>106</v>
      </c>
      <c r="I614" s="31">
        <v>103.92156862745099</v>
      </c>
    </row>
    <row r="615" spans="1:9" x14ac:dyDescent="0.2">
      <c r="A615" s="89" t="s">
        <v>20</v>
      </c>
      <c r="B615" s="3" t="s">
        <v>1941</v>
      </c>
      <c r="C615" s="3" t="s">
        <v>21</v>
      </c>
      <c r="D615" s="3" t="s">
        <v>0</v>
      </c>
      <c r="E615" s="3" t="s">
        <v>0</v>
      </c>
      <c r="F615" s="3" t="s">
        <v>0</v>
      </c>
      <c r="G615" s="31">
        <v>102</v>
      </c>
      <c r="H615" s="31">
        <v>106</v>
      </c>
      <c r="I615" s="31">
        <v>103.92156862745099</v>
      </c>
    </row>
    <row r="616" spans="1:9" ht="28.5" x14ac:dyDescent="0.2">
      <c r="A616" s="89" t="s">
        <v>103</v>
      </c>
      <c r="B616" s="3" t="s">
        <v>1941</v>
      </c>
      <c r="C616" s="3" t="s">
        <v>21</v>
      </c>
      <c r="D616" s="3" t="s">
        <v>13</v>
      </c>
      <c r="E616" s="3" t="s">
        <v>0</v>
      </c>
      <c r="F616" s="3" t="s">
        <v>0</v>
      </c>
      <c r="G616" s="31">
        <v>75.8</v>
      </c>
      <c r="H616" s="31">
        <v>79.8</v>
      </c>
      <c r="I616" s="31">
        <v>105.27704485488127</v>
      </c>
    </row>
    <row r="617" spans="1:9" ht="42.75" x14ac:dyDescent="0.2">
      <c r="A617" s="89" t="s">
        <v>680</v>
      </c>
      <c r="B617" s="3" t="s">
        <v>1941</v>
      </c>
      <c r="C617" s="3" t="s">
        <v>21</v>
      </c>
      <c r="D617" s="3" t="s">
        <v>13</v>
      </c>
      <c r="E617" s="3" t="s">
        <v>681</v>
      </c>
      <c r="F617" s="3" t="s">
        <v>0</v>
      </c>
      <c r="G617" s="31">
        <v>75.8</v>
      </c>
      <c r="H617" s="31">
        <v>79.8</v>
      </c>
      <c r="I617" s="31">
        <v>105.27704485488127</v>
      </c>
    </row>
    <row r="618" spans="1:9" ht="42.75" x14ac:dyDescent="0.2">
      <c r="A618" s="89" t="s">
        <v>325</v>
      </c>
      <c r="B618" s="3" t="s">
        <v>1941</v>
      </c>
      <c r="C618" s="3" t="s">
        <v>21</v>
      </c>
      <c r="D618" s="3" t="s">
        <v>13</v>
      </c>
      <c r="E618" s="3" t="s">
        <v>681</v>
      </c>
      <c r="F618" s="3" t="s">
        <v>1674</v>
      </c>
      <c r="G618" s="31">
        <v>75.8</v>
      </c>
      <c r="H618" s="31">
        <v>79.8</v>
      </c>
      <c r="I618" s="31">
        <v>105.27704485488127</v>
      </c>
    </row>
    <row r="619" spans="1:9" ht="42.75" x14ac:dyDescent="0.2">
      <c r="A619" s="89" t="s">
        <v>104</v>
      </c>
      <c r="B619" s="3" t="s">
        <v>1941</v>
      </c>
      <c r="C619" s="3" t="s">
        <v>21</v>
      </c>
      <c r="D619" s="3" t="s">
        <v>29</v>
      </c>
      <c r="E619" s="3" t="s">
        <v>0</v>
      </c>
      <c r="F619" s="3" t="s">
        <v>0</v>
      </c>
      <c r="G619" s="31">
        <v>15</v>
      </c>
      <c r="H619" s="31">
        <v>15</v>
      </c>
      <c r="I619" s="31">
        <v>100</v>
      </c>
    </row>
    <row r="620" spans="1:9" ht="42.75" x14ac:dyDescent="0.2">
      <c r="A620" s="89" t="s">
        <v>680</v>
      </c>
      <c r="B620" s="3" t="s">
        <v>1941</v>
      </c>
      <c r="C620" s="3" t="s">
        <v>21</v>
      </c>
      <c r="D620" s="3" t="s">
        <v>29</v>
      </c>
      <c r="E620" s="3" t="s">
        <v>681</v>
      </c>
      <c r="F620" s="3" t="s">
        <v>0</v>
      </c>
      <c r="G620" s="31">
        <v>15</v>
      </c>
      <c r="H620" s="31">
        <v>15</v>
      </c>
      <c r="I620" s="31">
        <v>100</v>
      </c>
    </row>
    <row r="621" spans="1:9" ht="42.75" x14ac:dyDescent="0.2">
      <c r="A621" s="89" t="s">
        <v>325</v>
      </c>
      <c r="B621" s="3" t="s">
        <v>1941</v>
      </c>
      <c r="C621" s="3" t="s">
        <v>21</v>
      </c>
      <c r="D621" s="3" t="s">
        <v>29</v>
      </c>
      <c r="E621" s="3" t="s">
        <v>681</v>
      </c>
      <c r="F621" s="3" t="s">
        <v>1674</v>
      </c>
      <c r="G621" s="31">
        <v>15</v>
      </c>
      <c r="H621" s="31">
        <v>15</v>
      </c>
      <c r="I621" s="31">
        <v>100</v>
      </c>
    </row>
    <row r="622" spans="1:9" x14ac:dyDescent="0.2">
      <c r="A622" s="89" t="s">
        <v>87</v>
      </c>
      <c r="B622" s="3" t="s">
        <v>1941</v>
      </c>
      <c r="C622" s="3" t="s">
        <v>21</v>
      </c>
      <c r="D622" s="3" t="s">
        <v>76</v>
      </c>
      <c r="E622" s="3" t="s">
        <v>0</v>
      </c>
      <c r="F622" s="3" t="s">
        <v>0</v>
      </c>
      <c r="G622" s="31">
        <v>11.2</v>
      </c>
      <c r="H622" s="31">
        <v>11.2</v>
      </c>
      <c r="I622" s="31">
        <v>100</v>
      </c>
    </row>
    <row r="623" spans="1:9" ht="42.75" x14ac:dyDescent="0.2">
      <c r="A623" s="89" t="s">
        <v>680</v>
      </c>
      <c r="B623" s="3" t="s">
        <v>1941</v>
      </c>
      <c r="C623" s="3" t="s">
        <v>21</v>
      </c>
      <c r="D623" s="3" t="s">
        <v>76</v>
      </c>
      <c r="E623" s="3" t="s">
        <v>681</v>
      </c>
      <c r="F623" s="3" t="s">
        <v>0</v>
      </c>
      <c r="G623" s="31">
        <v>11.2</v>
      </c>
      <c r="H623" s="31">
        <v>11.2</v>
      </c>
      <c r="I623" s="31">
        <v>100</v>
      </c>
    </row>
    <row r="624" spans="1:9" ht="42.75" x14ac:dyDescent="0.2">
      <c r="A624" s="89" t="s">
        <v>325</v>
      </c>
      <c r="B624" s="3" t="s">
        <v>1941</v>
      </c>
      <c r="C624" s="3" t="s">
        <v>21</v>
      </c>
      <c r="D624" s="3" t="s">
        <v>76</v>
      </c>
      <c r="E624" s="3" t="s">
        <v>681</v>
      </c>
      <c r="F624" s="3" t="s">
        <v>1674</v>
      </c>
      <c r="G624" s="31">
        <v>11.2</v>
      </c>
      <c r="H624" s="31">
        <v>11.2</v>
      </c>
      <c r="I624" s="31">
        <v>100</v>
      </c>
    </row>
    <row r="625" spans="1:9" ht="71.25" x14ac:dyDescent="0.2">
      <c r="A625" s="89" t="s">
        <v>102</v>
      </c>
      <c r="B625" s="3" t="s">
        <v>1942</v>
      </c>
      <c r="C625" s="3" t="s">
        <v>0</v>
      </c>
      <c r="D625" s="3" t="s">
        <v>0</v>
      </c>
      <c r="E625" s="3" t="s">
        <v>0</v>
      </c>
      <c r="F625" s="3" t="s">
        <v>0</v>
      </c>
      <c r="G625" s="31">
        <v>33177.699999999997</v>
      </c>
      <c r="H625" s="31">
        <v>32249.8</v>
      </c>
      <c r="I625" s="31">
        <v>97.203241936601998</v>
      </c>
    </row>
    <row r="626" spans="1:9" x14ac:dyDescent="0.2">
      <c r="A626" s="89" t="s">
        <v>20</v>
      </c>
      <c r="B626" s="3" t="s">
        <v>1942</v>
      </c>
      <c r="C626" s="3" t="s">
        <v>21</v>
      </c>
      <c r="D626" s="3" t="s">
        <v>0</v>
      </c>
      <c r="E626" s="3" t="s">
        <v>0</v>
      </c>
      <c r="F626" s="3" t="s">
        <v>0</v>
      </c>
      <c r="G626" s="31">
        <v>33177.699999999997</v>
      </c>
      <c r="H626" s="31">
        <v>32249.8</v>
      </c>
      <c r="I626" s="31">
        <v>97.203241936601998</v>
      </c>
    </row>
    <row r="627" spans="1:9" ht="28.5" x14ac:dyDescent="0.2">
      <c r="A627" s="89" t="s">
        <v>103</v>
      </c>
      <c r="B627" s="3" t="s">
        <v>1942</v>
      </c>
      <c r="C627" s="3" t="s">
        <v>21</v>
      </c>
      <c r="D627" s="3" t="s">
        <v>13</v>
      </c>
      <c r="E627" s="3" t="s">
        <v>0</v>
      </c>
      <c r="F627" s="3" t="s">
        <v>0</v>
      </c>
      <c r="G627" s="31">
        <v>33177.699999999997</v>
      </c>
      <c r="H627" s="31">
        <v>32249.8</v>
      </c>
      <c r="I627" s="31">
        <v>97.203241936601998</v>
      </c>
    </row>
    <row r="628" spans="1:9" ht="42.75" x14ac:dyDescent="0.2">
      <c r="A628" s="89" t="s">
        <v>680</v>
      </c>
      <c r="B628" s="3" t="s">
        <v>1942</v>
      </c>
      <c r="C628" s="3" t="s">
        <v>21</v>
      </c>
      <c r="D628" s="3" t="s">
        <v>13</v>
      </c>
      <c r="E628" s="3" t="s">
        <v>681</v>
      </c>
      <c r="F628" s="3" t="s">
        <v>0</v>
      </c>
      <c r="G628" s="31">
        <v>33177.699999999997</v>
      </c>
      <c r="H628" s="31">
        <v>32249.8</v>
      </c>
      <c r="I628" s="31">
        <v>97.203241936601998</v>
      </c>
    </row>
    <row r="629" spans="1:9" ht="42.75" x14ac:dyDescent="0.2">
      <c r="A629" s="89" t="s">
        <v>325</v>
      </c>
      <c r="B629" s="3" t="s">
        <v>1942</v>
      </c>
      <c r="C629" s="3" t="s">
        <v>21</v>
      </c>
      <c r="D629" s="3" t="s">
        <v>13</v>
      </c>
      <c r="E629" s="3" t="s">
        <v>681</v>
      </c>
      <c r="F629" s="3" t="s">
        <v>1674</v>
      </c>
      <c r="G629" s="31">
        <v>33177.699999999997</v>
      </c>
      <c r="H629" s="31">
        <v>32249.8</v>
      </c>
      <c r="I629" s="31">
        <v>97.203241936601998</v>
      </c>
    </row>
    <row r="630" spans="1:9" ht="60" x14ac:dyDescent="0.2">
      <c r="A630" s="91" t="s">
        <v>1246</v>
      </c>
      <c r="B630" s="4" t="s">
        <v>1943</v>
      </c>
      <c r="C630" s="4" t="s">
        <v>0</v>
      </c>
      <c r="D630" s="4" t="s">
        <v>0</v>
      </c>
      <c r="E630" s="4" t="s">
        <v>0</v>
      </c>
      <c r="F630" s="4" t="s">
        <v>0</v>
      </c>
      <c r="G630" s="35">
        <v>35441.599999999999</v>
      </c>
      <c r="H630" s="35">
        <v>26680.9</v>
      </c>
      <c r="I630" s="35">
        <v>75.28130784163244</v>
      </c>
    </row>
    <row r="631" spans="1:9" ht="42.75" x14ac:dyDescent="0.2">
      <c r="A631" s="89" t="s">
        <v>1248</v>
      </c>
      <c r="B631" s="3" t="s">
        <v>1944</v>
      </c>
      <c r="C631" s="3" t="s">
        <v>0</v>
      </c>
      <c r="D631" s="3" t="s">
        <v>0</v>
      </c>
      <c r="E631" s="3" t="s">
        <v>0</v>
      </c>
      <c r="F631" s="3" t="s">
        <v>0</v>
      </c>
      <c r="G631" s="31">
        <v>4795</v>
      </c>
      <c r="H631" s="31">
        <v>2858.4</v>
      </c>
      <c r="I631" s="31">
        <v>59.612095933263817</v>
      </c>
    </row>
    <row r="632" spans="1:9" ht="42.75" x14ac:dyDescent="0.2">
      <c r="A632" s="89" t="s">
        <v>655</v>
      </c>
      <c r="B632" s="3" t="s">
        <v>1945</v>
      </c>
      <c r="C632" s="3" t="s">
        <v>0</v>
      </c>
      <c r="D632" s="3" t="s">
        <v>0</v>
      </c>
      <c r="E632" s="3" t="s">
        <v>0</v>
      </c>
      <c r="F632" s="3" t="s">
        <v>0</v>
      </c>
      <c r="G632" s="31">
        <v>1895</v>
      </c>
      <c r="H632" s="31">
        <v>0</v>
      </c>
      <c r="I632" s="31">
        <v>0</v>
      </c>
    </row>
    <row r="633" spans="1:9" x14ac:dyDescent="0.2">
      <c r="A633" s="89" t="s">
        <v>20</v>
      </c>
      <c r="B633" s="3" t="s">
        <v>1945</v>
      </c>
      <c r="C633" s="3" t="s">
        <v>21</v>
      </c>
      <c r="D633" s="3" t="s">
        <v>0</v>
      </c>
      <c r="E633" s="3" t="s">
        <v>0</v>
      </c>
      <c r="F633" s="3" t="s">
        <v>0</v>
      </c>
      <c r="G633" s="31">
        <v>1895</v>
      </c>
      <c r="H633" s="31">
        <v>0</v>
      </c>
      <c r="I633" s="31">
        <v>0</v>
      </c>
    </row>
    <row r="634" spans="1:9" ht="28.5" x14ac:dyDescent="0.2">
      <c r="A634" s="89" t="s">
        <v>22</v>
      </c>
      <c r="B634" s="3" t="s">
        <v>1945</v>
      </c>
      <c r="C634" s="3" t="s">
        <v>21</v>
      </c>
      <c r="D634" s="3" t="s">
        <v>21</v>
      </c>
      <c r="E634" s="3" t="s">
        <v>0</v>
      </c>
      <c r="F634" s="3" t="s">
        <v>0</v>
      </c>
      <c r="G634" s="31">
        <v>1895</v>
      </c>
      <c r="H634" s="31">
        <v>0</v>
      </c>
      <c r="I634" s="31">
        <v>0</v>
      </c>
    </row>
    <row r="635" spans="1:9" ht="28.5" x14ac:dyDescent="0.2">
      <c r="A635" s="89" t="s">
        <v>601</v>
      </c>
      <c r="B635" s="3" t="s">
        <v>1945</v>
      </c>
      <c r="C635" s="3" t="s">
        <v>21</v>
      </c>
      <c r="D635" s="3" t="s">
        <v>21</v>
      </c>
      <c r="E635" s="3" t="s">
        <v>602</v>
      </c>
      <c r="F635" s="3" t="s">
        <v>0</v>
      </c>
      <c r="G635" s="31">
        <v>1895</v>
      </c>
      <c r="H635" s="31">
        <v>0</v>
      </c>
      <c r="I635" s="31">
        <v>0</v>
      </c>
    </row>
    <row r="636" spans="1:9" ht="42.75" x14ac:dyDescent="0.2">
      <c r="A636" s="89" t="s">
        <v>325</v>
      </c>
      <c r="B636" s="3" t="s">
        <v>1945</v>
      </c>
      <c r="C636" s="3" t="s">
        <v>21</v>
      </c>
      <c r="D636" s="3" t="s">
        <v>21</v>
      </c>
      <c r="E636" s="3" t="s">
        <v>602</v>
      </c>
      <c r="F636" s="3" t="s">
        <v>1674</v>
      </c>
      <c r="G636" s="31">
        <v>1895</v>
      </c>
      <c r="H636" s="31">
        <v>0</v>
      </c>
      <c r="I636" s="31">
        <v>0</v>
      </c>
    </row>
    <row r="637" spans="1:9" ht="42.75" x14ac:dyDescent="0.2">
      <c r="A637" s="89" t="s">
        <v>907</v>
      </c>
      <c r="B637" s="3" t="s">
        <v>1946</v>
      </c>
      <c r="C637" s="3" t="s">
        <v>0</v>
      </c>
      <c r="D637" s="3" t="s">
        <v>0</v>
      </c>
      <c r="E637" s="3" t="s">
        <v>0</v>
      </c>
      <c r="F637" s="3" t="s">
        <v>0</v>
      </c>
      <c r="G637" s="31">
        <v>2900</v>
      </c>
      <c r="H637" s="31">
        <v>2858.4</v>
      </c>
      <c r="I637" s="31">
        <v>98.565517241379325</v>
      </c>
    </row>
    <row r="638" spans="1:9" x14ac:dyDescent="0.2">
      <c r="A638" s="89" t="s">
        <v>20</v>
      </c>
      <c r="B638" s="3" t="s">
        <v>1946</v>
      </c>
      <c r="C638" s="3" t="s">
        <v>21</v>
      </c>
      <c r="D638" s="3" t="s">
        <v>0</v>
      </c>
      <c r="E638" s="3" t="s">
        <v>0</v>
      </c>
      <c r="F638" s="3" t="s">
        <v>0</v>
      </c>
      <c r="G638" s="31">
        <v>2900</v>
      </c>
      <c r="H638" s="31">
        <v>2858.4</v>
      </c>
      <c r="I638" s="31">
        <v>98.565517241379325</v>
      </c>
    </row>
    <row r="639" spans="1:9" ht="28.5" x14ac:dyDescent="0.2">
      <c r="A639" s="89" t="s">
        <v>22</v>
      </c>
      <c r="B639" s="3" t="s">
        <v>1946</v>
      </c>
      <c r="C639" s="3" t="s">
        <v>21</v>
      </c>
      <c r="D639" s="3" t="s">
        <v>21</v>
      </c>
      <c r="E639" s="3" t="s">
        <v>0</v>
      </c>
      <c r="F639" s="3" t="s">
        <v>0</v>
      </c>
      <c r="G639" s="31">
        <v>2900</v>
      </c>
      <c r="H639" s="31">
        <v>2858.4</v>
      </c>
      <c r="I639" s="31">
        <v>98.565517241379325</v>
      </c>
    </row>
    <row r="640" spans="1:9" ht="42.75" x14ac:dyDescent="0.2">
      <c r="A640" s="89" t="s">
        <v>680</v>
      </c>
      <c r="B640" s="3" t="s">
        <v>1946</v>
      </c>
      <c r="C640" s="3" t="s">
        <v>21</v>
      </c>
      <c r="D640" s="3" t="s">
        <v>21</v>
      </c>
      <c r="E640" s="3" t="s">
        <v>681</v>
      </c>
      <c r="F640" s="3" t="s">
        <v>0</v>
      </c>
      <c r="G640" s="31">
        <v>2900</v>
      </c>
      <c r="H640" s="31">
        <v>2858.4</v>
      </c>
      <c r="I640" s="31">
        <v>98.565517241379325</v>
      </c>
    </row>
    <row r="641" spans="1:9" ht="42.75" x14ac:dyDescent="0.2">
      <c r="A641" s="89" t="s">
        <v>325</v>
      </c>
      <c r="B641" s="3" t="s">
        <v>1946</v>
      </c>
      <c r="C641" s="3" t="s">
        <v>21</v>
      </c>
      <c r="D641" s="3" t="s">
        <v>21</v>
      </c>
      <c r="E641" s="3" t="s">
        <v>681</v>
      </c>
      <c r="F641" s="3" t="s">
        <v>1674</v>
      </c>
      <c r="G641" s="31">
        <v>2900</v>
      </c>
      <c r="H641" s="31">
        <v>2858.4</v>
      </c>
      <c r="I641" s="31">
        <v>98.565517241379325</v>
      </c>
    </row>
    <row r="642" spans="1:9" ht="57" x14ac:dyDescent="0.2">
      <c r="A642" s="89" t="s">
        <v>1252</v>
      </c>
      <c r="B642" s="3" t="s">
        <v>1947</v>
      </c>
      <c r="C642" s="3" t="s">
        <v>0</v>
      </c>
      <c r="D642" s="3" t="s">
        <v>0</v>
      </c>
      <c r="E642" s="3" t="s">
        <v>0</v>
      </c>
      <c r="F642" s="3" t="s">
        <v>0</v>
      </c>
      <c r="G642" s="31">
        <v>11800</v>
      </c>
      <c r="H642" s="31">
        <v>8421.1</v>
      </c>
      <c r="I642" s="31">
        <v>71.365254237288127</v>
      </c>
    </row>
    <row r="643" spans="1:9" ht="42.75" x14ac:dyDescent="0.2">
      <c r="A643" s="89" t="s">
        <v>655</v>
      </c>
      <c r="B643" s="3" t="s">
        <v>1948</v>
      </c>
      <c r="C643" s="3" t="s">
        <v>0</v>
      </c>
      <c r="D643" s="3" t="s">
        <v>0</v>
      </c>
      <c r="E643" s="3" t="s">
        <v>0</v>
      </c>
      <c r="F643" s="3" t="s">
        <v>0</v>
      </c>
      <c r="G643" s="31">
        <v>2195</v>
      </c>
      <c r="H643" s="31">
        <v>180</v>
      </c>
      <c r="I643" s="31">
        <v>8.2004555808656043</v>
      </c>
    </row>
    <row r="644" spans="1:9" x14ac:dyDescent="0.2">
      <c r="A644" s="89" t="s">
        <v>20</v>
      </c>
      <c r="B644" s="3" t="s">
        <v>1948</v>
      </c>
      <c r="C644" s="3" t="s">
        <v>21</v>
      </c>
      <c r="D644" s="3" t="s">
        <v>0</v>
      </c>
      <c r="E644" s="3" t="s">
        <v>0</v>
      </c>
      <c r="F644" s="3" t="s">
        <v>0</v>
      </c>
      <c r="G644" s="31">
        <v>2195</v>
      </c>
      <c r="H644" s="31">
        <v>180</v>
      </c>
      <c r="I644" s="31">
        <v>8.2004555808656043</v>
      </c>
    </row>
    <row r="645" spans="1:9" ht="28.5" x14ac:dyDescent="0.2">
      <c r="A645" s="89" t="s">
        <v>22</v>
      </c>
      <c r="B645" s="3" t="s">
        <v>1948</v>
      </c>
      <c r="C645" s="3" t="s">
        <v>21</v>
      </c>
      <c r="D645" s="3" t="s">
        <v>21</v>
      </c>
      <c r="E645" s="3" t="s">
        <v>0</v>
      </c>
      <c r="F645" s="3" t="s">
        <v>0</v>
      </c>
      <c r="G645" s="31">
        <v>2195</v>
      </c>
      <c r="H645" s="31">
        <v>180</v>
      </c>
      <c r="I645" s="31">
        <v>8.2004555808656043</v>
      </c>
    </row>
    <row r="646" spans="1:9" ht="28.5" x14ac:dyDescent="0.2">
      <c r="A646" s="89" t="s">
        <v>601</v>
      </c>
      <c r="B646" s="3" t="s">
        <v>1948</v>
      </c>
      <c r="C646" s="3" t="s">
        <v>21</v>
      </c>
      <c r="D646" s="3" t="s">
        <v>21</v>
      </c>
      <c r="E646" s="3" t="s">
        <v>602</v>
      </c>
      <c r="F646" s="3" t="s">
        <v>0</v>
      </c>
      <c r="G646" s="31">
        <v>2195</v>
      </c>
      <c r="H646" s="31">
        <v>180</v>
      </c>
      <c r="I646" s="31">
        <v>8.2004555808656043</v>
      </c>
    </row>
    <row r="647" spans="1:9" ht="42.75" x14ac:dyDescent="0.2">
      <c r="A647" s="89" t="s">
        <v>325</v>
      </c>
      <c r="B647" s="3" t="s">
        <v>1948</v>
      </c>
      <c r="C647" s="3" t="s">
        <v>21</v>
      </c>
      <c r="D647" s="3" t="s">
        <v>21</v>
      </c>
      <c r="E647" s="3" t="s">
        <v>602</v>
      </c>
      <c r="F647" s="3" t="s">
        <v>1674</v>
      </c>
      <c r="G647" s="31">
        <v>2195</v>
      </c>
      <c r="H647" s="31">
        <v>180</v>
      </c>
      <c r="I647" s="31">
        <v>8.2004555808656043</v>
      </c>
    </row>
    <row r="648" spans="1:9" ht="42.75" x14ac:dyDescent="0.2">
      <c r="A648" s="89" t="s">
        <v>907</v>
      </c>
      <c r="B648" s="3" t="s">
        <v>1949</v>
      </c>
      <c r="C648" s="3" t="s">
        <v>0</v>
      </c>
      <c r="D648" s="3" t="s">
        <v>0</v>
      </c>
      <c r="E648" s="3" t="s">
        <v>0</v>
      </c>
      <c r="F648" s="3" t="s">
        <v>0</v>
      </c>
      <c r="G648" s="31">
        <v>9605</v>
      </c>
      <c r="H648" s="31">
        <v>8241.1</v>
      </c>
      <c r="I648" s="31">
        <v>85.800104112441446</v>
      </c>
    </row>
    <row r="649" spans="1:9" x14ac:dyDescent="0.2">
      <c r="A649" s="89" t="s">
        <v>20</v>
      </c>
      <c r="B649" s="3" t="s">
        <v>1949</v>
      </c>
      <c r="C649" s="3" t="s">
        <v>21</v>
      </c>
      <c r="D649" s="3" t="s">
        <v>0</v>
      </c>
      <c r="E649" s="3" t="s">
        <v>0</v>
      </c>
      <c r="F649" s="3" t="s">
        <v>0</v>
      </c>
      <c r="G649" s="31">
        <v>9605</v>
      </c>
      <c r="H649" s="31">
        <v>8241.1</v>
      </c>
      <c r="I649" s="31">
        <v>85.800104112441446</v>
      </c>
    </row>
    <row r="650" spans="1:9" ht="28.5" x14ac:dyDescent="0.2">
      <c r="A650" s="89" t="s">
        <v>22</v>
      </c>
      <c r="B650" s="3" t="s">
        <v>1949</v>
      </c>
      <c r="C650" s="3" t="s">
        <v>21</v>
      </c>
      <c r="D650" s="3" t="s">
        <v>21</v>
      </c>
      <c r="E650" s="3" t="s">
        <v>0</v>
      </c>
      <c r="F650" s="3" t="s">
        <v>0</v>
      </c>
      <c r="G650" s="31">
        <v>9605</v>
      </c>
      <c r="H650" s="31">
        <v>8241.1</v>
      </c>
      <c r="I650" s="31">
        <v>85.800104112441446</v>
      </c>
    </row>
    <row r="651" spans="1:9" ht="42.75" x14ac:dyDescent="0.2">
      <c r="A651" s="89" t="s">
        <v>680</v>
      </c>
      <c r="B651" s="3" t="s">
        <v>1949</v>
      </c>
      <c r="C651" s="3" t="s">
        <v>21</v>
      </c>
      <c r="D651" s="3" t="s">
        <v>21</v>
      </c>
      <c r="E651" s="3" t="s">
        <v>681</v>
      </c>
      <c r="F651" s="3" t="s">
        <v>0</v>
      </c>
      <c r="G651" s="31">
        <v>9605</v>
      </c>
      <c r="H651" s="31">
        <v>8241.1</v>
      </c>
      <c r="I651" s="31">
        <v>85.800104112441446</v>
      </c>
    </row>
    <row r="652" spans="1:9" ht="42.75" x14ac:dyDescent="0.2">
      <c r="A652" s="89" t="s">
        <v>325</v>
      </c>
      <c r="B652" s="3" t="s">
        <v>1949</v>
      </c>
      <c r="C652" s="3" t="s">
        <v>21</v>
      </c>
      <c r="D652" s="3" t="s">
        <v>21</v>
      </c>
      <c r="E652" s="3" t="s">
        <v>681</v>
      </c>
      <c r="F652" s="3" t="s">
        <v>1674</v>
      </c>
      <c r="G652" s="31">
        <v>9605</v>
      </c>
      <c r="H652" s="31">
        <v>8241.1</v>
      </c>
      <c r="I652" s="31">
        <v>85.800104112441446</v>
      </c>
    </row>
    <row r="653" spans="1:9" ht="42.75" x14ac:dyDescent="0.2">
      <c r="A653" s="89" t="s">
        <v>1256</v>
      </c>
      <c r="B653" s="3" t="s">
        <v>1950</v>
      </c>
      <c r="C653" s="3" t="s">
        <v>0</v>
      </c>
      <c r="D653" s="3" t="s">
        <v>0</v>
      </c>
      <c r="E653" s="3" t="s">
        <v>0</v>
      </c>
      <c r="F653" s="3" t="s">
        <v>0</v>
      </c>
      <c r="G653" s="31">
        <v>3415</v>
      </c>
      <c r="H653" s="31">
        <v>1410</v>
      </c>
      <c r="I653" s="31">
        <v>41.288433382137626</v>
      </c>
    </row>
    <row r="654" spans="1:9" ht="42.75" x14ac:dyDescent="0.2">
      <c r="A654" s="89" t="s">
        <v>655</v>
      </c>
      <c r="B654" s="3" t="s">
        <v>1951</v>
      </c>
      <c r="C654" s="3" t="s">
        <v>0</v>
      </c>
      <c r="D654" s="3" t="s">
        <v>0</v>
      </c>
      <c r="E654" s="3" t="s">
        <v>0</v>
      </c>
      <c r="F654" s="3" t="s">
        <v>0</v>
      </c>
      <c r="G654" s="31">
        <v>1855</v>
      </c>
      <c r="H654" s="31">
        <v>0</v>
      </c>
      <c r="I654" s="31">
        <v>0</v>
      </c>
    </row>
    <row r="655" spans="1:9" x14ac:dyDescent="0.2">
      <c r="A655" s="89" t="s">
        <v>20</v>
      </c>
      <c r="B655" s="3" t="s">
        <v>1951</v>
      </c>
      <c r="C655" s="3" t="s">
        <v>21</v>
      </c>
      <c r="D655" s="3" t="s">
        <v>0</v>
      </c>
      <c r="E655" s="3" t="s">
        <v>0</v>
      </c>
      <c r="F655" s="3" t="s">
        <v>0</v>
      </c>
      <c r="G655" s="31">
        <v>1855</v>
      </c>
      <c r="H655" s="31">
        <v>0</v>
      </c>
      <c r="I655" s="31">
        <v>0</v>
      </c>
    </row>
    <row r="656" spans="1:9" ht="28.5" x14ac:dyDescent="0.2">
      <c r="A656" s="89" t="s">
        <v>22</v>
      </c>
      <c r="B656" s="3" t="s">
        <v>1951</v>
      </c>
      <c r="C656" s="3" t="s">
        <v>21</v>
      </c>
      <c r="D656" s="3" t="s">
        <v>21</v>
      </c>
      <c r="E656" s="3" t="s">
        <v>0</v>
      </c>
      <c r="F656" s="3" t="s">
        <v>0</v>
      </c>
      <c r="G656" s="31">
        <v>1855</v>
      </c>
      <c r="H656" s="31">
        <v>0</v>
      </c>
      <c r="I656" s="31">
        <v>0</v>
      </c>
    </row>
    <row r="657" spans="1:9" ht="28.5" x14ac:dyDescent="0.2">
      <c r="A657" s="89" t="s">
        <v>601</v>
      </c>
      <c r="B657" s="3" t="s">
        <v>1951</v>
      </c>
      <c r="C657" s="3" t="s">
        <v>21</v>
      </c>
      <c r="D657" s="3" t="s">
        <v>21</v>
      </c>
      <c r="E657" s="3" t="s">
        <v>602</v>
      </c>
      <c r="F657" s="3" t="s">
        <v>0</v>
      </c>
      <c r="G657" s="31">
        <v>1855</v>
      </c>
      <c r="H657" s="31">
        <v>0</v>
      </c>
      <c r="I657" s="31">
        <v>0</v>
      </c>
    </row>
    <row r="658" spans="1:9" ht="42.75" x14ac:dyDescent="0.2">
      <c r="A658" s="89" t="s">
        <v>325</v>
      </c>
      <c r="B658" s="3" t="s">
        <v>1951</v>
      </c>
      <c r="C658" s="3" t="s">
        <v>21</v>
      </c>
      <c r="D658" s="3" t="s">
        <v>21</v>
      </c>
      <c r="E658" s="3" t="s">
        <v>602</v>
      </c>
      <c r="F658" s="3" t="s">
        <v>1674</v>
      </c>
      <c r="G658" s="31">
        <v>1855</v>
      </c>
      <c r="H658" s="31">
        <v>0</v>
      </c>
      <c r="I658" s="31">
        <v>0</v>
      </c>
    </row>
    <row r="659" spans="1:9" ht="57" x14ac:dyDescent="0.2">
      <c r="A659" s="89" t="s">
        <v>1259</v>
      </c>
      <c r="B659" s="3" t="s">
        <v>1952</v>
      </c>
      <c r="C659" s="3" t="s">
        <v>0</v>
      </c>
      <c r="D659" s="3" t="s">
        <v>0</v>
      </c>
      <c r="E659" s="3" t="s">
        <v>0</v>
      </c>
      <c r="F659" s="3" t="s">
        <v>0</v>
      </c>
      <c r="G659" s="31">
        <v>1200</v>
      </c>
      <c r="H659" s="31">
        <v>1200</v>
      </c>
      <c r="I659" s="31">
        <v>100</v>
      </c>
    </row>
    <row r="660" spans="1:9" x14ac:dyDescent="0.2">
      <c r="A660" s="89" t="s">
        <v>20</v>
      </c>
      <c r="B660" s="3" t="s">
        <v>1952</v>
      </c>
      <c r="C660" s="3" t="s">
        <v>21</v>
      </c>
      <c r="D660" s="3" t="s">
        <v>0</v>
      </c>
      <c r="E660" s="3" t="s">
        <v>0</v>
      </c>
      <c r="F660" s="3" t="s">
        <v>0</v>
      </c>
      <c r="G660" s="31">
        <v>1200</v>
      </c>
      <c r="H660" s="31">
        <v>1200</v>
      </c>
      <c r="I660" s="31">
        <v>100</v>
      </c>
    </row>
    <row r="661" spans="1:9" ht="28.5" x14ac:dyDescent="0.2">
      <c r="A661" s="89" t="s">
        <v>22</v>
      </c>
      <c r="B661" s="3" t="s">
        <v>1952</v>
      </c>
      <c r="C661" s="3" t="s">
        <v>21</v>
      </c>
      <c r="D661" s="3" t="s">
        <v>21</v>
      </c>
      <c r="E661" s="3" t="s">
        <v>0</v>
      </c>
      <c r="F661" s="3" t="s">
        <v>0</v>
      </c>
      <c r="G661" s="31">
        <v>1200</v>
      </c>
      <c r="H661" s="31">
        <v>1200</v>
      </c>
      <c r="I661" s="31">
        <v>100</v>
      </c>
    </row>
    <row r="662" spans="1:9" x14ac:dyDescent="0.2">
      <c r="A662" s="89" t="s">
        <v>58</v>
      </c>
      <c r="B662" s="3" t="s">
        <v>1952</v>
      </c>
      <c r="C662" s="3" t="s">
        <v>21</v>
      </c>
      <c r="D662" s="3" t="s">
        <v>21</v>
      </c>
      <c r="E662" s="3" t="s">
        <v>672</v>
      </c>
      <c r="F662" s="3" t="s">
        <v>0</v>
      </c>
      <c r="G662" s="31">
        <v>1200</v>
      </c>
      <c r="H662" s="31">
        <v>1200</v>
      </c>
      <c r="I662" s="31">
        <v>100</v>
      </c>
    </row>
    <row r="663" spans="1:9" ht="42.75" x14ac:dyDescent="0.2">
      <c r="A663" s="89" t="s">
        <v>325</v>
      </c>
      <c r="B663" s="3" t="s">
        <v>1952</v>
      </c>
      <c r="C663" s="3" t="s">
        <v>21</v>
      </c>
      <c r="D663" s="3" t="s">
        <v>21</v>
      </c>
      <c r="E663" s="3" t="s">
        <v>1896</v>
      </c>
      <c r="F663" s="3" t="s">
        <v>1674</v>
      </c>
      <c r="G663" s="31">
        <v>1200</v>
      </c>
      <c r="H663" s="31">
        <v>1200</v>
      </c>
      <c r="I663" s="31">
        <v>100</v>
      </c>
    </row>
    <row r="664" spans="1:9" ht="42.75" x14ac:dyDescent="0.2">
      <c r="A664" s="89" t="s">
        <v>907</v>
      </c>
      <c r="B664" s="3" t="s">
        <v>1953</v>
      </c>
      <c r="C664" s="3" t="s">
        <v>0</v>
      </c>
      <c r="D664" s="3" t="s">
        <v>0</v>
      </c>
      <c r="E664" s="3" t="s">
        <v>0</v>
      </c>
      <c r="F664" s="3" t="s">
        <v>0</v>
      </c>
      <c r="G664" s="31">
        <v>360</v>
      </c>
      <c r="H664" s="31">
        <v>210</v>
      </c>
      <c r="I664" s="31">
        <v>58.333333333333336</v>
      </c>
    </row>
    <row r="665" spans="1:9" x14ac:dyDescent="0.2">
      <c r="A665" s="89" t="s">
        <v>20</v>
      </c>
      <c r="B665" s="3" t="s">
        <v>1953</v>
      </c>
      <c r="C665" s="3" t="s">
        <v>21</v>
      </c>
      <c r="D665" s="3" t="s">
        <v>0</v>
      </c>
      <c r="E665" s="3" t="s">
        <v>0</v>
      </c>
      <c r="F665" s="3" t="s">
        <v>0</v>
      </c>
      <c r="G665" s="31">
        <v>360</v>
      </c>
      <c r="H665" s="31">
        <v>210</v>
      </c>
      <c r="I665" s="31">
        <v>58.333333333333336</v>
      </c>
    </row>
    <row r="666" spans="1:9" ht="28.5" x14ac:dyDescent="0.2">
      <c r="A666" s="89" t="s">
        <v>22</v>
      </c>
      <c r="B666" s="3" t="s">
        <v>1953</v>
      </c>
      <c r="C666" s="3" t="s">
        <v>21</v>
      </c>
      <c r="D666" s="3" t="s">
        <v>21</v>
      </c>
      <c r="E666" s="3" t="s">
        <v>0</v>
      </c>
      <c r="F666" s="3" t="s">
        <v>0</v>
      </c>
      <c r="G666" s="31">
        <v>360</v>
      </c>
      <c r="H666" s="31">
        <v>210</v>
      </c>
      <c r="I666" s="31">
        <v>58.333333333333336</v>
      </c>
    </row>
    <row r="667" spans="1:9" ht="42.75" x14ac:dyDescent="0.2">
      <c r="A667" s="89" t="s">
        <v>680</v>
      </c>
      <c r="B667" s="3" t="s">
        <v>1953</v>
      </c>
      <c r="C667" s="3" t="s">
        <v>21</v>
      </c>
      <c r="D667" s="3" t="s">
        <v>21</v>
      </c>
      <c r="E667" s="3" t="s">
        <v>681</v>
      </c>
      <c r="F667" s="3" t="s">
        <v>0</v>
      </c>
      <c r="G667" s="31">
        <v>360</v>
      </c>
      <c r="H667" s="31">
        <v>210</v>
      </c>
      <c r="I667" s="31">
        <v>58.333333333333336</v>
      </c>
    </row>
    <row r="668" spans="1:9" ht="42.75" x14ac:dyDescent="0.2">
      <c r="A668" s="89" t="s">
        <v>325</v>
      </c>
      <c r="B668" s="3" t="s">
        <v>1953</v>
      </c>
      <c r="C668" s="3" t="s">
        <v>21</v>
      </c>
      <c r="D668" s="3" t="s">
        <v>21</v>
      </c>
      <c r="E668" s="3" t="s">
        <v>681</v>
      </c>
      <c r="F668" s="3" t="s">
        <v>1674</v>
      </c>
      <c r="G668" s="31">
        <v>360</v>
      </c>
      <c r="H668" s="31">
        <v>210</v>
      </c>
      <c r="I668" s="31">
        <v>58.333333333333336</v>
      </c>
    </row>
    <row r="669" spans="1:9" ht="42.75" x14ac:dyDescent="0.2">
      <c r="A669" s="89" t="s">
        <v>1262</v>
      </c>
      <c r="B669" s="3" t="s">
        <v>1954</v>
      </c>
      <c r="C669" s="3" t="s">
        <v>0</v>
      </c>
      <c r="D669" s="3" t="s">
        <v>0</v>
      </c>
      <c r="E669" s="3" t="s">
        <v>0</v>
      </c>
      <c r="F669" s="3" t="s">
        <v>0</v>
      </c>
      <c r="G669" s="31">
        <v>15431.6</v>
      </c>
      <c r="H669" s="31">
        <v>13991.4</v>
      </c>
      <c r="I669" s="31">
        <v>90.667202363980408</v>
      </c>
    </row>
    <row r="670" spans="1:9" ht="42.75" x14ac:dyDescent="0.2">
      <c r="A670" s="89" t="s">
        <v>754</v>
      </c>
      <c r="B670" s="3" t="s">
        <v>1955</v>
      </c>
      <c r="C670" s="3" t="s">
        <v>0</v>
      </c>
      <c r="D670" s="3" t="s">
        <v>0</v>
      </c>
      <c r="E670" s="3" t="s">
        <v>0</v>
      </c>
      <c r="F670" s="3" t="s">
        <v>0</v>
      </c>
      <c r="G670" s="31">
        <v>13384.4</v>
      </c>
      <c r="H670" s="31">
        <v>13132.8</v>
      </c>
      <c r="I670" s="31">
        <v>98.120199635396432</v>
      </c>
    </row>
    <row r="671" spans="1:9" x14ac:dyDescent="0.2">
      <c r="A671" s="89" t="s">
        <v>20</v>
      </c>
      <c r="B671" s="3" t="s">
        <v>1955</v>
      </c>
      <c r="C671" s="3" t="s">
        <v>21</v>
      </c>
      <c r="D671" s="3" t="s">
        <v>0</v>
      </c>
      <c r="E671" s="3" t="s">
        <v>0</v>
      </c>
      <c r="F671" s="3" t="s">
        <v>0</v>
      </c>
      <c r="G671" s="31">
        <v>13384.4</v>
      </c>
      <c r="H671" s="31">
        <v>13132.8</v>
      </c>
      <c r="I671" s="31">
        <v>98.120199635396432</v>
      </c>
    </row>
    <row r="672" spans="1:9" ht="28.5" x14ac:dyDescent="0.2">
      <c r="A672" s="89" t="s">
        <v>22</v>
      </c>
      <c r="B672" s="3" t="s">
        <v>1955</v>
      </c>
      <c r="C672" s="3" t="s">
        <v>21</v>
      </c>
      <c r="D672" s="3" t="s">
        <v>21</v>
      </c>
      <c r="E672" s="3" t="s">
        <v>0</v>
      </c>
      <c r="F672" s="3" t="s">
        <v>0</v>
      </c>
      <c r="G672" s="31">
        <v>13384.4</v>
      </c>
      <c r="H672" s="31">
        <v>13132.8</v>
      </c>
      <c r="I672" s="31">
        <v>98.120199635396432</v>
      </c>
    </row>
    <row r="673" spans="1:9" ht="42.75" x14ac:dyDescent="0.2">
      <c r="A673" s="89" t="s">
        <v>680</v>
      </c>
      <c r="B673" s="3" t="s">
        <v>1955</v>
      </c>
      <c r="C673" s="3" t="s">
        <v>21</v>
      </c>
      <c r="D673" s="3" t="s">
        <v>21</v>
      </c>
      <c r="E673" s="3" t="s">
        <v>681</v>
      </c>
      <c r="F673" s="3" t="s">
        <v>0</v>
      </c>
      <c r="G673" s="31">
        <v>13384.4</v>
      </c>
      <c r="H673" s="31">
        <v>13132.8</v>
      </c>
      <c r="I673" s="31">
        <v>98.120199635396432</v>
      </c>
    </row>
    <row r="674" spans="1:9" ht="42.75" x14ac:dyDescent="0.2">
      <c r="A674" s="89" t="s">
        <v>325</v>
      </c>
      <c r="B674" s="3" t="s">
        <v>1955</v>
      </c>
      <c r="C674" s="3" t="s">
        <v>21</v>
      </c>
      <c r="D674" s="3" t="s">
        <v>21</v>
      </c>
      <c r="E674" s="3" t="s">
        <v>681</v>
      </c>
      <c r="F674" s="3" t="s">
        <v>1674</v>
      </c>
      <c r="G674" s="31">
        <v>13384.4</v>
      </c>
      <c r="H674" s="31">
        <v>13132.8</v>
      </c>
      <c r="I674" s="31">
        <v>98.120199635396432</v>
      </c>
    </row>
    <row r="675" spans="1:9" x14ac:dyDescent="0.2">
      <c r="A675" s="89" t="s">
        <v>1198</v>
      </c>
      <c r="B675" s="3" t="s">
        <v>1956</v>
      </c>
      <c r="C675" s="3" t="s">
        <v>0</v>
      </c>
      <c r="D675" s="3" t="s">
        <v>0</v>
      </c>
      <c r="E675" s="3" t="s">
        <v>0</v>
      </c>
      <c r="F675" s="3" t="s">
        <v>0</v>
      </c>
      <c r="G675" s="31">
        <v>2047.2</v>
      </c>
      <c r="H675" s="31">
        <v>858.6</v>
      </c>
      <c r="I675" s="31">
        <v>41.940211019929663</v>
      </c>
    </row>
    <row r="676" spans="1:9" x14ac:dyDescent="0.2">
      <c r="A676" s="89" t="s">
        <v>20</v>
      </c>
      <c r="B676" s="3" t="s">
        <v>1956</v>
      </c>
      <c r="C676" s="3" t="s">
        <v>21</v>
      </c>
      <c r="D676" s="3" t="s">
        <v>0</v>
      </c>
      <c r="E676" s="3" t="s">
        <v>0</v>
      </c>
      <c r="F676" s="3" t="s">
        <v>0</v>
      </c>
      <c r="G676" s="31">
        <v>2047.2</v>
      </c>
      <c r="H676" s="31">
        <v>858.6</v>
      </c>
      <c r="I676" s="31">
        <v>41.940211019929663</v>
      </c>
    </row>
    <row r="677" spans="1:9" ht="28.5" x14ac:dyDescent="0.2">
      <c r="A677" s="89" t="s">
        <v>22</v>
      </c>
      <c r="B677" s="3" t="s">
        <v>1956</v>
      </c>
      <c r="C677" s="3" t="s">
        <v>21</v>
      </c>
      <c r="D677" s="3" t="s">
        <v>21</v>
      </c>
      <c r="E677" s="3" t="s">
        <v>0</v>
      </c>
      <c r="F677" s="3" t="s">
        <v>0</v>
      </c>
      <c r="G677" s="31">
        <v>2047.2</v>
      </c>
      <c r="H677" s="31">
        <v>858.6</v>
      </c>
      <c r="I677" s="31">
        <v>41.940211019929663</v>
      </c>
    </row>
    <row r="678" spans="1:9" ht="42.75" x14ac:dyDescent="0.2">
      <c r="A678" s="89" t="s">
        <v>680</v>
      </c>
      <c r="B678" s="3" t="s">
        <v>1956</v>
      </c>
      <c r="C678" s="3" t="s">
        <v>21</v>
      </c>
      <c r="D678" s="3" t="s">
        <v>21</v>
      </c>
      <c r="E678" s="3" t="s">
        <v>681</v>
      </c>
      <c r="F678" s="3" t="s">
        <v>0</v>
      </c>
      <c r="G678" s="31">
        <v>2047.2</v>
      </c>
      <c r="H678" s="31">
        <v>858.6</v>
      </c>
      <c r="I678" s="31">
        <v>41.940211019929663</v>
      </c>
    </row>
    <row r="679" spans="1:9" ht="42.75" x14ac:dyDescent="0.2">
      <c r="A679" s="89" t="s">
        <v>325</v>
      </c>
      <c r="B679" s="3" t="s">
        <v>1956</v>
      </c>
      <c r="C679" s="3" t="s">
        <v>21</v>
      </c>
      <c r="D679" s="3" t="s">
        <v>21</v>
      </c>
      <c r="E679" s="3" t="s">
        <v>681</v>
      </c>
      <c r="F679" s="3" t="s">
        <v>1674</v>
      </c>
      <c r="G679" s="31">
        <v>2047.2</v>
      </c>
      <c r="H679" s="31">
        <v>858.6</v>
      </c>
      <c r="I679" s="31">
        <v>41.940211019929663</v>
      </c>
    </row>
    <row r="680" spans="1:9" ht="60" x14ac:dyDescent="0.2">
      <c r="A680" s="91" t="s">
        <v>651</v>
      </c>
      <c r="B680" s="4" t="s">
        <v>1957</v>
      </c>
      <c r="C680" s="4" t="s">
        <v>0</v>
      </c>
      <c r="D680" s="4" t="s">
        <v>0</v>
      </c>
      <c r="E680" s="4" t="s">
        <v>0</v>
      </c>
      <c r="F680" s="4" t="s">
        <v>0</v>
      </c>
      <c r="G680" s="35">
        <v>725674.4</v>
      </c>
      <c r="H680" s="35">
        <v>712772.1</v>
      </c>
      <c r="I680" s="35">
        <v>98.222026297193338</v>
      </c>
    </row>
    <row r="681" spans="1:9" ht="57" x14ac:dyDescent="0.2">
      <c r="A681" s="89" t="s">
        <v>653</v>
      </c>
      <c r="B681" s="3" t="s">
        <v>1958</v>
      </c>
      <c r="C681" s="3" t="s">
        <v>0</v>
      </c>
      <c r="D681" s="3" t="s">
        <v>0</v>
      </c>
      <c r="E681" s="3" t="s">
        <v>0</v>
      </c>
      <c r="F681" s="3" t="s">
        <v>0</v>
      </c>
      <c r="G681" s="31">
        <v>17902.900000000001</v>
      </c>
      <c r="H681" s="31">
        <v>17565.8</v>
      </c>
      <c r="I681" s="31">
        <v>98.117064833071723</v>
      </c>
    </row>
    <row r="682" spans="1:9" ht="42.75" x14ac:dyDescent="0.2">
      <c r="A682" s="89" t="s">
        <v>655</v>
      </c>
      <c r="B682" s="3" t="s">
        <v>1959</v>
      </c>
      <c r="C682" s="3" t="s">
        <v>0</v>
      </c>
      <c r="D682" s="3" t="s">
        <v>0</v>
      </c>
      <c r="E682" s="3" t="s">
        <v>0</v>
      </c>
      <c r="F682" s="3" t="s">
        <v>0</v>
      </c>
      <c r="G682" s="31">
        <v>9625.1</v>
      </c>
      <c r="H682" s="31">
        <v>9625.1</v>
      </c>
      <c r="I682" s="31">
        <v>100</v>
      </c>
    </row>
    <row r="683" spans="1:9" x14ac:dyDescent="0.2">
      <c r="A683" s="89" t="s">
        <v>7</v>
      </c>
      <c r="B683" s="3" t="s">
        <v>1959</v>
      </c>
      <c r="C683" s="3" t="s">
        <v>8</v>
      </c>
      <c r="D683" s="3" t="s">
        <v>0</v>
      </c>
      <c r="E683" s="3" t="s">
        <v>0</v>
      </c>
      <c r="F683" s="3" t="s">
        <v>0</v>
      </c>
      <c r="G683" s="31">
        <v>2783.1</v>
      </c>
      <c r="H683" s="31">
        <v>2783.1</v>
      </c>
      <c r="I683" s="31">
        <v>100</v>
      </c>
    </row>
    <row r="684" spans="1:9" x14ac:dyDescent="0.2">
      <c r="A684" s="89" t="s">
        <v>15</v>
      </c>
      <c r="B684" s="3" t="s">
        <v>1959</v>
      </c>
      <c r="C684" s="3" t="s">
        <v>8</v>
      </c>
      <c r="D684" s="3" t="s">
        <v>16</v>
      </c>
      <c r="E684" s="3" t="s">
        <v>0</v>
      </c>
      <c r="F684" s="3" t="s">
        <v>0</v>
      </c>
      <c r="G684" s="31">
        <v>2783.1</v>
      </c>
      <c r="H684" s="31">
        <v>2783.1</v>
      </c>
      <c r="I684" s="31">
        <v>100</v>
      </c>
    </row>
    <row r="685" spans="1:9" ht="28.5" x14ac:dyDescent="0.2">
      <c r="A685" s="89" t="s">
        <v>601</v>
      </c>
      <c r="B685" s="3" t="s">
        <v>1959</v>
      </c>
      <c r="C685" s="3" t="s">
        <v>8</v>
      </c>
      <c r="D685" s="3" t="s">
        <v>16</v>
      </c>
      <c r="E685" s="3" t="s">
        <v>602</v>
      </c>
      <c r="F685" s="3" t="s">
        <v>0</v>
      </c>
      <c r="G685" s="31">
        <v>2783.1</v>
      </c>
      <c r="H685" s="31">
        <v>2783.1</v>
      </c>
      <c r="I685" s="31">
        <v>100</v>
      </c>
    </row>
    <row r="686" spans="1:9" ht="42.75" x14ac:dyDescent="0.2">
      <c r="A686" s="89" t="s">
        <v>1670</v>
      </c>
      <c r="B686" s="3" t="s">
        <v>1959</v>
      </c>
      <c r="C686" s="3" t="s">
        <v>8</v>
      </c>
      <c r="D686" s="3" t="s">
        <v>16</v>
      </c>
      <c r="E686" s="3" t="s">
        <v>602</v>
      </c>
      <c r="F686" s="3" t="s">
        <v>1671</v>
      </c>
      <c r="G686" s="31">
        <v>2783.1</v>
      </c>
      <c r="H686" s="31">
        <v>2783.1</v>
      </c>
      <c r="I686" s="31">
        <v>100</v>
      </c>
    </row>
    <row r="687" spans="1:9" x14ac:dyDescent="0.2">
      <c r="A687" s="89" t="s">
        <v>88</v>
      </c>
      <c r="B687" s="3" t="s">
        <v>1959</v>
      </c>
      <c r="C687" s="19" t="s">
        <v>74</v>
      </c>
      <c r="D687" s="19" t="s">
        <v>0</v>
      </c>
      <c r="E687" s="19" t="s">
        <v>0</v>
      </c>
      <c r="F687" s="19" t="s">
        <v>0</v>
      </c>
      <c r="G687" s="31">
        <v>6842</v>
      </c>
      <c r="H687" s="31">
        <v>6842</v>
      </c>
      <c r="I687" s="31">
        <v>100</v>
      </c>
    </row>
    <row r="688" spans="1:9" x14ac:dyDescent="0.2">
      <c r="A688" s="89" t="s">
        <v>89</v>
      </c>
      <c r="B688" s="3" t="s">
        <v>1959</v>
      </c>
      <c r="C688" s="19" t="s">
        <v>74</v>
      </c>
      <c r="D688" s="19" t="s">
        <v>8</v>
      </c>
      <c r="E688" s="19" t="s">
        <v>0</v>
      </c>
      <c r="F688" s="19" t="s">
        <v>0</v>
      </c>
      <c r="G688" s="31">
        <v>6842</v>
      </c>
      <c r="H688" s="31">
        <v>6842</v>
      </c>
      <c r="I688" s="31">
        <v>100</v>
      </c>
    </row>
    <row r="689" spans="1:9" ht="28.5" x14ac:dyDescent="0.2">
      <c r="A689" s="89" t="s">
        <v>601</v>
      </c>
      <c r="B689" s="3" t="s">
        <v>1959</v>
      </c>
      <c r="C689" s="3" t="s">
        <v>74</v>
      </c>
      <c r="D689" s="3" t="s">
        <v>8</v>
      </c>
      <c r="E689" s="3" t="s">
        <v>602</v>
      </c>
      <c r="F689" s="3" t="s">
        <v>0</v>
      </c>
      <c r="G689" s="31">
        <v>6842</v>
      </c>
      <c r="H689" s="31">
        <v>6842</v>
      </c>
      <c r="I689" s="31">
        <v>100</v>
      </c>
    </row>
    <row r="690" spans="1:9" ht="28.5" x14ac:dyDescent="0.2">
      <c r="A690" s="89" t="s">
        <v>321</v>
      </c>
      <c r="B690" s="3" t="s">
        <v>1959</v>
      </c>
      <c r="C690" s="3" t="s">
        <v>74</v>
      </c>
      <c r="D690" s="3" t="s">
        <v>8</v>
      </c>
      <c r="E690" s="3" t="s">
        <v>602</v>
      </c>
      <c r="F690" s="3" t="s">
        <v>111</v>
      </c>
      <c r="G690" s="31">
        <v>6842</v>
      </c>
      <c r="H690" s="31">
        <v>6842</v>
      </c>
      <c r="I690" s="31">
        <v>100</v>
      </c>
    </row>
    <row r="691" spans="1:9" ht="85.5" x14ac:dyDescent="0.2">
      <c r="A691" s="89" t="s">
        <v>1960</v>
      </c>
      <c r="B691" s="3" t="s">
        <v>1961</v>
      </c>
      <c r="C691" s="3" t="s">
        <v>0</v>
      </c>
      <c r="D691" s="3" t="s">
        <v>0</v>
      </c>
      <c r="E691" s="3" t="s">
        <v>0</v>
      </c>
      <c r="F691" s="3" t="s">
        <v>0</v>
      </c>
      <c r="G691" s="31">
        <v>18.8</v>
      </c>
      <c r="H691" s="31">
        <v>18.8</v>
      </c>
      <c r="I691" s="31">
        <v>100</v>
      </c>
    </row>
    <row r="692" spans="1:9" x14ac:dyDescent="0.2">
      <c r="A692" s="89" t="s">
        <v>88</v>
      </c>
      <c r="B692" s="3" t="s">
        <v>1961</v>
      </c>
      <c r="C692" s="3" t="s">
        <v>74</v>
      </c>
      <c r="D692" s="3" t="s">
        <v>0</v>
      </c>
      <c r="E692" s="3" t="s">
        <v>0</v>
      </c>
      <c r="F692" s="3" t="s">
        <v>0</v>
      </c>
      <c r="G692" s="31">
        <v>18.8</v>
      </c>
      <c r="H692" s="31">
        <v>18.8</v>
      </c>
      <c r="I692" s="31">
        <v>100</v>
      </c>
    </row>
    <row r="693" spans="1:9" x14ac:dyDescent="0.2">
      <c r="A693" s="89" t="s">
        <v>89</v>
      </c>
      <c r="B693" s="3" t="s">
        <v>1961</v>
      </c>
      <c r="C693" s="3" t="s">
        <v>74</v>
      </c>
      <c r="D693" s="3" t="s">
        <v>8</v>
      </c>
      <c r="E693" s="3" t="s">
        <v>0</v>
      </c>
      <c r="F693" s="3" t="s">
        <v>0</v>
      </c>
      <c r="G693" s="31">
        <v>18.8</v>
      </c>
      <c r="H693" s="31">
        <v>18.8</v>
      </c>
      <c r="I693" s="31">
        <v>100</v>
      </c>
    </row>
    <row r="694" spans="1:9" ht="42.75" x14ac:dyDescent="0.2">
      <c r="A694" s="89" t="s">
        <v>680</v>
      </c>
      <c r="B694" s="3" t="s">
        <v>1961</v>
      </c>
      <c r="C694" s="3" t="s">
        <v>74</v>
      </c>
      <c r="D694" s="3" t="s">
        <v>8</v>
      </c>
      <c r="E694" s="3" t="s">
        <v>681</v>
      </c>
      <c r="F694" s="3" t="s">
        <v>0</v>
      </c>
      <c r="G694" s="31">
        <v>18.8</v>
      </c>
      <c r="H694" s="31">
        <v>18.8</v>
      </c>
      <c r="I694" s="31">
        <v>100</v>
      </c>
    </row>
    <row r="695" spans="1:9" ht="28.5" x14ac:dyDescent="0.2">
      <c r="A695" s="89" t="s">
        <v>321</v>
      </c>
      <c r="B695" s="3" t="s">
        <v>1961</v>
      </c>
      <c r="C695" s="3" t="s">
        <v>74</v>
      </c>
      <c r="D695" s="3" t="s">
        <v>8</v>
      </c>
      <c r="E695" s="3" t="s">
        <v>681</v>
      </c>
      <c r="F695" s="3" t="s">
        <v>111</v>
      </c>
      <c r="G695" s="31">
        <v>18.8</v>
      </c>
      <c r="H695" s="31">
        <v>18.8</v>
      </c>
      <c r="I695" s="31">
        <v>100</v>
      </c>
    </row>
    <row r="696" spans="1:9" ht="42.75" x14ac:dyDescent="0.2">
      <c r="A696" s="89" t="s">
        <v>907</v>
      </c>
      <c r="B696" s="3" t="s">
        <v>1962</v>
      </c>
      <c r="C696" s="3" t="s">
        <v>0</v>
      </c>
      <c r="D696" s="3" t="s">
        <v>0</v>
      </c>
      <c r="E696" s="3" t="s">
        <v>0</v>
      </c>
      <c r="F696" s="3" t="s">
        <v>0</v>
      </c>
      <c r="G696" s="31">
        <v>8259</v>
      </c>
      <c r="H696" s="31">
        <v>7921.9</v>
      </c>
      <c r="I696" s="31">
        <v>95.918392057149774</v>
      </c>
    </row>
    <row r="697" spans="1:9" x14ac:dyDescent="0.2">
      <c r="A697" s="89" t="s">
        <v>88</v>
      </c>
      <c r="B697" s="3" t="s">
        <v>1962</v>
      </c>
      <c r="C697" s="3" t="s">
        <v>74</v>
      </c>
      <c r="D697" s="3" t="s">
        <v>0</v>
      </c>
      <c r="E697" s="3" t="s">
        <v>0</v>
      </c>
      <c r="F697" s="3" t="s">
        <v>0</v>
      </c>
      <c r="G697" s="31">
        <v>8259</v>
      </c>
      <c r="H697" s="31">
        <v>7921.9</v>
      </c>
      <c r="I697" s="31">
        <v>95.918392057149774</v>
      </c>
    </row>
    <row r="698" spans="1:9" x14ac:dyDescent="0.2">
      <c r="A698" s="89" t="s">
        <v>89</v>
      </c>
      <c r="B698" s="3" t="s">
        <v>1962</v>
      </c>
      <c r="C698" s="3" t="s">
        <v>74</v>
      </c>
      <c r="D698" s="3" t="s">
        <v>8</v>
      </c>
      <c r="E698" s="3" t="s">
        <v>0</v>
      </c>
      <c r="F698" s="3" t="s">
        <v>0</v>
      </c>
      <c r="G698" s="31">
        <v>8259</v>
      </c>
      <c r="H698" s="31">
        <v>7921.9</v>
      </c>
      <c r="I698" s="31">
        <v>95.918392057149774</v>
      </c>
    </row>
    <row r="699" spans="1:9" ht="42.75" x14ac:dyDescent="0.2">
      <c r="A699" s="89" t="s">
        <v>680</v>
      </c>
      <c r="B699" s="3" t="s">
        <v>1962</v>
      </c>
      <c r="C699" s="3" t="s">
        <v>74</v>
      </c>
      <c r="D699" s="3" t="s">
        <v>8</v>
      </c>
      <c r="E699" s="3" t="s">
        <v>681</v>
      </c>
      <c r="F699" s="3" t="s">
        <v>0</v>
      </c>
      <c r="G699" s="31">
        <v>8259</v>
      </c>
      <c r="H699" s="31">
        <v>7921.9</v>
      </c>
      <c r="I699" s="31">
        <v>95.918392057149774</v>
      </c>
    </row>
    <row r="700" spans="1:9" ht="28.5" x14ac:dyDescent="0.2">
      <c r="A700" s="89" t="s">
        <v>321</v>
      </c>
      <c r="B700" s="3" t="s">
        <v>1962</v>
      </c>
      <c r="C700" s="3" t="s">
        <v>74</v>
      </c>
      <c r="D700" s="3" t="s">
        <v>8</v>
      </c>
      <c r="E700" s="3" t="s">
        <v>681</v>
      </c>
      <c r="F700" s="3" t="s">
        <v>111</v>
      </c>
      <c r="G700" s="31">
        <v>8259</v>
      </c>
      <c r="H700" s="31">
        <v>7921.9</v>
      </c>
      <c r="I700" s="31">
        <v>95.918392057149774</v>
      </c>
    </row>
    <row r="701" spans="1:9" ht="42.75" x14ac:dyDescent="0.2">
      <c r="A701" s="89" t="s">
        <v>1307</v>
      </c>
      <c r="B701" s="3" t="s">
        <v>1963</v>
      </c>
      <c r="C701" s="19" t="s">
        <v>0</v>
      </c>
      <c r="D701" s="19" t="s">
        <v>0</v>
      </c>
      <c r="E701" s="19" t="s">
        <v>0</v>
      </c>
      <c r="F701" s="19" t="s">
        <v>0</v>
      </c>
      <c r="G701" s="31">
        <v>4753.1000000000004</v>
      </c>
      <c r="H701" s="31">
        <v>4748.2</v>
      </c>
      <c r="I701" s="31">
        <v>99.896909385453696</v>
      </c>
    </row>
    <row r="702" spans="1:9" ht="71.25" x14ac:dyDescent="0.2">
      <c r="A702" s="89" t="s">
        <v>1964</v>
      </c>
      <c r="B702" s="3" t="s">
        <v>1965</v>
      </c>
      <c r="C702" s="3" t="s">
        <v>0</v>
      </c>
      <c r="D702" s="3" t="s">
        <v>0</v>
      </c>
      <c r="E702" s="3" t="s">
        <v>0</v>
      </c>
      <c r="F702" s="3" t="s">
        <v>0</v>
      </c>
      <c r="G702" s="31">
        <v>989.1</v>
      </c>
      <c r="H702" s="31">
        <v>989.1</v>
      </c>
      <c r="I702" s="31">
        <v>100</v>
      </c>
    </row>
    <row r="703" spans="1:9" x14ac:dyDescent="0.2">
      <c r="A703" s="89" t="s">
        <v>88</v>
      </c>
      <c r="B703" s="3" t="s">
        <v>1965</v>
      </c>
      <c r="C703" s="3" t="s">
        <v>74</v>
      </c>
      <c r="D703" s="3" t="s">
        <v>0</v>
      </c>
      <c r="E703" s="3" t="s">
        <v>0</v>
      </c>
      <c r="F703" s="3" t="s">
        <v>0</v>
      </c>
      <c r="G703" s="31">
        <v>989.1</v>
      </c>
      <c r="H703" s="31">
        <v>989.1</v>
      </c>
      <c r="I703" s="31">
        <v>100</v>
      </c>
    </row>
    <row r="704" spans="1:9" ht="28.5" x14ac:dyDescent="0.2">
      <c r="A704" s="89" t="s">
        <v>90</v>
      </c>
      <c r="B704" s="3" t="s">
        <v>1965</v>
      </c>
      <c r="C704" s="3" t="s">
        <v>74</v>
      </c>
      <c r="D704" s="3" t="s">
        <v>13</v>
      </c>
      <c r="E704" s="3" t="s">
        <v>0</v>
      </c>
      <c r="F704" s="3" t="s">
        <v>0</v>
      </c>
      <c r="G704" s="31">
        <v>989.1</v>
      </c>
      <c r="H704" s="31">
        <v>989.1</v>
      </c>
      <c r="I704" s="31">
        <v>100</v>
      </c>
    </row>
    <row r="705" spans="1:9" x14ac:dyDescent="0.2">
      <c r="A705" s="89" t="s">
        <v>58</v>
      </c>
      <c r="B705" s="3" t="s">
        <v>1965</v>
      </c>
      <c r="C705" s="3" t="s">
        <v>74</v>
      </c>
      <c r="D705" s="3" t="s">
        <v>13</v>
      </c>
      <c r="E705" s="3" t="s">
        <v>672</v>
      </c>
      <c r="F705" s="3" t="s">
        <v>0</v>
      </c>
      <c r="G705" s="31">
        <v>989.1</v>
      </c>
      <c r="H705" s="31">
        <v>989.1</v>
      </c>
      <c r="I705" s="31">
        <v>100</v>
      </c>
    </row>
    <row r="706" spans="1:9" ht="28.5" x14ac:dyDescent="0.2">
      <c r="A706" s="89" t="s">
        <v>321</v>
      </c>
      <c r="B706" s="3" t="s">
        <v>1965</v>
      </c>
      <c r="C706" s="3" t="s">
        <v>74</v>
      </c>
      <c r="D706" s="3" t="s">
        <v>13</v>
      </c>
      <c r="E706" s="3" t="s">
        <v>1896</v>
      </c>
      <c r="F706" s="3" t="s">
        <v>111</v>
      </c>
      <c r="G706" s="31">
        <v>989.1</v>
      </c>
      <c r="H706" s="31">
        <v>989.1</v>
      </c>
      <c r="I706" s="31">
        <v>100</v>
      </c>
    </row>
    <row r="707" spans="1:9" ht="42.75" x14ac:dyDescent="0.2">
      <c r="A707" s="89" t="s">
        <v>907</v>
      </c>
      <c r="B707" s="3" t="s">
        <v>1966</v>
      </c>
      <c r="C707" s="3" t="s">
        <v>0</v>
      </c>
      <c r="D707" s="3" t="s">
        <v>0</v>
      </c>
      <c r="E707" s="3" t="s">
        <v>0</v>
      </c>
      <c r="F707" s="3" t="s">
        <v>0</v>
      </c>
      <c r="G707" s="31">
        <v>3764</v>
      </c>
      <c r="H707" s="31">
        <v>3759.1</v>
      </c>
      <c r="I707" s="31">
        <v>99.869819341126458</v>
      </c>
    </row>
    <row r="708" spans="1:9" x14ac:dyDescent="0.2">
      <c r="A708" s="89" t="s">
        <v>88</v>
      </c>
      <c r="B708" s="3" t="s">
        <v>1966</v>
      </c>
      <c r="C708" s="3" t="s">
        <v>74</v>
      </c>
      <c r="D708" s="3" t="s">
        <v>0</v>
      </c>
      <c r="E708" s="3" t="s">
        <v>0</v>
      </c>
      <c r="F708" s="3" t="s">
        <v>0</v>
      </c>
      <c r="G708" s="31">
        <v>3764</v>
      </c>
      <c r="H708" s="31">
        <v>3759.1</v>
      </c>
      <c r="I708" s="31">
        <v>99.869819341126458</v>
      </c>
    </row>
    <row r="709" spans="1:9" x14ac:dyDescent="0.2">
      <c r="A709" s="89" t="s">
        <v>89</v>
      </c>
      <c r="B709" s="3" t="s">
        <v>1966</v>
      </c>
      <c r="C709" s="3" t="s">
        <v>74</v>
      </c>
      <c r="D709" s="3" t="s">
        <v>8</v>
      </c>
      <c r="E709" s="3" t="s">
        <v>0</v>
      </c>
      <c r="F709" s="3" t="s">
        <v>0</v>
      </c>
      <c r="G709" s="31">
        <v>3764</v>
      </c>
      <c r="H709" s="31">
        <v>3759.1</v>
      </c>
      <c r="I709" s="31">
        <v>99.869819341126458</v>
      </c>
    </row>
    <row r="710" spans="1:9" ht="42.75" x14ac:dyDescent="0.2">
      <c r="A710" s="89" t="s">
        <v>680</v>
      </c>
      <c r="B710" s="3" t="s">
        <v>1966</v>
      </c>
      <c r="C710" s="3" t="s">
        <v>74</v>
      </c>
      <c r="D710" s="3" t="s">
        <v>8</v>
      </c>
      <c r="E710" s="3" t="s">
        <v>681</v>
      </c>
      <c r="F710" s="3" t="s">
        <v>0</v>
      </c>
      <c r="G710" s="31">
        <v>3764</v>
      </c>
      <c r="H710" s="31">
        <v>3759.1</v>
      </c>
      <c r="I710" s="31">
        <v>99.869819341126458</v>
      </c>
    </row>
    <row r="711" spans="1:9" ht="28.5" x14ac:dyDescent="0.2">
      <c r="A711" s="89" t="s">
        <v>321</v>
      </c>
      <c r="B711" s="3" t="s">
        <v>1966</v>
      </c>
      <c r="C711" s="3" t="s">
        <v>74</v>
      </c>
      <c r="D711" s="3" t="s">
        <v>8</v>
      </c>
      <c r="E711" s="3" t="s">
        <v>681</v>
      </c>
      <c r="F711" s="3" t="s">
        <v>111</v>
      </c>
      <c r="G711" s="31">
        <v>3764</v>
      </c>
      <c r="H711" s="31">
        <v>3759.1</v>
      </c>
      <c r="I711" s="31">
        <v>99.869819341126458</v>
      </c>
    </row>
    <row r="712" spans="1:9" ht="71.25" x14ac:dyDescent="0.2">
      <c r="A712" s="89" t="s">
        <v>1335</v>
      </c>
      <c r="B712" s="3" t="s">
        <v>1967</v>
      </c>
      <c r="C712" s="19" t="s">
        <v>0</v>
      </c>
      <c r="D712" s="19" t="s">
        <v>0</v>
      </c>
      <c r="E712" s="19" t="s">
        <v>0</v>
      </c>
      <c r="F712" s="19" t="s">
        <v>0</v>
      </c>
      <c r="G712" s="31">
        <v>3658.1</v>
      </c>
      <c r="H712" s="31">
        <v>3650</v>
      </c>
      <c r="I712" s="31">
        <v>99.778573576446789</v>
      </c>
    </row>
    <row r="713" spans="1:9" ht="42.75" x14ac:dyDescent="0.2">
      <c r="A713" s="89" t="s">
        <v>655</v>
      </c>
      <c r="B713" s="3" t="s">
        <v>1968</v>
      </c>
      <c r="C713" s="3" t="s">
        <v>0</v>
      </c>
      <c r="D713" s="3" t="s">
        <v>0</v>
      </c>
      <c r="E713" s="3" t="s">
        <v>0</v>
      </c>
      <c r="F713" s="3" t="s">
        <v>0</v>
      </c>
      <c r="G713" s="31">
        <v>210</v>
      </c>
      <c r="H713" s="31">
        <v>210</v>
      </c>
      <c r="I713" s="31">
        <v>100</v>
      </c>
    </row>
    <row r="714" spans="1:9" x14ac:dyDescent="0.2">
      <c r="A714" s="89" t="s">
        <v>88</v>
      </c>
      <c r="B714" s="3" t="s">
        <v>1968</v>
      </c>
      <c r="C714" s="3" t="s">
        <v>74</v>
      </c>
      <c r="D714" s="3" t="s">
        <v>0</v>
      </c>
      <c r="E714" s="3" t="s">
        <v>0</v>
      </c>
      <c r="F714" s="3" t="s">
        <v>0</v>
      </c>
      <c r="G714" s="31">
        <v>210</v>
      </c>
      <c r="H714" s="31">
        <v>210</v>
      </c>
      <c r="I714" s="31">
        <v>100</v>
      </c>
    </row>
    <row r="715" spans="1:9" ht="28.5" x14ac:dyDescent="0.2">
      <c r="A715" s="89" t="s">
        <v>90</v>
      </c>
      <c r="B715" s="3" t="s">
        <v>1968</v>
      </c>
      <c r="C715" s="3" t="s">
        <v>74</v>
      </c>
      <c r="D715" s="3" t="s">
        <v>13</v>
      </c>
      <c r="E715" s="3" t="s">
        <v>0</v>
      </c>
      <c r="F715" s="3" t="s">
        <v>0</v>
      </c>
      <c r="G715" s="31">
        <v>210</v>
      </c>
      <c r="H715" s="31">
        <v>210</v>
      </c>
      <c r="I715" s="31">
        <v>100</v>
      </c>
    </row>
    <row r="716" spans="1:9" ht="28.5" x14ac:dyDescent="0.2">
      <c r="A716" s="89" t="s">
        <v>601</v>
      </c>
      <c r="B716" s="3" t="s">
        <v>1968</v>
      </c>
      <c r="C716" s="3" t="s">
        <v>74</v>
      </c>
      <c r="D716" s="3" t="s">
        <v>13</v>
      </c>
      <c r="E716" s="3" t="s">
        <v>602</v>
      </c>
      <c r="F716" s="3" t="s">
        <v>0</v>
      </c>
      <c r="G716" s="31">
        <v>210</v>
      </c>
      <c r="H716" s="31">
        <v>210</v>
      </c>
      <c r="I716" s="31">
        <v>100</v>
      </c>
    </row>
    <row r="717" spans="1:9" ht="28.5" x14ac:dyDescent="0.2">
      <c r="A717" s="89" t="s">
        <v>321</v>
      </c>
      <c r="B717" s="3" t="s">
        <v>1968</v>
      </c>
      <c r="C717" s="3" t="s">
        <v>74</v>
      </c>
      <c r="D717" s="3" t="s">
        <v>13</v>
      </c>
      <c r="E717" s="3" t="s">
        <v>602</v>
      </c>
      <c r="F717" s="3" t="s">
        <v>111</v>
      </c>
      <c r="G717" s="31">
        <v>210</v>
      </c>
      <c r="H717" s="31">
        <v>210</v>
      </c>
      <c r="I717" s="31">
        <v>100</v>
      </c>
    </row>
    <row r="718" spans="1:9" ht="28.5" x14ac:dyDescent="0.2">
      <c r="A718" s="89" t="s">
        <v>1338</v>
      </c>
      <c r="B718" s="3" t="s">
        <v>1969</v>
      </c>
      <c r="C718" s="19" t="s">
        <v>0</v>
      </c>
      <c r="D718" s="19" t="s">
        <v>0</v>
      </c>
      <c r="E718" s="19" t="s">
        <v>0</v>
      </c>
      <c r="F718" s="19" t="s">
        <v>0</v>
      </c>
      <c r="G718" s="31">
        <v>3448.1</v>
      </c>
      <c r="H718" s="31">
        <v>3440</v>
      </c>
      <c r="I718" s="31">
        <v>99.765088019488999</v>
      </c>
    </row>
    <row r="719" spans="1:9" x14ac:dyDescent="0.2">
      <c r="A719" s="89" t="s">
        <v>88</v>
      </c>
      <c r="B719" s="3" t="s">
        <v>1969</v>
      </c>
      <c r="C719" s="3" t="s">
        <v>74</v>
      </c>
      <c r="D719" s="3" t="s">
        <v>0</v>
      </c>
      <c r="E719" s="3" t="s">
        <v>0</v>
      </c>
      <c r="F719" s="3" t="s">
        <v>0</v>
      </c>
      <c r="G719" s="31">
        <v>3448.1</v>
      </c>
      <c r="H719" s="31">
        <v>3440</v>
      </c>
      <c r="I719" s="31">
        <v>99.765088019488999</v>
      </c>
    </row>
    <row r="720" spans="1:9" ht="28.5" x14ac:dyDescent="0.2">
      <c r="A720" s="89" t="s">
        <v>90</v>
      </c>
      <c r="B720" s="3" t="s">
        <v>1969</v>
      </c>
      <c r="C720" s="3" t="s">
        <v>74</v>
      </c>
      <c r="D720" s="3" t="s">
        <v>13</v>
      </c>
      <c r="E720" s="3" t="s">
        <v>0</v>
      </c>
      <c r="F720" s="3" t="s">
        <v>0</v>
      </c>
      <c r="G720" s="31">
        <v>3448.1</v>
      </c>
      <c r="H720" s="31">
        <v>3440</v>
      </c>
      <c r="I720" s="31">
        <v>99.765088019488999</v>
      </c>
    </row>
    <row r="721" spans="1:9" ht="42.75" x14ac:dyDescent="0.2">
      <c r="A721" s="89" t="s">
        <v>680</v>
      </c>
      <c r="B721" s="3" t="s">
        <v>1969</v>
      </c>
      <c r="C721" s="3" t="s">
        <v>74</v>
      </c>
      <c r="D721" s="3" t="s">
        <v>13</v>
      </c>
      <c r="E721" s="3" t="s">
        <v>681</v>
      </c>
      <c r="F721" s="3" t="s">
        <v>0</v>
      </c>
      <c r="G721" s="31">
        <v>3448.1</v>
      </c>
      <c r="H721" s="31">
        <v>3440</v>
      </c>
      <c r="I721" s="31">
        <v>99.765088019488999</v>
      </c>
    </row>
    <row r="722" spans="1:9" ht="28.5" x14ac:dyDescent="0.2">
      <c r="A722" s="89" t="s">
        <v>321</v>
      </c>
      <c r="B722" s="3" t="s">
        <v>1969</v>
      </c>
      <c r="C722" s="3" t="s">
        <v>74</v>
      </c>
      <c r="D722" s="3" t="s">
        <v>13</v>
      </c>
      <c r="E722" s="3" t="s">
        <v>681</v>
      </c>
      <c r="F722" s="3" t="s">
        <v>111</v>
      </c>
      <c r="G722" s="31">
        <v>3448.1</v>
      </c>
      <c r="H722" s="31">
        <v>3440</v>
      </c>
      <c r="I722" s="31">
        <v>99.765088019488999</v>
      </c>
    </row>
    <row r="723" spans="1:9" ht="57" x14ac:dyDescent="0.2">
      <c r="A723" s="89" t="s">
        <v>1202</v>
      </c>
      <c r="B723" s="3" t="s">
        <v>1970</v>
      </c>
      <c r="C723" s="3" t="s">
        <v>0</v>
      </c>
      <c r="D723" s="3" t="s">
        <v>0</v>
      </c>
      <c r="E723" s="3" t="s">
        <v>0</v>
      </c>
      <c r="F723" s="3" t="s">
        <v>0</v>
      </c>
      <c r="G723" s="31">
        <v>37204.199999999997</v>
      </c>
      <c r="H723" s="31">
        <v>35806</v>
      </c>
      <c r="I723" s="31">
        <v>96.241822159863673</v>
      </c>
    </row>
    <row r="724" spans="1:9" ht="42.75" x14ac:dyDescent="0.2">
      <c r="A724" s="89" t="s">
        <v>655</v>
      </c>
      <c r="B724" s="3" t="s">
        <v>1971</v>
      </c>
      <c r="C724" s="3" t="s">
        <v>0</v>
      </c>
      <c r="D724" s="3" t="s">
        <v>0</v>
      </c>
      <c r="E724" s="3" t="s">
        <v>0</v>
      </c>
      <c r="F724" s="3" t="s">
        <v>0</v>
      </c>
      <c r="G724" s="31">
        <v>3969.1</v>
      </c>
      <c r="H724" s="31">
        <v>3895.1</v>
      </c>
      <c r="I724" s="31">
        <v>98.135597490614998</v>
      </c>
    </row>
    <row r="725" spans="1:9" x14ac:dyDescent="0.2">
      <c r="A725" s="89" t="s">
        <v>88</v>
      </c>
      <c r="B725" s="3" t="s">
        <v>1971</v>
      </c>
      <c r="C725" s="3" t="s">
        <v>74</v>
      </c>
      <c r="D725" s="3" t="s">
        <v>0</v>
      </c>
      <c r="E725" s="3" t="s">
        <v>0</v>
      </c>
      <c r="F725" s="3" t="s">
        <v>0</v>
      </c>
      <c r="G725" s="31">
        <v>3969.1</v>
      </c>
      <c r="H725" s="31">
        <v>3895.1</v>
      </c>
      <c r="I725" s="31">
        <v>98.135597490614998</v>
      </c>
    </row>
    <row r="726" spans="1:9" x14ac:dyDescent="0.2">
      <c r="A726" s="89" t="s">
        <v>89</v>
      </c>
      <c r="B726" s="3" t="s">
        <v>1971</v>
      </c>
      <c r="C726" s="3" t="s">
        <v>74</v>
      </c>
      <c r="D726" s="3" t="s">
        <v>8</v>
      </c>
      <c r="E726" s="3" t="s">
        <v>0</v>
      </c>
      <c r="F726" s="3" t="s">
        <v>0</v>
      </c>
      <c r="G726" s="31">
        <v>3800</v>
      </c>
      <c r="H726" s="31">
        <v>3800</v>
      </c>
      <c r="I726" s="31">
        <v>100</v>
      </c>
    </row>
    <row r="727" spans="1:9" ht="28.5" x14ac:dyDescent="0.2">
      <c r="A727" s="89" t="s">
        <v>601</v>
      </c>
      <c r="B727" s="3" t="s">
        <v>1971</v>
      </c>
      <c r="C727" s="3" t="s">
        <v>74</v>
      </c>
      <c r="D727" s="3" t="s">
        <v>8</v>
      </c>
      <c r="E727" s="3" t="s">
        <v>602</v>
      </c>
      <c r="F727" s="3" t="s">
        <v>0</v>
      </c>
      <c r="G727" s="31">
        <v>3800</v>
      </c>
      <c r="H727" s="31">
        <v>3800</v>
      </c>
      <c r="I727" s="31">
        <v>100</v>
      </c>
    </row>
    <row r="728" spans="1:9" ht="28.5" x14ac:dyDescent="0.2">
      <c r="A728" s="89" t="s">
        <v>321</v>
      </c>
      <c r="B728" s="3" t="s">
        <v>1971</v>
      </c>
      <c r="C728" s="3" t="s">
        <v>74</v>
      </c>
      <c r="D728" s="3" t="s">
        <v>8</v>
      </c>
      <c r="E728" s="3" t="s">
        <v>602</v>
      </c>
      <c r="F728" s="3" t="s">
        <v>111</v>
      </c>
      <c r="G728" s="31">
        <v>3800</v>
      </c>
      <c r="H728" s="31">
        <v>3800</v>
      </c>
      <c r="I728" s="31">
        <v>100</v>
      </c>
    </row>
    <row r="729" spans="1:9" x14ac:dyDescent="0.2">
      <c r="A729" s="89" t="s">
        <v>112</v>
      </c>
      <c r="B729" s="3" t="s">
        <v>1971</v>
      </c>
      <c r="C729" s="3" t="s">
        <v>74</v>
      </c>
      <c r="D729" s="3" t="s">
        <v>9</v>
      </c>
      <c r="E729" s="3" t="s">
        <v>0</v>
      </c>
      <c r="F729" s="3" t="s">
        <v>0</v>
      </c>
      <c r="G729" s="31">
        <v>95.1</v>
      </c>
      <c r="H729" s="31">
        <v>95.1</v>
      </c>
      <c r="I729" s="31">
        <v>100</v>
      </c>
    </row>
    <row r="730" spans="1:9" ht="28.5" x14ac:dyDescent="0.2">
      <c r="A730" s="89" t="s">
        <v>601</v>
      </c>
      <c r="B730" s="3" t="s">
        <v>1971</v>
      </c>
      <c r="C730" s="3" t="s">
        <v>74</v>
      </c>
      <c r="D730" s="3" t="s">
        <v>9</v>
      </c>
      <c r="E730" s="3" t="s">
        <v>602</v>
      </c>
      <c r="F730" s="3" t="s">
        <v>0</v>
      </c>
      <c r="G730" s="31">
        <v>95.1</v>
      </c>
      <c r="H730" s="31">
        <v>95.1</v>
      </c>
      <c r="I730" s="31">
        <v>100</v>
      </c>
    </row>
    <row r="731" spans="1:9" ht="28.5" x14ac:dyDescent="0.2">
      <c r="A731" s="89" t="s">
        <v>321</v>
      </c>
      <c r="B731" s="3" t="s">
        <v>1971</v>
      </c>
      <c r="C731" s="19" t="s">
        <v>74</v>
      </c>
      <c r="D731" s="19" t="s">
        <v>9</v>
      </c>
      <c r="E731" s="19" t="s">
        <v>602</v>
      </c>
      <c r="F731" s="19" t="s">
        <v>111</v>
      </c>
      <c r="G731" s="31">
        <v>95.1</v>
      </c>
      <c r="H731" s="31">
        <v>95.1</v>
      </c>
      <c r="I731" s="31">
        <v>100</v>
      </c>
    </row>
    <row r="732" spans="1:9" ht="28.5" x14ac:dyDescent="0.2">
      <c r="A732" s="89" t="s">
        <v>90</v>
      </c>
      <c r="B732" s="3" t="s">
        <v>1971</v>
      </c>
      <c r="C732" s="3" t="s">
        <v>74</v>
      </c>
      <c r="D732" s="3" t="s">
        <v>13</v>
      </c>
      <c r="E732" s="3" t="s">
        <v>0</v>
      </c>
      <c r="F732" s="3" t="s">
        <v>0</v>
      </c>
      <c r="G732" s="31">
        <v>74</v>
      </c>
      <c r="H732" s="31">
        <v>0</v>
      </c>
      <c r="I732" s="31">
        <v>0</v>
      </c>
    </row>
    <row r="733" spans="1:9" ht="28.5" x14ac:dyDescent="0.2">
      <c r="A733" s="89" t="s">
        <v>601</v>
      </c>
      <c r="B733" s="3" t="s">
        <v>1971</v>
      </c>
      <c r="C733" s="3" t="s">
        <v>74</v>
      </c>
      <c r="D733" s="3" t="s">
        <v>13</v>
      </c>
      <c r="E733" s="3" t="s">
        <v>602</v>
      </c>
      <c r="F733" s="3" t="s">
        <v>0</v>
      </c>
      <c r="G733" s="31">
        <v>74</v>
      </c>
      <c r="H733" s="31">
        <v>0</v>
      </c>
      <c r="I733" s="31">
        <v>0</v>
      </c>
    </row>
    <row r="734" spans="1:9" ht="28.5" x14ac:dyDescent="0.2">
      <c r="A734" s="89" t="s">
        <v>321</v>
      </c>
      <c r="B734" s="3" t="s">
        <v>1971</v>
      </c>
      <c r="C734" s="3" t="s">
        <v>74</v>
      </c>
      <c r="D734" s="3" t="s">
        <v>13</v>
      </c>
      <c r="E734" s="3" t="s">
        <v>602</v>
      </c>
      <c r="F734" s="3" t="s">
        <v>111</v>
      </c>
      <c r="G734" s="31">
        <v>74</v>
      </c>
      <c r="H734" s="31">
        <v>0</v>
      </c>
      <c r="I734" s="31">
        <v>0</v>
      </c>
    </row>
    <row r="735" spans="1:9" ht="42.75" x14ac:dyDescent="0.2">
      <c r="A735" s="89" t="s">
        <v>1340</v>
      </c>
      <c r="B735" s="3" t="s">
        <v>1972</v>
      </c>
      <c r="C735" s="3" t="s">
        <v>0</v>
      </c>
      <c r="D735" s="3" t="s">
        <v>0</v>
      </c>
      <c r="E735" s="3" t="s">
        <v>0</v>
      </c>
      <c r="F735" s="3" t="s">
        <v>0</v>
      </c>
      <c r="G735" s="31">
        <v>100</v>
      </c>
      <c r="H735" s="31">
        <v>100</v>
      </c>
      <c r="I735" s="31">
        <v>100</v>
      </c>
    </row>
    <row r="736" spans="1:9" x14ac:dyDescent="0.2">
      <c r="A736" s="89" t="s">
        <v>88</v>
      </c>
      <c r="B736" s="3" t="s">
        <v>1972</v>
      </c>
      <c r="C736" s="3" t="s">
        <v>74</v>
      </c>
      <c r="D736" s="3" t="s">
        <v>0</v>
      </c>
      <c r="E736" s="3" t="s">
        <v>0</v>
      </c>
      <c r="F736" s="3" t="s">
        <v>0</v>
      </c>
      <c r="G736" s="31">
        <v>100</v>
      </c>
      <c r="H736" s="31">
        <v>100</v>
      </c>
      <c r="I736" s="31">
        <v>100</v>
      </c>
    </row>
    <row r="737" spans="1:9" ht="28.5" x14ac:dyDescent="0.2">
      <c r="A737" s="89" t="s">
        <v>90</v>
      </c>
      <c r="B737" s="3" t="s">
        <v>1972</v>
      </c>
      <c r="C737" s="3" t="s">
        <v>74</v>
      </c>
      <c r="D737" s="3" t="s">
        <v>13</v>
      </c>
      <c r="E737" s="3" t="s">
        <v>0</v>
      </c>
      <c r="F737" s="3" t="s">
        <v>0</v>
      </c>
      <c r="G737" s="31">
        <v>100</v>
      </c>
      <c r="H737" s="31">
        <v>100</v>
      </c>
      <c r="I737" s="31">
        <v>100</v>
      </c>
    </row>
    <row r="738" spans="1:9" x14ac:dyDescent="0.2">
      <c r="A738" s="89" t="s">
        <v>58</v>
      </c>
      <c r="B738" s="3" t="s">
        <v>1972</v>
      </c>
      <c r="C738" s="3" t="s">
        <v>74</v>
      </c>
      <c r="D738" s="3" t="s">
        <v>13</v>
      </c>
      <c r="E738" s="3" t="s">
        <v>672</v>
      </c>
      <c r="F738" s="3" t="s">
        <v>0</v>
      </c>
      <c r="G738" s="31">
        <v>100</v>
      </c>
      <c r="H738" s="31">
        <v>100</v>
      </c>
      <c r="I738" s="31">
        <v>100</v>
      </c>
    </row>
    <row r="739" spans="1:9" ht="28.5" x14ac:dyDescent="0.2">
      <c r="A739" s="89" t="s">
        <v>321</v>
      </c>
      <c r="B739" s="3" t="s">
        <v>1972</v>
      </c>
      <c r="C739" s="3" t="s">
        <v>74</v>
      </c>
      <c r="D739" s="3" t="s">
        <v>13</v>
      </c>
      <c r="E739" s="3" t="s">
        <v>1973</v>
      </c>
      <c r="F739" s="3" t="s">
        <v>111</v>
      </c>
      <c r="G739" s="31">
        <v>100</v>
      </c>
      <c r="H739" s="31">
        <v>100</v>
      </c>
      <c r="I739" s="31">
        <v>100</v>
      </c>
    </row>
    <row r="740" spans="1:9" ht="71.25" x14ac:dyDescent="0.2">
      <c r="A740" s="89" t="s">
        <v>1342</v>
      </c>
      <c r="B740" s="3" t="s">
        <v>1974</v>
      </c>
      <c r="C740" s="3" t="s">
        <v>0</v>
      </c>
      <c r="D740" s="3" t="s">
        <v>0</v>
      </c>
      <c r="E740" s="3" t="s">
        <v>0</v>
      </c>
      <c r="F740" s="3" t="s">
        <v>0</v>
      </c>
      <c r="G740" s="31">
        <v>50</v>
      </c>
      <c r="H740" s="31">
        <v>50</v>
      </c>
      <c r="I740" s="31">
        <v>100</v>
      </c>
    </row>
    <row r="741" spans="1:9" x14ac:dyDescent="0.2">
      <c r="A741" s="89" t="s">
        <v>88</v>
      </c>
      <c r="B741" s="3" t="s">
        <v>1974</v>
      </c>
      <c r="C741" s="3" t="s">
        <v>74</v>
      </c>
      <c r="D741" s="3" t="s">
        <v>0</v>
      </c>
      <c r="E741" s="3" t="s">
        <v>0</v>
      </c>
      <c r="F741" s="3" t="s">
        <v>0</v>
      </c>
      <c r="G741" s="31">
        <v>50</v>
      </c>
      <c r="H741" s="31">
        <v>50</v>
      </c>
      <c r="I741" s="31">
        <v>100</v>
      </c>
    </row>
    <row r="742" spans="1:9" ht="28.5" x14ac:dyDescent="0.2">
      <c r="A742" s="89" t="s">
        <v>90</v>
      </c>
      <c r="B742" s="3" t="s">
        <v>1974</v>
      </c>
      <c r="C742" s="3" t="s">
        <v>74</v>
      </c>
      <c r="D742" s="3" t="s">
        <v>13</v>
      </c>
      <c r="E742" s="3" t="s">
        <v>0</v>
      </c>
      <c r="F742" s="3" t="s">
        <v>0</v>
      </c>
      <c r="G742" s="31">
        <v>50</v>
      </c>
      <c r="H742" s="31">
        <v>50</v>
      </c>
      <c r="I742" s="31">
        <v>100</v>
      </c>
    </row>
    <row r="743" spans="1:9" x14ac:dyDescent="0.2">
      <c r="A743" s="89" t="s">
        <v>58</v>
      </c>
      <c r="B743" s="3" t="s">
        <v>1974</v>
      </c>
      <c r="C743" s="3" t="s">
        <v>74</v>
      </c>
      <c r="D743" s="3" t="s">
        <v>13</v>
      </c>
      <c r="E743" s="3" t="s">
        <v>672</v>
      </c>
      <c r="F743" s="3" t="s">
        <v>0</v>
      </c>
      <c r="G743" s="31">
        <v>50</v>
      </c>
      <c r="H743" s="31">
        <v>50</v>
      </c>
      <c r="I743" s="31">
        <v>100</v>
      </c>
    </row>
    <row r="744" spans="1:9" ht="28.5" x14ac:dyDescent="0.2">
      <c r="A744" s="89" t="s">
        <v>321</v>
      </c>
      <c r="B744" s="3" t="s">
        <v>1974</v>
      </c>
      <c r="C744" s="19" t="s">
        <v>74</v>
      </c>
      <c r="D744" s="19" t="s">
        <v>13</v>
      </c>
      <c r="E744" s="19" t="s">
        <v>1973</v>
      </c>
      <c r="F744" s="19" t="s">
        <v>111</v>
      </c>
      <c r="G744" s="31">
        <v>50</v>
      </c>
      <c r="H744" s="31">
        <v>50</v>
      </c>
      <c r="I744" s="31">
        <v>100</v>
      </c>
    </row>
    <row r="745" spans="1:9" ht="57" x14ac:dyDescent="0.2">
      <c r="A745" s="89" t="s">
        <v>1311</v>
      </c>
      <c r="B745" s="3" t="s">
        <v>1975</v>
      </c>
      <c r="C745" s="3" t="s">
        <v>0</v>
      </c>
      <c r="D745" s="3" t="s">
        <v>0</v>
      </c>
      <c r="E745" s="3" t="s">
        <v>0</v>
      </c>
      <c r="F745" s="3" t="s">
        <v>0</v>
      </c>
      <c r="G745" s="31">
        <v>22800</v>
      </c>
      <c r="H745" s="31">
        <v>22800</v>
      </c>
      <c r="I745" s="31">
        <v>100</v>
      </c>
    </row>
    <row r="746" spans="1:9" x14ac:dyDescent="0.2">
      <c r="A746" s="89" t="s">
        <v>88</v>
      </c>
      <c r="B746" s="3" t="s">
        <v>1975</v>
      </c>
      <c r="C746" s="3" t="s">
        <v>74</v>
      </c>
      <c r="D746" s="3" t="s">
        <v>0</v>
      </c>
      <c r="E746" s="3" t="s">
        <v>0</v>
      </c>
      <c r="F746" s="3" t="s">
        <v>0</v>
      </c>
      <c r="G746" s="31">
        <v>22800</v>
      </c>
      <c r="H746" s="31">
        <v>22800</v>
      </c>
      <c r="I746" s="31">
        <v>100</v>
      </c>
    </row>
    <row r="747" spans="1:9" x14ac:dyDescent="0.2">
      <c r="A747" s="89" t="s">
        <v>89</v>
      </c>
      <c r="B747" s="3" t="s">
        <v>1975</v>
      </c>
      <c r="C747" s="3" t="s">
        <v>74</v>
      </c>
      <c r="D747" s="3" t="s">
        <v>8</v>
      </c>
      <c r="E747" s="3" t="s">
        <v>0</v>
      </c>
      <c r="F747" s="3" t="s">
        <v>0</v>
      </c>
      <c r="G747" s="31">
        <v>22800</v>
      </c>
      <c r="H747" s="31">
        <v>22800</v>
      </c>
      <c r="I747" s="31">
        <v>100</v>
      </c>
    </row>
    <row r="748" spans="1:9" x14ac:dyDescent="0.2">
      <c r="A748" s="89" t="s">
        <v>58</v>
      </c>
      <c r="B748" s="3" t="s">
        <v>1975</v>
      </c>
      <c r="C748" s="3" t="s">
        <v>74</v>
      </c>
      <c r="D748" s="3" t="s">
        <v>8</v>
      </c>
      <c r="E748" s="3" t="s">
        <v>672</v>
      </c>
      <c r="F748" s="3" t="s">
        <v>0</v>
      </c>
      <c r="G748" s="31">
        <v>2600</v>
      </c>
      <c r="H748" s="31">
        <v>2600</v>
      </c>
      <c r="I748" s="31">
        <v>100</v>
      </c>
    </row>
    <row r="749" spans="1:9" ht="28.5" x14ac:dyDescent="0.2">
      <c r="A749" s="89" t="s">
        <v>321</v>
      </c>
      <c r="B749" s="3" t="s">
        <v>1975</v>
      </c>
      <c r="C749" s="3" t="s">
        <v>74</v>
      </c>
      <c r="D749" s="3" t="s">
        <v>8</v>
      </c>
      <c r="E749" s="3" t="s">
        <v>1973</v>
      </c>
      <c r="F749" s="3" t="s">
        <v>111</v>
      </c>
      <c r="G749" s="31">
        <v>2600</v>
      </c>
      <c r="H749" s="31">
        <v>2600</v>
      </c>
      <c r="I749" s="31">
        <v>100</v>
      </c>
    </row>
    <row r="750" spans="1:9" ht="42.75" x14ac:dyDescent="0.2">
      <c r="A750" s="89" t="s">
        <v>680</v>
      </c>
      <c r="B750" s="3" t="s">
        <v>1975</v>
      </c>
      <c r="C750" s="3" t="s">
        <v>74</v>
      </c>
      <c r="D750" s="3" t="s">
        <v>8</v>
      </c>
      <c r="E750" s="3" t="s">
        <v>681</v>
      </c>
      <c r="F750" s="3" t="s">
        <v>0</v>
      </c>
      <c r="G750" s="31">
        <v>20200</v>
      </c>
      <c r="H750" s="31">
        <v>20200</v>
      </c>
      <c r="I750" s="31">
        <v>100</v>
      </c>
    </row>
    <row r="751" spans="1:9" ht="28.5" x14ac:dyDescent="0.2">
      <c r="A751" s="89" t="s">
        <v>321</v>
      </c>
      <c r="B751" s="3" t="s">
        <v>1975</v>
      </c>
      <c r="C751" s="3" t="s">
        <v>74</v>
      </c>
      <c r="D751" s="3" t="s">
        <v>8</v>
      </c>
      <c r="E751" s="3" t="s">
        <v>681</v>
      </c>
      <c r="F751" s="3" t="s">
        <v>111</v>
      </c>
      <c r="G751" s="31">
        <v>20200</v>
      </c>
      <c r="H751" s="31">
        <v>20200</v>
      </c>
      <c r="I751" s="31">
        <v>100</v>
      </c>
    </row>
    <row r="752" spans="1:9" ht="99.75" x14ac:dyDescent="0.2">
      <c r="A752" s="89" t="s">
        <v>1314</v>
      </c>
      <c r="B752" s="3" t="s">
        <v>1976</v>
      </c>
      <c r="C752" s="3" t="s">
        <v>0</v>
      </c>
      <c r="D752" s="3" t="s">
        <v>0</v>
      </c>
      <c r="E752" s="3" t="s">
        <v>0</v>
      </c>
      <c r="F752" s="3" t="s">
        <v>0</v>
      </c>
      <c r="G752" s="31">
        <v>490</v>
      </c>
      <c r="H752" s="31">
        <v>0</v>
      </c>
      <c r="I752" s="31">
        <v>0</v>
      </c>
    </row>
    <row r="753" spans="1:9" x14ac:dyDescent="0.2">
      <c r="A753" s="89" t="s">
        <v>88</v>
      </c>
      <c r="B753" s="3" t="s">
        <v>1976</v>
      </c>
      <c r="C753" s="3" t="s">
        <v>74</v>
      </c>
      <c r="D753" s="3" t="s">
        <v>0</v>
      </c>
      <c r="E753" s="3" t="s">
        <v>0</v>
      </c>
      <c r="F753" s="3" t="s">
        <v>0</v>
      </c>
      <c r="G753" s="31">
        <v>490</v>
      </c>
      <c r="H753" s="31">
        <v>0</v>
      </c>
      <c r="I753" s="31">
        <v>0</v>
      </c>
    </row>
    <row r="754" spans="1:9" x14ac:dyDescent="0.2">
      <c r="A754" s="89" t="s">
        <v>89</v>
      </c>
      <c r="B754" s="3" t="s">
        <v>1976</v>
      </c>
      <c r="C754" s="3" t="s">
        <v>74</v>
      </c>
      <c r="D754" s="3" t="s">
        <v>8</v>
      </c>
      <c r="E754" s="3" t="s">
        <v>0</v>
      </c>
      <c r="F754" s="3" t="s">
        <v>0</v>
      </c>
      <c r="G754" s="31">
        <v>490</v>
      </c>
      <c r="H754" s="31">
        <v>0</v>
      </c>
      <c r="I754" s="31">
        <v>0</v>
      </c>
    </row>
    <row r="755" spans="1:9" ht="57" x14ac:dyDescent="0.2">
      <c r="A755" s="89" t="s">
        <v>760</v>
      </c>
      <c r="B755" s="3" t="s">
        <v>1976</v>
      </c>
      <c r="C755" s="19" t="s">
        <v>74</v>
      </c>
      <c r="D755" s="19" t="s">
        <v>8</v>
      </c>
      <c r="E755" s="19" t="s">
        <v>761</v>
      </c>
      <c r="F755" s="19" t="s">
        <v>0</v>
      </c>
      <c r="G755" s="31">
        <v>490</v>
      </c>
      <c r="H755" s="31">
        <v>0</v>
      </c>
      <c r="I755" s="31">
        <v>0</v>
      </c>
    </row>
    <row r="756" spans="1:9" ht="42.75" x14ac:dyDescent="0.2">
      <c r="A756" s="89" t="s">
        <v>1680</v>
      </c>
      <c r="B756" s="3" t="s">
        <v>1976</v>
      </c>
      <c r="C756" s="3" t="s">
        <v>74</v>
      </c>
      <c r="D756" s="3" t="s">
        <v>8</v>
      </c>
      <c r="E756" s="3" t="s">
        <v>761</v>
      </c>
      <c r="F756" s="3" t="s">
        <v>1681</v>
      </c>
      <c r="G756" s="31">
        <v>490</v>
      </c>
      <c r="H756" s="31">
        <v>0</v>
      </c>
      <c r="I756" s="31">
        <v>0</v>
      </c>
    </row>
    <row r="757" spans="1:9" ht="42.75" x14ac:dyDescent="0.2">
      <c r="A757" s="89" t="s">
        <v>907</v>
      </c>
      <c r="B757" s="3" t="s">
        <v>1977</v>
      </c>
      <c r="C757" s="3" t="s">
        <v>0</v>
      </c>
      <c r="D757" s="3" t="s">
        <v>0</v>
      </c>
      <c r="E757" s="3" t="s">
        <v>0</v>
      </c>
      <c r="F757" s="3" t="s">
        <v>0</v>
      </c>
      <c r="G757" s="31">
        <v>9795.1</v>
      </c>
      <c r="H757" s="31">
        <v>8960.9</v>
      </c>
      <c r="I757" s="31">
        <v>91.48349685046604</v>
      </c>
    </row>
    <row r="758" spans="1:9" x14ac:dyDescent="0.2">
      <c r="A758" s="89" t="s">
        <v>20</v>
      </c>
      <c r="B758" s="3" t="s">
        <v>1977</v>
      </c>
      <c r="C758" s="3" t="s">
        <v>21</v>
      </c>
      <c r="D758" s="3" t="s">
        <v>0</v>
      </c>
      <c r="E758" s="3" t="s">
        <v>0</v>
      </c>
      <c r="F758" s="3" t="s">
        <v>0</v>
      </c>
      <c r="G758" s="31">
        <v>1630</v>
      </c>
      <c r="H758" s="31">
        <v>1629.6</v>
      </c>
      <c r="I758" s="31">
        <v>99.975460122699374</v>
      </c>
    </row>
    <row r="759" spans="1:9" ht="28.5" x14ac:dyDescent="0.2">
      <c r="A759" s="89" t="s">
        <v>103</v>
      </c>
      <c r="B759" s="3" t="s">
        <v>1977</v>
      </c>
      <c r="C759" s="3" t="s">
        <v>21</v>
      </c>
      <c r="D759" s="3" t="s">
        <v>13</v>
      </c>
      <c r="E759" s="3" t="s">
        <v>0</v>
      </c>
      <c r="F759" s="3" t="s">
        <v>0</v>
      </c>
      <c r="G759" s="31">
        <v>1350</v>
      </c>
      <c r="H759" s="31">
        <v>1349.6</v>
      </c>
      <c r="I759" s="31">
        <v>99.970370370370361</v>
      </c>
    </row>
    <row r="760" spans="1:9" ht="42.75" x14ac:dyDescent="0.2">
      <c r="A760" s="89" t="s">
        <v>680</v>
      </c>
      <c r="B760" s="3" t="s">
        <v>1977</v>
      </c>
      <c r="C760" s="3" t="s">
        <v>21</v>
      </c>
      <c r="D760" s="3" t="s">
        <v>13</v>
      </c>
      <c r="E760" s="3" t="s">
        <v>681</v>
      </c>
      <c r="F760" s="3" t="s">
        <v>0</v>
      </c>
      <c r="G760" s="31">
        <v>1350</v>
      </c>
      <c r="H760" s="31">
        <v>1349.6</v>
      </c>
      <c r="I760" s="31">
        <v>99.970370370370361</v>
      </c>
    </row>
    <row r="761" spans="1:9" ht="28.5" x14ac:dyDescent="0.2">
      <c r="A761" s="89" t="s">
        <v>321</v>
      </c>
      <c r="B761" s="3" t="s">
        <v>1977</v>
      </c>
      <c r="C761" s="3" t="s">
        <v>21</v>
      </c>
      <c r="D761" s="3" t="s">
        <v>13</v>
      </c>
      <c r="E761" s="3" t="s">
        <v>681</v>
      </c>
      <c r="F761" s="3" t="s">
        <v>111</v>
      </c>
      <c r="G761" s="31">
        <v>1350</v>
      </c>
      <c r="H761" s="31">
        <v>1349.6</v>
      </c>
      <c r="I761" s="31">
        <v>99.970370370370361</v>
      </c>
    </row>
    <row r="762" spans="1:9" ht="42.75" x14ac:dyDescent="0.2">
      <c r="A762" s="89" t="s">
        <v>104</v>
      </c>
      <c r="B762" s="3" t="s">
        <v>1977</v>
      </c>
      <c r="C762" s="3" t="s">
        <v>21</v>
      </c>
      <c r="D762" s="3" t="s">
        <v>29</v>
      </c>
      <c r="E762" s="3" t="s">
        <v>0</v>
      </c>
      <c r="F762" s="3" t="s">
        <v>0</v>
      </c>
      <c r="G762" s="31">
        <v>280</v>
      </c>
      <c r="H762" s="31">
        <v>280</v>
      </c>
      <c r="I762" s="31">
        <v>100</v>
      </c>
    </row>
    <row r="763" spans="1:9" ht="42.75" x14ac:dyDescent="0.2">
      <c r="A763" s="89" t="s">
        <v>680</v>
      </c>
      <c r="B763" s="3" t="s">
        <v>1977</v>
      </c>
      <c r="C763" s="19" t="s">
        <v>21</v>
      </c>
      <c r="D763" s="19" t="s">
        <v>29</v>
      </c>
      <c r="E763" s="19" t="s">
        <v>681</v>
      </c>
      <c r="F763" s="19" t="s">
        <v>0</v>
      </c>
      <c r="G763" s="31">
        <v>280</v>
      </c>
      <c r="H763" s="31">
        <v>280</v>
      </c>
      <c r="I763" s="31">
        <v>100</v>
      </c>
    </row>
    <row r="764" spans="1:9" ht="28.5" x14ac:dyDescent="0.2">
      <c r="A764" s="89" t="s">
        <v>321</v>
      </c>
      <c r="B764" s="3" t="s">
        <v>1977</v>
      </c>
      <c r="C764" s="3" t="s">
        <v>21</v>
      </c>
      <c r="D764" s="3" t="s">
        <v>29</v>
      </c>
      <c r="E764" s="3" t="s">
        <v>681</v>
      </c>
      <c r="F764" s="3" t="s">
        <v>111</v>
      </c>
      <c r="G764" s="31">
        <v>280</v>
      </c>
      <c r="H764" s="31">
        <v>280</v>
      </c>
      <c r="I764" s="31">
        <v>100</v>
      </c>
    </row>
    <row r="765" spans="1:9" x14ac:dyDescent="0.2">
      <c r="A765" s="89" t="s">
        <v>88</v>
      </c>
      <c r="B765" s="3" t="s">
        <v>1977</v>
      </c>
      <c r="C765" s="3" t="s">
        <v>74</v>
      </c>
      <c r="D765" s="3" t="s">
        <v>0</v>
      </c>
      <c r="E765" s="3" t="s">
        <v>0</v>
      </c>
      <c r="F765" s="3" t="s">
        <v>0</v>
      </c>
      <c r="G765" s="31">
        <v>8165.1</v>
      </c>
      <c r="H765" s="31">
        <v>7331.3</v>
      </c>
      <c r="I765" s="31">
        <v>89.788245091915584</v>
      </c>
    </row>
    <row r="766" spans="1:9" x14ac:dyDescent="0.2">
      <c r="A766" s="89" t="s">
        <v>89</v>
      </c>
      <c r="B766" s="3" t="s">
        <v>1977</v>
      </c>
      <c r="C766" s="3" t="s">
        <v>74</v>
      </c>
      <c r="D766" s="3" t="s">
        <v>8</v>
      </c>
      <c r="E766" s="3" t="s">
        <v>0</v>
      </c>
      <c r="F766" s="3" t="s">
        <v>0</v>
      </c>
      <c r="G766" s="31">
        <v>5280.1</v>
      </c>
      <c r="H766" s="31">
        <v>4452.7</v>
      </c>
      <c r="I766" s="31">
        <v>84.329842237836388</v>
      </c>
    </row>
    <row r="767" spans="1:9" ht="42.75" x14ac:dyDescent="0.2">
      <c r="A767" s="89" t="s">
        <v>680</v>
      </c>
      <c r="B767" s="3" t="s">
        <v>1977</v>
      </c>
      <c r="C767" s="3" t="s">
        <v>74</v>
      </c>
      <c r="D767" s="3" t="s">
        <v>8</v>
      </c>
      <c r="E767" s="3" t="s">
        <v>681</v>
      </c>
      <c r="F767" s="3" t="s">
        <v>0</v>
      </c>
      <c r="G767" s="31">
        <v>5280.1</v>
      </c>
      <c r="H767" s="31">
        <v>4452.7</v>
      </c>
      <c r="I767" s="31">
        <v>84.329842237836388</v>
      </c>
    </row>
    <row r="768" spans="1:9" ht="28.5" x14ac:dyDescent="0.2">
      <c r="A768" s="89" t="s">
        <v>321</v>
      </c>
      <c r="B768" s="3" t="s">
        <v>1977</v>
      </c>
      <c r="C768" s="3" t="s">
        <v>74</v>
      </c>
      <c r="D768" s="3" t="s">
        <v>8</v>
      </c>
      <c r="E768" s="3" t="s">
        <v>681</v>
      </c>
      <c r="F768" s="3" t="s">
        <v>111</v>
      </c>
      <c r="G768" s="31">
        <v>5280.1</v>
      </c>
      <c r="H768" s="31">
        <v>4452.7</v>
      </c>
      <c r="I768" s="31">
        <v>84.329842237836388</v>
      </c>
    </row>
    <row r="769" spans="1:9" ht="28.5" x14ac:dyDescent="0.2">
      <c r="A769" s="89" t="s">
        <v>90</v>
      </c>
      <c r="B769" s="3" t="s">
        <v>1977</v>
      </c>
      <c r="C769" s="3" t="s">
        <v>74</v>
      </c>
      <c r="D769" s="3" t="s">
        <v>13</v>
      </c>
      <c r="E769" s="3" t="s">
        <v>0</v>
      </c>
      <c r="F769" s="3" t="s">
        <v>0</v>
      </c>
      <c r="G769" s="31">
        <v>2885</v>
      </c>
      <c r="H769" s="31">
        <v>2878.6</v>
      </c>
      <c r="I769" s="31">
        <v>99.778162911611773</v>
      </c>
    </row>
    <row r="770" spans="1:9" ht="42.75" x14ac:dyDescent="0.2">
      <c r="A770" s="89" t="s">
        <v>680</v>
      </c>
      <c r="B770" s="3" t="s">
        <v>1977</v>
      </c>
      <c r="C770" s="3" t="s">
        <v>74</v>
      </c>
      <c r="D770" s="3" t="s">
        <v>13</v>
      </c>
      <c r="E770" s="3" t="s">
        <v>681</v>
      </c>
      <c r="F770" s="3" t="s">
        <v>0</v>
      </c>
      <c r="G770" s="31">
        <v>2885</v>
      </c>
      <c r="H770" s="31">
        <v>2878.6</v>
      </c>
      <c r="I770" s="31">
        <v>99.778162911611773</v>
      </c>
    </row>
    <row r="771" spans="1:9" ht="28.5" x14ac:dyDescent="0.2">
      <c r="A771" s="89" t="s">
        <v>321</v>
      </c>
      <c r="B771" s="3" t="s">
        <v>1977</v>
      </c>
      <c r="C771" s="3" t="s">
        <v>74</v>
      </c>
      <c r="D771" s="3" t="s">
        <v>13</v>
      </c>
      <c r="E771" s="3" t="s">
        <v>681</v>
      </c>
      <c r="F771" s="3" t="s">
        <v>111</v>
      </c>
      <c r="G771" s="31">
        <v>2885</v>
      </c>
      <c r="H771" s="31">
        <v>2878.6</v>
      </c>
      <c r="I771" s="31">
        <v>99.778162911611773</v>
      </c>
    </row>
    <row r="772" spans="1:9" ht="71.25" x14ac:dyDescent="0.2">
      <c r="A772" s="89" t="s">
        <v>1205</v>
      </c>
      <c r="B772" s="3" t="s">
        <v>1978</v>
      </c>
      <c r="C772" s="3" t="s">
        <v>0</v>
      </c>
      <c r="D772" s="3" t="s">
        <v>0</v>
      </c>
      <c r="E772" s="3" t="s">
        <v>0</v>
      </c>
      <c r="F772" s="3" t="s">
        <v>0</v>
      </c>
      <c r="G772" s="31">
        <v>662156.1</v>
      </c>
      <c r="H772" s="31">
        <v>651002.1</v>
      </c>
      <c r="I772" s="31">
        <v>98.315502945604521</v>
      </c>
    </row>
    <row r="773" spans="1:9" ht="42.75" x14ac:dyDescent="0.2">
      <c r="A773" s="89" t="s">
        <v>752</v>
      </c>
      <c r="B773" s="3" t="s">
        <v>1979</v>
      </c>
      <c r="C773" s="3" t="s">
        <v>0</v>
      </c>
      <c r="D773" s="3" t="s">
        <v>0</v>
      </c>
      <c r="E773" s="3" t="s">
        <v>0</v>
      </c>
      <c r="F773" s="3" t="s">
        <v>0</v>
      </c>
      <c r="G773" s="31">
        <v>103899.4</v>
      </c>
      <c r="H773" s="31">
        <v>100059.7</v>
      </c>
      <c r="I773" s="31">
        <v>96.304405992719893</v>
      </c>
    </row>
    <row r="774" spans="1:9" x14ac:dyDescent="0.2">
      <c r="A774" s="89" t="s">
        <v>88</v>
      </c>
      <c r="B774" s="3" t="s">
        <v>1979</v>
      </c>
      <c r="C774" s="19" t="s">
        <v>74</v>
      </c>
      <c r="D774" s="19" t="s">
        <v>0</v>
      </c>
      <c r="E774" s="19" t="s">
        <v>0</v>
      </c>
      <c r="F774" s="19" t="s">
        <v>0</v>
      </c>
      <c r="G774" s="31">
        <v>103899.4</v>
      </c>
      <c r="H774" s="31">
        <v>100059.7</v>
      </c>
      <c r="I774" s="31">
        <v>96.304405992719893</v>
      </c>
    </row>
    <row r="775" spans="1:9" x14ac:dyDescent="0.2">
      <c r="A775" s="89" t="s">
        <v>89</v>
      </c>
      <c r="B775" s="3" t="s">
        <v>1979</v>
      </c>
      <c r="C775" s="19" t="s">
        <v>74</v>
      </c>
      <c r="D775" s="19" t="s">
        <v>8</v>
      </c>
      <c r="E775" s="19" t="s">
        <v>0</v>
      </c>
      <c r="F775" s="19" t="s">
        <v>0</v>
      </c>
      <c r="G775" s="31">
        <v>75647.199999999997</v>
      </c>
      <c r="H775" s="31">
        <v>73993.7</v>
      </c>
      <c r="I775" s="31">
        <v>97.814195370086395</v>
      </c>
    </row>
    <row r="776" spans="1:9" ht="85.5" x14ac:dyDescent="0.2">
      <c r="A776" s="89" t="s">
        <v>590</v>
      </c>
      <c r="B776" s="3" t="s">
        <v>1979</v>
      </c>
      <c r="C776" s="3" t="s">
        <v>74</v>
      </c>
      <c r="D776" s="3" t="s">
        <v>8</v>
      </c>
      <c r="E776" s="3" t="s">
        <v>585</v>
      </c>
      <c r="F776" s="3" t="s">
        <v>0</v>
      </c>
      <c r="G776" s="31">
        <v>63188.5</v>
      </c>
      <c r="H776" s="31">
        <v>61555.6</v>
      </c>
      <c r="I776" s="31">
        <v>97.415827247046536</v>
      </c>
    </row>
    <row r="777" spans="1:9" ht="28.5" x14ac:dyDescent="0.2">
      <c r="A777" s="89" t="s">
        <v>321</v>
      </c>
      <c r="B777" s="3" t="s">
        <v>1979</v>
      </c>
      <c r="C777" s="3" t="s">
        <v>74</v>
      </c>
      <c r="D777" s="3" t="s">
        <v>8</v>
      </c>
      <c r="E777" s="3" t="s">
        <v>585</v>
      </c>
      <c r="F777" s="3" t="s">
        <v>111</v>
      </c>
      <c r="G777" s="31">
        <v>63188.5</v>
      </c>
      <c r="H777" s="31">
        <v>61555.6</v>
      </c>
      <c r="I777" s="31">
        <v>97.415827247046536</v>
      </c>
    </row>
    <row r="778" spans="1:9" ht="28.5" x14ac:dyDescent="0.2">
      <c r="A778" s="89" t="s">
        <v>601</v>
      </c>
      <c r="B778" s="3" t="s">
        <v>1979</v>
      </c>
      <c r="C778" s="3" t="s">
        <v>74</v>
      </c>
      <c r="D778" s="3" t="s">
        <v>8</v>
      </c>
      <c r="E778" s="3" t="s">
        <v>602</v>
      </c>
      <c r="F778" s="3" t="s">
        <v>0</v>
      </c>
      <c r="G778" s="31">
        <v>12248.2</v>
      </c>
      <c r="H778" s="31">
        <v>12228.8</v>
      </c>
      <c r="I778" s="31">
        <v>99.841609379337356</v>
      </c>
    </row>
    <row r="779" spans="1:9" ht="28.5" x14ac:dyDescent="0.2">
      <c r="A779" s="89" t="s">
        <v>321</v>
      </c>
      <c r="B779" s="3" t="s">
        <v>1979</v>
      </c>
      <c r="C779" s="3" t="s">
        <v>74</v>
      </c>
      <c r="D779" s="3" t="s">
        <v>8</v>
      </c>
      <c r="E779" s="3" t="s">
        <v>602</v>
      </c>
      <c r="F779" s="3" t="s">
        <v>111</v>
      </c>
      <c r="G779" s="31">
        <v>12248.2</v>
      </c>
      <c r="H779" s="31">
        <v>12228.8</v>
      </c>
      <c r="I779" s="31">
        <v>99.841609379337356</v>
      </c>
    </row>
    <row r="780" spans="1:9" x14ac:dyDescent="0.2">
      <c r="A780" s="89" t="s">
        <v>603</v>
      </c>
      <c r="B780" s="3" t="s">
        <v>1979</v>
      </c>
      <c r="C780" s="3" t="s">
        <v>74</v>
      </c>
      <c r="D780" s="3" t="s">
        <v>8</v>
      </c>
      <c r="E780" s="3" t="s">
        <v>604</v>
      </c>
      <c r="F780" s="3" t="s">
        <v>0</v>
      </c>
      <c r="G780" s="31">
        <v>210.5</v>
      </c>
      <c r="H780" s="31">
        <v>209.3</v>
      </c>
      <c r="I780" s="31">
        <v>99.429928741092638</v>
      </c>
    </row>
    <row r="781" spans="1:9" ht="28.5" x14ac:dyDescent="0.2">
      <c r="A781" s="89" t="s">
        <v>321</v>
      </c>
      <c r="B781" s="3" t="s">
        <v>1979</v>
      </c>
      <c r="C781" s="3" t="s">
        <v>74</v>
      </c>
      <c r="D781" s="3" t="s">
        <v>8</v>
      </c>
      <c r="E781" s="3" t="s">
        <v>604</v>
      </c>
      <c r="F781" s="3" t="s">
        <v>111</v>
      </c>
      <c r="G781" s="31">
        <v>210.5</v>
      </c>
      <c r="H781" s="31">
        <v>209.3</v>
      </c>
      <c r="I781" s="31">
        <v>99.429928741092638</v>
      </c>
    </row>
    <row r="782" spans="1:9" x14ac:dyDescent="0.2">
      <c r="A782" s="89" t="s">
        <v>112</v>
      </c>
      <c r="B782" s="3" t="s">
        <v>1979</v>
      </c>
      <c r="C782" s="3" t="s">
        <v>74</v>
      </c>
      <c r="D782" s="3" t="s">
        <v>9</v>
      </c>
      <c r="E782" s="3" t="s">
        <v>0</v>
      </c>
      <c r="F782" s="3" t="s">
        <v>0</v>
      </c>
      <c r="G782" s="31">
        <v>17772.599999999999</v>
      </c>
      <c r="H782" s="31">
        <v>16535.7</v>
      </c>
      <c r="I782" s="31">
        <v>93.040410519563835</v>
      </c>
    </row>
    <row r="783" spans="1:9" ht="85.5" x14ac:dyDescent="0.2">
      <c r="A783" s="89" t="s">
        <v>590</v>
      </c>
      <c r="B783" s="3" t="s">
        <v>1979</v>
      </c>
      <c r="C783" s="3" t="s">
        <v>74</v>
      </c>
      <c r="D783" s="3" t="s">
        <v>9</v>
      </c>
      <c r="E783" s="3" t="s">
        <v>585</v>
      </c>
      <c r="F783" s="3" t="s">
        <v>0</v>
      </c>
      <c r="G783" s="31">
        <v>10362.5</v>
      </c>
      <c r="H783" s="31">
        <v>9551.2999999999993</v>
      </c>
      <c r="I783" s="31">
        <v>92.17177322074788</v>
      </c>
    </row>
    <row r="784" spans="1:9" ht="28.5" x14ac:dyDescent="0.2">
      <c r="A784" s="89" t="s">
        <v>321</v>
      </c>
      <c r="B784" s="3" t="s">
        <v>1979</v>
      </c>
      <c r="C784" s="3" t="s">
        <v>74</v>
      </c>
      <c r="D784" s="3" t="s">
        <v>9</v>
      </c>
      <c r="E784" s="3" t="s">
        <v>585</v>
      </c>
      <c r="F784" s="3" t="s">
        <v>111</v>
      </c>
      <c r="G784" s="31">
        <v>10362.5</v>
      </c>
      <c r="H784" s="31">
        <v>9551.2999999999993</v>
      </c>
      <c r="I784" s="31">
        <v>92.17177322074788</v>
      </c>
    </row>
    <row r="785" spans="1:9" ht="28.5" x14ac:dyDescent="0.2">
      <c r="A785" s="89" t="s">
        <v>601</v>
      </c>
      <c r="B785" s="3" t="s">
        <v>1979</v>
      </c>
      <c r="C785" s="3" t="s">
        <v>74</v>
      </c>
      <c r="D785" s="3" t="s">
        <v>9</v>
      </c>
      <c r="E785" s="3" t="s">
        <v>602</v>
      </c>
      <c r="F785" s="3" t="s">
        <v>0</v>
      </c>
      <c r="G785" s="31">
        <v>7182.1</v>
      </c>
      <c r="H785" s="31">
        <v>6917.4</v>
      </c>
      <c r="I785" s="31">
        <v>96.314448420378426</v>
      </c>
    </row>
    <row r="786" spans="1:9" ht="28.5" x14ac:dyDescent="0.2">
      <c r="A786" s="89" t="s">
        <v>321</v>
      </c>
      <c r="B786" s="3" t="s">
        <v>1979</v>
      </c>
      <c r="C786" s="3" t="s">
        <v>74</v>
      </c>
      <c r="D786" s="3" t="s">
        <v>9</v>
      </c>
      <c r="E786" s="3" t="s">
        <v>602</v>
      </c>
      <c r="F786" s="3" t="s">
        <v>111</v>
      </c>
      <c r="G786" s="31">
        <v>7182.1</v>
      </c>
      <c r="H786" s="31">
        <v>6917.4</v>
      </c>
      <c r="I786" s="31">
        <v>96.314448420378426</v>
      </c>
    </row>
    <row r="787" spans="1:9" x14ac:dyDescent="0.2">
      <c r="A787" s="89" t="s">
        <v>603</v>
      </c>
      <c r="B787" s="3" t="s">
        <v>1979</v>
      </c>
      <c r="C787" s="3" t="s">
        <v>74</v>
      </c>
      <c r="D787" s="3" t="s">
        <v>9</v>
      </c>
      <c r="E787" s="3" t="s">
        <v>604</v>
      </c>
      <c r="F787" s="3" t="s">
        <v>0</v>
      </c>
      <c r="G787" s="31">
        <v>228</v>
      </c>
      <c r="H787" s="31">
        <v>67</v>
      </c>
      <c r="I787" s="31">
        <v>29.385964912280706</v>
      </c>
    </row>
    <row r="788" spans="1:9" ht="28.5" x14ac:dyDescent="0.2">
      <c r="A788" s="89" t="s">
        <v>321</v>
      </c>
      <c r="B788" s="3" t="s">
        <v>1979</v>
      </c>
      <c r="C788" s="3" t="s">
        <v>74</v>
      </c>
      <c r="D788" s="3" t="s">
        <v>9</v>
      </c>
      <c r="E788" s="3" t="s">
        <v>604</v>
      </c>
      <c r="F788" s="3" t="s">
        <v>111</v>
      </c>
      <c r="G788" s="31">
        <v>228</v>
      </c>
      <c r="H788" s="31">
        <v>67</v>
      </c>
      <c r="I788" s="31">
        <v>29.385964912280706</v>
      </c>
    </row>
    <row r="789" spans="1:9" ht="28.5" x14ac:dyDescent="0.2">
      <c r="A789" s="89" t="s">
        <v>90</v>
      </c>
      <c r="B789" s="3" t="s">
        <v>1979</v>
      </c>
      <c r="C789" s="3" t="s">
        <v>74</v>
      </c>
      <c r="D789" s="3" t="s">
        <v>13</v>
      </c>
      <c r="E789" s="3" t="s">
        <v>0</v>
      </c>
      <c r="F789" s="3" t="s">
        <v>0</v>
      </c>
      <c r="G789" s="31">
        <v>10479.6</v>
      </c>
      <c r="H789" s="31">
        <v>9530.2999999999993</v>
      </c>
      <c r="I789" s="31">
        <v>90.941448146875828</v>
      </c>
    </row>
    <row r="790" spans="1:9" ht="85.5" x14ac:dyDescent="0.2">
      <c r="A790" s="89" t="s">
        <v>590</v>
      </c>
      <c r="B790" s="3" t="s">
        <v>1979</v>
      </c>
      <c r="C790" s="3" t="s">
        <v>74</v>
      </c>
      <c r="D790" s="3" t="s">
        <v>13</v>
      </c>
      <c r="E790" s="3" t="s">
        <v>585</v>
      </c>
      <c r="F790" s="3" t="s">
        <v>0</v>
      </c>
      <c r="G790" s="31">
        <v>8726.4</v>
      </c>
      <c r="H790" s="31">
        <v>8324.6</v>
      </c>
      <c r="I790" s="31">
        <v>95.395581224789154</v>
      </c>
    </row>
    <row r="791" spans="1:9" ht="28.5" x14ac:dyDescent="0.2">
      <c r="A791" s="89" t="s">
        <v>321</v>
      </c>
      <c r="B791" s="3" t="s">
        <v>1979</v>
      </c>
      <c r="C791" s="3" t="s">
        <v>74</v>
      </c>
      <c r="D791" s="3" t="s">
        <v>13</v>
      </c>
      <c r="E791" s="3" t="s">
        <v>585</v>
      </c>
      <c r="F791" s="3" t="s">
        <v>111</v>
      </c>
      <c r="G791" s="31">
        <v>8726.4</v>
      </c>
      <c r="H791" s="31">
        <v>8324.6</v>
      </c>
      <c r="I791" s="31">
        <v>95.395581224789154</v>
      </c>
    </row>
    <row r="792" spans="1:9" ht="28.5" x14ac:dyDescent="0.2">
      <c r="A792" s="89" t="s">
        <v>601</v>
      </c>
      <c r="B792" s="3" t="s">
        <v>1979</v>
      </c>
      <c r="C792" s="3" t="s">
        <v>74</v>
      </c>
      <c r="D792" s="3" t="s">
        <v>13</v>
      </c>
      <c r="E792" s="3" t="s">
        <v>602</v>
      </c>
      <c r="F792" s="3" t="s">
        <v>0</v>
      </c>
      <c r="G792" s="31">
        <v>1736.3</v>
      </c>
      <c r="H792" s="31">
        <v>1197.7</v>
      </c>
      <c r="I792" s="31">
        <v>68.980014974370789</v>
      </c>
    </row>
    <row r="793" spans="1:9" ht="28.5" x14ac:dyDescent="0.2">
      <c r="A793" s="89" t="s">
        <v>321</v>
      </c>
      <c r="B793" s="3" t="s">
        <v>1979</v>
      </c>
      <c r="C793" s="3" t="s">
        <v>74</v>
      </c>
      <c r="D793" s="3" t="s">
        <v>13</v>
      </c>
      <c r="E793" s="3" t="s">
        <v>602</v>
      </c>
      <c r="F793" s="3" t="s">
        <v>111</v>
      </c>
      <c r="G793" s="31">
        <v>1736.3</v>
      </c>
      <c r="H793" s="31">
        <v>1197.7</v>
      </c>
      <c r="I793" s="31">
        <v>68.980014974370789</v>
      </c>
    </row>
    <row r="794" spans="1:9" x14ac:dyDescent="0.2">
      <c r="A794" s="89" t="s">
        <v>603</v>
      </c>
      <c r="B794" s="3" t="s">
        <v>1979</v>
      </c>
      <c r="C794" s="3" t="s">
        <v>74</v>
      </c>
      <c r="D794" s="3" t="s">
        <v>13</v>
      </c>
      <c r="E794" s="3" t="s">
        <v>604</v>
      </c>
      <c r="F794" s="3" t="s">
        <v>0</v>
      </c>
      <c r="G794" s="31">
        <v>16.899999999999999</v>
      </c>
      <c r="H794" s="31">
        <v>8</v>
      </c>
      <c r="I794" s="31">
        <v>47.337278106508876</v>
      </c>
    </row>
    <row r="795" spans="1:9" ht="28.5" x14ac:dyDescent="0.2">
      <c r="A795" s="89" t="s">
        <v>321</v>
      </c>
      <c r="B795" s="3" t="s">
        <v>1979</v>
      </c>
      <c r="C795" s="3" t="s">
        <v>74</v>
      </c>
      <c r="D795" s="3" t="s">
        <v>13</v>
      </c>
      <c r="E795" s="3" t="s">
        <v>604</v>
      </c>
      <c r="F795" s="3" t="s">
        <v>111</v>
      </c>
      <c r="G795" s="31">
        <v>16.899999999999999</v>
      </c>
      <c r="H795" s="31">
        <v>8</v>
      </c>
      <c r="I795" s="31">
        <v>47.337278106508876</v>
      </c>
    </row>
    <row r="796" spans="1:9" ht="42.75" x14ac:dyDescent="0.2">
      <c r="A796" s="89" t="s">
        <v>1317</v>
      </c>
      <c r="B796" s="3" t="s">
        <v>1980</v>
      </c>
      <c r="C796" s="3" t="s">
        <v>0</v>
      </c>
      <c r="D796" s="3" t="s">
        <v>0</v>
      </c>
      <c r="E796" s="3" t="s">
        <v>0</v>
      </c>
      <c r="F796" s="3" t="s">
        <v>0</v>
      </c>
      <c r="G796" s="31">
        <v>136647.6</v>
      </c>
      <c r="H796" s="31">
        <v>134757.6</v>
      </c>
      <c r="I796" s="31">
        <v>98.616880208653498</v>
      </c>
    </row>
    <row r="797" spans="1:9" x14ac:dyDescent="0.2">
      <c r="A797" s="89" t="s">
        <v>88</v>
      </c>
      <c r="B797" s="3" t="s">
        <v>1980</v>
      </c>
      <c r="C797" s="3" t="s">
        <v>74</v>
      </c>
      <c r="D797" s="3" t="s">
        <v>0</v>
      </c>
      <c r="E797" s="3" t="s">
        <v>0</v>
      </c>
      <c r="F797" s="3" t="s">
        <v>0</v>
      </c>
      <c r="G797" s="31">
        <v>136647.6</v>
      </c>
      <c r="H797" s="31">
        <v>134757.6</v>
      </c>
      <c r="I797" s="31">
        <v>98.616880208653498</v>
      </c>
    </row>
    <row r="798" spans="1:9" x14ac:dyDescent="0.2">
      <c r="A798" s="89" t="s">
        <v>89</v>
      </c>
      <c r="B798" s="3" t="s">
        <v>1980</v>
      </c>
      <c r="C798" s="3" t="s">
        <v>74</v>
      </c>
      <c r="D798" s="3" t="s">
        <v>8</v>
      </c>
      <c r="E798" s="3" t="s">
        <v>0</v>
      </c>
      <c r="F798" s="3" t="s">
        <v>0</v>
      </c>
      <c r="G798" s="31">
        <v>136647.6</v>
      </c>
      <c r="H798" s="31">
        <v>134757.6</v>
      </c>
      <c r="I798" s="31">
        <v>98.616880208653498</v>
      </c>
    </row>
    <row r="799" spans="1:9" ht="42.75" x14ac:dyDescent="0.2">
      <c r="A799" s="89" t="s">
        <v>680</v>
      </c>
      <c r="B799" s="3" t="s">
        <v>1980</v>
      </c>
      <c r="C799" s="3" t="s">
        <v>74</v>
      </c>
      <c r="D799" s="3" t="s">
        <v>8</v>
      </c>
      <c r="E799" s="3" t="s">
        <v>681</v>
      </c>
      <c r="F799" s="3" t="s">
        <v>0</v>
      </c>
      <c r="G799" s="31">
        <v>136647.6</v>
      </c>
      <c r="H799" s="31">
        <v>134757.6</v>
      </c>
      <c r="I799" s="31">
        <v>98.616880208653498</v>
      </c>
    </row>
    <row r="800" spans="1:9" ht="28.5" x14ac:dyDescent="0.2">
      <c r="A800" s="89" t="s">
        <v>321</v>
      </c>
      <c r="B800" s="3" t="s">
        <v>1980</v>
      </c>
      <c r="C800" s="3" t="s">
        <v>74</v>
      </c>
      <c r="D800" s="3" t="s">
        <v>8</v>
      </c>
      <c r="E800" s="3" t="s">
        <v>681</v>
      </c>
      <c r="F800" s="3" t="s">
        <v>111</v>
      </c>
      <c r="G800" s="31">
        <v>136647.6</v>
      </c>
      <c r="H800" s="31">
        <v>134757.6</v>
      </c>
      <c r="I800" s="31">
        <v>98.616880208653498</v>
      </c>
    </row>
    <row r="801" spans="1:9" ht="71.25" x14ac:dyDescent="0.2">
      <c r="A801" s="89" t="s">
        <v>1319</v>
      </c>
      <c r="B801" s="3" t="s">
        <v>1981</v>
      </c>
      <c r="C801" s="3" t="s">
        <v>0</v>
      </c>
      <c r="D801" s="3" t="s">
        <v>0</v>
      </c>
      <c r="E801" s="3" t="s">
        <v>0</v>
      </c>
      <c r="F801" s="3" t="s">
        <v>0</v>
      </c>
      <c r="G801" s="31">
        <v>181939.7</v>
      </c>
      <c r="H801" s="31">
        <v>180462</v>
      </c>
      <c r="I801" s="31">
        <v>99.187807828637716</v>
      </c>
    </row>
    <row r="802" spans="1:9" x14ac:dyDescent="0.2">
      <c r="A802" s="89" t="s">
        <v>88</v>
      </c>
      <c r="B802" s="3" t="s">
        <v>1981</v>
      </c>
      <c r="C802" s="3" t="s">
        <v>74</v>
      </c>
      <c r="D802" s="3" t="s">
        <v>0</v>
      </c>
      <c r="E802" s="3" t="s">
        <v>0</v>
      </c>
      <c r="F802" s="3" t="s">
        <v>0</v>
      </c>
      <c r="G802" s="31">
        <v>181939.7</v>
      </c>
      <c r="H802" s="31">
        <v>180462</v>
      </c>
      <c r="I802" s="31">
        <v>99.187807828637716</v>
      </c>
    </row>
    <row r="803" spans="1:9" x14ac:dyDescent="0.2">
      <c r="A803" s="89" t="s">
        <v>89</v>
      </c>
      <c r="B803" s="3" t="s">
        <v>1981</v>
      </c>
      <c r="C803" s="3" t="s">
        <v>74</v>
      </c>
      <c r="D803" s="3" t="s">
        <v>8</v>
      </c>
      <c r="E803" s="3" t="s">
        <v>0</v>
      </c>
      <c r="F803" s="3" t="s">
        <v>0</v>
      </c>
      <c r="G803" s="31">
        <v>181939.7</v>
      </c>
      <c r="H803" s="31">
        <v>180462</v>
      </c>
      <c r="I803" s="31">
        <v>99.187807828637716</v>
      </c>
    </row>
    <row r="804" spans="1:9" ht="42.75" x14ac:dyDescent="0.2">
      <c r="A804" s="89" t="s">
        <v>680</v>
      </c>
      <c r="B804" s="3" t="s">
        <v>1981</v>
      </c>
      <c r="C804" s="3" t="s">
        <v>74</v>
      </c>
      <c r="D804" s="3" t="s">
        <v>8</v>
      </c>
      <c r="E804" s="3" t="s">
        <v>681</v>
      </c>
      <c r="F804" s="3" t="s">
        <v>0</v>
      </c>
      <c r="G804" s="31">
        <v>181939.7</v>
      </c>
      <c r="H804" s="31">
        <v>180462</v>
      </c>
      <c r="I804" s="31">
        <v>99.187807828637716</v>
      </c>
    </row>
    <row r="805" spans="1:9" ht="28.5" x14ac:dyDescent="0.2">
      <c r="A805" s="89" t="s">
        <v>321</v>
      </c>
      <c r="B805" s="3" t="s">
        <v>1981</v>
      </c>
      <c r="C805" s="3" t="s">
        <v>74</v>
      </c>
      <c r="D805" s="3" t="s">
        <v>8</v>
      </c>
      <c r="E805" s="3" t="s">
        <v>681</v>
      </c>
      <c r="F805" s="3" t="s">
        <v>111</v>
      </c>
      <c r="G805" s="31">
        <v>181939.7</v>
      </c>
      <c r="H805" s="31">
        <v>180462</v>
      </c>
      <c r="I805" s="31">
        <v>99.187807828637716</v>
      </c>
    </row>
    <row r="806" spans="1:9" ht="42.75" x14ac:dyDescent="0.2">
      <c r="A806" s="89" t="s">
        <v>754</v>
      </c>
      <c r="B806" s="3" t="s">
        <v>1982</v>
      </c>
      <c r="C806" s="3" t="s">
        <v>0</v>
      </c>
      <c r="D806" s="3" t="s">
        <v>0</v>
      </c>
      <c r="E806" s="3" t="s">
        <v>0</v>
      </c>
      <c r="F806" s="3" t="s">
        <v>0</v>
      </c>
      <c r="G806" s="31">
        <v>111243.8</v>
      </c>
      <c r="H806" s="31">
        <v>110582</v>
      </c>
      <c r="I806" s="31">
        <v>99.405090440995352</v>
      </c>
    </row>
    <row r="807" spans="1:9" x14ac:dyDescent="0.2">
      <c r="A807" s="89" t="s">
        <v>20</v>
      </c>
      <c r="B807" s="3" t="s">
        <v>1982</v>
      </c>
      <c r="C807" s="3" t="s">
        <v>21</v>
      </c>
      <c r="D807" s="3" t="s">
        <v>0</v>
      </c>
      <c r="E807" s="3" t="s">
        <v>0</v>
      </c>
      <c r="F807" s="3" t="s">
        <v>0</v>
      </c>
      <c r="G807" s="31">
        <v>66812.600000000006</v>
      </c>
      <c r="H807" s="31">
        <v>66348.899999999994</v>
      </c>
      <c r="I807" s="31">
        <v>99.305969233348179</v>
      </c>
    </row>
    <row r="808" spans="1:9" ht="28.5" x14ac:dyDescent="0.2">
      <c r="A808" s="89" t="s">
        <v>103</v>
      </c>
      <c r="B808" s="3" t="s">
        <v>1982</v>
      </c>
      <c r="C808" s="3" t="s">
        <v>21</v>
      </c>
      <c r="D808" s="3" t="s">
        <v>13</v>
      </c>
      <c r="E808" s="3" t="s">
        <v>0</v>
      </c>
      <c r="F808" s="3" t="s">
        <v>0</v>
      </c>
      <c r="G808" s="31">
        <v>53077.1</v>
      </c>
      <c r="H808" s="31">
        <v>52613.4</v>
      </c>
      <c r="I808" s="31">
        <v>99.12636523095648</v>
      </c>
    </row>
    <row r="809" spans="1:9" ht="42.75" x14ac:dyDescent="0.2">
      <c r="A809" s="89" t="s">
        <v>680</v>
      </c>
      <c r="B809" s="3" t="s">
        <v>1982</v>
      </c>
      <c r="C809" s="3" t="s">
        <v>21</v>
      </c>
      <c r="D809" s="3" t="s">
        <v>13</v>
      </c>
      <c r="E809" s="3" t="s">
        <v>681</v>
      </c>
      <c r="F809" s="3" t="s">
        <v>0</v>
      </c>
      <c r="G809" s="31">
        <v>53077.1</v>
      </c>
      <c r="H809" s="31">
        <v>52613.4</v>
      </c>
      <c r="I809" s="31">
        <v>99.12636523095648</v>
      </c>
    </row>
    <row r="810" spans="1:9" ht="28.5" x14ac:dyDescent="0.2">
      <c r="A810" s="89" t="s">
        <v>321</v>
      </c>
      <c r="B810" s="3" t="s">
        <v>1982</v>
      </c>
      <c r="C810" s="3" t="s">
        <v>21</v>
      </c>
      <c r="D810" s="3" t="s">
        <v>13</v>
      </c>
      <c r="E810" s="3" t="s">
        <v>681</v>
      </c>
      <c r="F810" s="3" t="s">
        <v>111</v>
      </c>
      <c r="G810" s="31">
        <v>53077.1</v>
      </c>
      <c r="H810" s="31">
        <v>52613.4</v>
      </c>
      <c r="I810" s="31">
        <v>99.12636523095648</v>
      </c>
    </row>
    <row r="811" spans="1:9" ht="42.75" x14ac:dyDescent="0.2">
      <c r="A811" s="89" t="s">
        <v>104</v>
      </c>
      <c r="B811" s="3" t="s">
        <v>1982</v>
      </c>
      <c r="C811" s="3" t="s">
        <v>21</v>
      </c>
      <c r="D811" s="3" t="s">
        <v>29</v>
      </c>
      <c r="E811" s="3" t="s">
        <v>0</v>
      </c>
      <c r="F811" s="3" t="s">
        <v>0</v>
      </c>
      <c r="G811" s="31">
        <v>13735.5</v>
      </c>
      <c r="H811" s="31">
        <v>13735.5</v>
      </c>
      <c r="I811" s="31">
        <v>100</v>
      </c>
    </row>
    <row r="812" spans="1:9" ht="42.75" x14ac:dyDescent="0.2">
      <c r="A812" s="89" t="s">
        <v>680</v>
      </c>
      <c r="B812" s="3" t="s">
        <v>1982</v>
      </c>
      <c r="C812" s="3" t="s">
        <v>21</v>
      </c>
      <c r="D812" s="3" t="s">
        <v>29</v>
      </c>
      <c r="E812" s="3" t="s">
        <v>681</v>
      </c>
      <c r="F812" s="3" t="s">
        <v>0</v>
      </c>
      <c r="G812" s="31">
        <v>13735.5</v>
      </c>
      <c r="H812" s="31">
        <v>13735.5</v>
      </c>
      <c r="I812" s="31">
        <v>100</v>
      </c>
    </row>
    <row r="813" spans="1:9" ht="28.5" x14ac:dyDescent="0.2">
      <c r="A813" s="89" t="s">
        <v>321</v>
      </c>
      <c r="B813" s="3" t="s">
        <v>1982</v>
      </c>
      <c r="C813" s="3" t="s">
        <v>21</v>
      </c>
      <c r="D813" s="3" t="s">
        <v>29</v>
      </c>
      <c r="E813" s="3" t="s">
        <v>681</v>
      </c>
      <c r="F813" s="3" t="s">
        <v>111</v>
      </c>
      <c r="G813" s="31">
        <v>13735.5</v>
      </c>
      <c r="H813" s="31">
        <v>13735.5</v>
      </c>
      <c r="I813" s="31">
        <v>100</v>
      </c>
    </row>
    <row r="814" spans="1:9" x14ac:dyDescent="0.2">
      <c r="A814" s="89" t="s">
        <v>88</v>
      </c>
      <c r="B814" s="3" t="s">
        <v>1982</v>
      </c>
      <c r="C814" s="3" t="s">
        <v>74</v>
      </c>
      <c r="D814" s="3" t="s">
        <v>0</v>
      </c>
      <c r="E814" s="3" t="s">
        <v>0</v>
      </c>
      <c r="F814" s="3" t="s">
        <v>0</v>
      </c>
      <c r="G814" s="31">
        <v>44431.199999999997</v>
      </c>
      <c r="H814" s="31">
        <v>44233.1</v>
      </c>
      <c r="I814" s="31">
        <v>99.554142134356042</v>
      </c>
    </row>
    <row r="815" spans="1:9" ht="28.5" x14ac:dyDescent="0.2">
      <c r="A815" s="89" t="s">
        <v>90</v>
      </c>
      <c r="B815" s="3" t="s">
        <v>1982</v>
      </c>
      <c r="C815" s="3" t="s">
        <v>74</v>
      </c>
      <c r="D815" s="3" t="s">
        <v>13</v>
      </c>
      <c r="E815" s="3" t="s">
        <v>0</v>
      </c>
      <c r="F815" s="3" t="s">
        <v>0</v>
      </c>
      <c r="G815" s="31">
        <v>44431.199999999997</v>
      </c>
      <c r="H815" s="31">
        <v>44233.1</v>
      </c>
      <c r="I815" s="31">
        <v>99.554142134356042</v>
      </c>
    </row>
    <row r="816" spans="1:9" ht="42.75" x14ac:dyDescent="0.2">
      <c r="A816" s="89" t="s">
        <v>680</v>
      </c>
      <c r="B816" s="3" t="s">
        <v>1982</v>
      </c>
      <c r="C816" s="3" t="s">
        <v>74</v>
      </c>
      <c r="D816" s="3" t="s">
        <v>13</v>
      </c>
      <c r="E816" s="3" t="s">
        <v>681</v>
      </c>
      <c r="F816" s="3" t="s">
        <v>0</v>
      </c>
      <c r="G816" s="31">
        <v>44431.199999999997</v>
      </c>
      <c r="H816" s="31">
        <v>44233.1</v>
      </c>
      <c r="I816" s="31">
        <v>99.554142134356042</v>
      </c>
    </row>
    <row r="817" spans="1:9" ht="28.5" x14ac:dyDescent="0.2">
      <c r="A817" s="89" t="s">
        <v>321</v>
      </c>
      <c r="B817" s="3" t="s">
        <v>1982</v>
      </c>
      <c r="C817" s="19" t="s">
        <v>74</v>
      </c>
      <c r="D817" s="19" t="s">
        <v>13</v>
      </c>
      <c r="E817" s="19" t="s">
        <v>681</v>
      </c>
      <c r="F817" s="19" t="s">
        <v>111</v>
      </c>
      <c r="G817" s="31">
        <v>44431.199999999997</v>
      </c>
      <c r="H817" s="31">
        <v>44233.1</v>
      </c>
      <c r="I817" s="31">
        <v>99.554142134356042</v>
      </c>
    </row>
    <row r="818" spans="1:9" x14ac:dyDescent="0.2">
      <c r="A818" s="89" t="s">
        <v>1198</v>
      </c>
      <c r="B818" s="3" t="s">
        <v>1983</v>
      </c>
      <c r="C818" s="3" t="s">
        <v>0</v>
      </c>
      <c r="D818" s="3" t="s">
        <v>0</v>
      </c>
      <c r="E818" s="3" t="s">
        <v>0</v>
      </c>
      <c r="F818" s="3" t="s">
        <v>0</v>
      </c>
      <c r="G818" s="31">
        <v>111206.7</v>
      </c>
      <c r="H818" s="31">
        <v>111106.3</v>
      </c>
      <c r="I818" s="31">
        <v>99.909717669888593</v>
      </c>
    </row>
    <row r="819" spans="1:9" x14ac:dyDescent="0.2">
      <c r="A819" s="89" t="s">
        <v>20</v>
      </c>
      <c r="B819" s="3" t="s">
        <v>1983</v>
      </c>
      <c r="C819" s="3" t="s">
        <v>21</v>
      </c>
      <c r="D819" s="3" t="s">
        <v>0</v>
      </c>
      <c r="E819" s="3" t="s">
        <v>0</v>
      </c>
      <c r="F819" s="3" t="s">
        <v>0</v>
      </c>
      <c r="G819" s="31">
        <v>760</v>
      </c>
      <c r="H819" s="31">
        <v>760</v>
      </c>
      <c r="I819" s="31">
        <v>100</v>
      </c>
    </row>
    <row r="820" spans="1:9" ht="28.5" x14ac:dyDescent="0.2">
      <c r="A820" s="89" t="s">
        <v>103</v>
      </c>
      <c r="B820" s="3" t="s">
        <v>1983</v>
      </c>
      <c r="C820" s="3" t="s">
        <v>21</v>
      </c>
      <c r="D820" s="3" t="s">
        <v>13</v>
      </c>
      <c r="E820" s="3" t="s">
        <v>0</v>
      </c>
      <c r="F820" s="3" t="s">
        <v>0</v>
      </c>
      <c r="G820" s="31">
        <v>760</v>
      </c>
      <c r="H820" s="31">
        <v>760</v>
      </c>
      <c r="I820" s="31">
        <v>100</v>
      </c>
    </row>
    <row r="821" spans="1:9" ht="42.75" x14ac:dyDescent="0.2">
      <c r="A821" s="89" t="s">
        <v>680</v>
      </c>
      <c r="B821" s="3" t="s">
        <v>1983</v>
      </c>
      <c r="C821" s="3" t="s">
        <v>21</v>
      </c>
      <c r="D821" s="3" t="s">
        <v>13</v>
      </c>
      <c r="E821" s="3" t="s">
        <v>681</v>
      </c>
      <c r="F821" s="3" t="s">
        <v>0</v>
      </c>
      <c r="G821" s="31">
        <v>760</v>
      </c>
      <c r="H821" s="31">
        <v>760</v>
      </c>
      <c r="I821" s="31">
        <v>100</v>
      </c>
    </row>
    <row r="822" spans="1:9" ht="28.5" x14ac:dyDescent="0.2">
      <c r="A822" s="89" t="s">
        <v>321</v>
      </c>
      <c r="B822" s="3" t="s">
        <v>1983</v>
      </c>
      <c r="C822" s="3" t="s">
        <v>21</v>
      </c>
      <c r="D822" s="3" t="s">
        <v>13</v>
      </c>
      <c r="E822" s="3" t="s">
        <v>681</v>
      </c>
      <c r="F822" s="3" t="s">
        <v>111</v>
      </c>
      <c r="G822" s="31">
        <v>760</v>
      </c>
      <c r="H822" s="31">
        <v>760</v>
      </c>
      <c r="I822" s="31">
        <v>100</v>
      </c>
    </row>
    <row r="823" spans="1:9" x14ac:dyDescent="0.2">
      <c r="A823" s="89" t="s">
        <v>88</v>
      </c>
      <c r="B823" s="3" t="s">
        <v>1983</v>
      </c>
      <c r="C823" s="19" t="s">
        <v>74</v>
      </c>
      <c r="D823" s="19" t="s">
        <v>0</v>
      </c>
      <c r="E823" s="19" t="s">
        <v>0</v>
      </c>
      <c r="F823" s="19" t="s">
        <v>0</v>
      </c>
      <c r="G823" s="31">
        <v>110446.7</v>
      </c>
      <c r="H823" s="31">
        <v>110346.3</v>
      </c>
      <c r="I823" s="31">
        <v>99.909096423885913</v>
      </c>
    </row>
    <row r="824" spans="1:9" ht="28.5" x14ac:dyDescent="0.2">
      <c r="A824" s="89" t="s">
        <v>90</v>
      </c>
      <c r="B824" s="3" t="s">
        <v>1983</v>
      </c>
      <c r="C824" s="3" t="s">
        <v>74</v>
      </c>
      <c r="D824" s="3" t="s">
        <v>13</v>
      </c>
      <c r="E824" s="3" t="s">
        <v>0</v>
      </c>
      <c r="F824" s="3" t="s">
        <v>0</v>
      </c>
      <c r="G824" s="31">
        <v>110446.7</v>
      </c>
      <c r="H824" s="31">
        <v>110346.3</v>
      </c>
      <c r="I824" s="31">
        <v>99.909096423885913</v>
      </c>
    </row>
    <row r="825" spans="1:9" ht="42.75" x14ac:dyDescent="0.2">
      <c r="A825" s="89" t="s">
        <v>680</v>
      </c>
      <c r="B825" s="3" t="s">
        <v>1983</v>
      </c>
      <c r="C825" s="3" t="s">
        <v>74</v>
      </c>
      <c r="D825" s="3" t="s">
        <v>13</v>
      </c>
      <c r="E825" s="3" t="s">
        <v>681</v>
      </c>
      <c r="F825" s="3" t="s">
        <v>0</v>
      </c>
      <c r="G825" s="31">
        <v>110446.7</v>
      </c>
      <c r="H825" s="31">
        <v>110346.3</v>
      </c>
      <c r="I825" s="31">
        <v>99.909096423885913</v>
      </c>
    </row>
    <row r="826" spans="1:9" ht="28.5" x14ac:dyDescent="0.2">
      <c r="A826" s="89" t="s">
        <v>321</v>
      </c>
      <c r="B826" s="3" t="s">
        <v>1983</v>
      </c>
      <c r="C826" s="3" t="s">
        <v>74</v>
      </c>
      <c r="D826" s="3" t="s">
        <v>13</v>
      </c>
      <c r="E826" s="3" t="s">
        <v>681</v>
      </c>
      <c r="F826" s="3" t="s">
        <v>111</v>
      </c>
      <c r="G826" s="31">
        <v>110446.7</v>
      </c>
      <c r="H826" s="31">
        <v>110346.3</v>
      </c>
      <c r="I826" s="31">
        <v>99.909096423885913</v>
      </c>
    </row>
    <row r="827" spans="1:9" x14ac:dyDescent="0.2">
      <c r="A827" s="89" t="s">
        <v>1321</v>
      </c>
      <c r="B827" s="3" t="s">
        <v>1984</v>
      </c>
      <c r="C827" s="3" t="s">
        <v>0</v>
      </c>
      <c r="D827" s="3" t="s">
        <v>0</v>
      </c>
      <c r="E827" s="3" t="s">
        <v>0</v>
      </c>
      <c r="F827" s="3" t="s">
        <v>0</v>
      </c>
      <c r="G827" s="31">
        <v>7028</v>
      </c>
      <c r="H827" s="31">
        <v>7027</v>
      </c>
      <c r="I827" s="31">
        <v>99.985771200910648</v>
      </c>
    </row>
    <row r="828" spans="1:9" x14ac:dyDescent="0.2">
      <c r="A828" s="89" t="s">
        <v>88</v>
      </c>
      <c r="B828" s="3" t="s">
        <v>1984</v>
      </c>
      <c r="C828" s="3" t="s">
        <v>74</v>
      </c>
      <c r="D828" s="3" t="s">
        <v>0</v>
      </c>
      <c r="E828" s="3" t="s">
        <v>0</v>
      </c>
      <c r="F828" s="3" t="s">
        <v>0</v>
      </c>
      <c r="G828" s="31">
        <v>7028</v>
      </c>
      <c r="H828" s="31">
        <v>7027</v>
      </c>
      <c r="I828" s="31">
        <v>99.985771200910648</v>
      </c>
    </row>
    <row r="829" spans="1:9" x14ac:dyDescent="0.2">
      <c r="A829" s="89" t="s">
        <v>89</v>
      </c>
      <c r="B829" s="3" t="s">
        <v>1984</v>
      </c>
      <c r="C829" s="3" t="s">
        <v>74</v>
      </c>
      <c r="D829" s="3" t="s">
        <v>8</v>
      </c>
      <c r="E829" s="3" t="s">
        <v>0</v>
      </c>
      <c r="F829" s="3" t="s">
        <v>0</v>
      </c>
      <c r="G829" s="31">
        <v>7028</v>
      </c>
      <c r="H829" s="31">
        <v>7027</v>
      </c>
      <c r="I829" s="31">
        <v>99.985771200910648</v>
      </c>
    </row>
    <row r="830" spans="1:9" ht="42.75" x14ac:dyDescent="0.2">
      <c r="A830" s="89" t="s">
        <v>680</v>
      </c>
      <c r="B830" s="3" t="s">
        <v>1984</v>
      </c>
      <c r="C830" s="3" t="s">
        <v>74</v>
      </c>
      <c r="D830" s="3" t="s">
        <v>8</v>
      </c>
      <c r="E830" s="3" t="s">
        <v>681</v>
      </c>
      <c r="F830" s="3" t="s">
        <v>0</v>
      </c>
      <c r="G830" s="31">
        <v>7028</v>
      </c>
      <c r="H830" s="31">
        <v>7027</v>
      </c>
      <c r="I830" s="31">
        <v>99.985771200910648</v>
      </c>
    </row>
    <row r="831" spans="1:9" ht="28.5" x14ac:dyDescent="0.2">
      <c r="A831" s="89" t="s">
        <v>321</v>
      </c>
      <c r="B831" s="3" t="s">
        <v>1984</v>
      </c>
      <c r="C831" s="3" t="s">
        <v>74</v>
      </c>
      <c r="D831" s="3" t="s">
        <v>8</v>
      </c>
      <c r="E831" s="3" t="s">
        <v>681</v>
      </c>
      <c r="F831" s="3" t="s">
        <v>111</v>
      </c>
      <c r="G831" s="31">
        <v>7028</v>
      </c>
      <c r="H831" s="31">
        <v>7027</v>
      </c>
      <c r="I831" s="31">
        <v>99.985771200910648</v>
      </c>
    </row>
    <row r="832" spans="1:9" ht="42.75" x14ac:dyDescent="0.2">
      <c r="A832" s="89" t="s">
        <v>1323</v>
      </c>
      <c r="B832" s="3" t="s">
        <v>1985</v>
      </c>
      <c r="C832" s="3" t="s">
        <v>0</v>
      </c>
      <c r="D832" s="3" t="s">
        <v>0</v>
      </c>
      <c r="E832" s="3" t="s">
        <v>0</v>
      </c>
      <c r="F832" s="3" t="s">
        <v>0</v>
      </c>
      <c r="G832" s="31">
        <v>9282.7999999999993</v>
      </c>
      <c r="H832" s="31">
        <v>6100</v>
      </c>
      <c r="I832" s="31">
        <v>65.712931443099066</v>
      </c>
    </row>
    <row r="833" spans="1:9" x14ac:dyDescent="0.2">
      <c r="A833" s="89" t="s">
        <v>88</v>
      </c>
      <c r="B833" s="3" t="s">
        <v>1985</v>
      </c>
      <c r="C833" s="3" t="s">
        <v>74</v>
      </c>
      <c r="D833" s="3" t="s">
        <v>0</v>
      </c>
      <c r="E833" s="3" t="s">
        <v>0</v>
      </c>
      <c r="F833" s="3" t="s">
        <v>0</v>
      </c>
      <c r="G833" s="31">
        <v>9282.7999999999993</v>
      </c>
      <c r="H833" s="31">
        <v>6100</v>
      </c>
      <c r="I833" s="31">
        <v>65.712931443099066</v>
      </c>
    </row>
    <row r="834" spans="1:9" x14ac:dyDescent="0.2">
      <c r="A834" s="89" t="s">
        <v>89</v>
      </c>
      <c r="B834" s="3" t="s">
        <v>1985</v>
      </c>
      <c r="C834" s="3" t="s">
        <v>74</v>
      </c>
      <c r="D834" s="3" t="s">
        <v>8</v>
      </c>
      <c r="E834" s="3" t="s">
        <v>0</v>
      </c>
      <c r="F834" s="3" t="s">
        <v>0</v>
      </c>
      <c r="G834" s="31">
        <v>9282.7999999999993</v>
      </c>
      <c r="H834" s="31">
        <v>6100</v>
      </c>
      <c r="I834" s="31">
        <v>65.712931443099066</v>
      </c>
    </row>
    <row r="835" spans="1:9" ht="42.75" x14ac:dyDescent="0.2">
      <c r="A835" s="89" t="s">
        <v>680</v>
      </c>
      <c r="B835" s="3" t="s">
        <v>1985</v>
      </c>
      <c r="C835" s="3" t="s">
        <v>74</v>
      </c>
      <c r="D835" s="3" t="s">
        <v>8</v>
      </c>
      <c r="E835" s="3" t="s">
        <v>681</v>
      </c>
      <c r="F835" s="3" t="s">
        <v>0</v>
      </c>
      <c r="G835" s="31">
        <v>9282.7999999999993</v>
      </c>
      <c r="H835" s="31">
        <v>6100</v>
      </c>
      <c r="I835" s="31">
        <v>65.712931443099066</v>
      </c>
    </row>
    <row r="836" spans="1:9" ht="28.5" x14ac:dyDescent="0.2">
      <c r="A836" s="89" t="s">
        <v>321</v>
      </c>
      <c r="B836" s="3" t="s">
        <v>1985</v>
      </c>
      <c r="C836" s="3" t="s">
        <v>74</v>
      </c>
      <c r="D836" s="3" t="s">
        <v>8</v>
      </c>
      <c r="E836" s="3" t="s">
        <v>681</v>
      </c>
      <c r="F836" s="3" t="s">
        <v>111</v>
      </c>
      <c r="G836" s="31">
        <v>9282.7999999999993</v>
      </c>
      <c r="H836" s="31">
        <v>6100</v>
      </c>
      <c r="I836" s="31">
        <v>65.712931443099066</v>
      </c>
    </row>
    <row r="837" spans="1:9" ht="99.75" x14ac:dyDescent="0.2">
      <c r="A837" s="89" t="s">
        <v>756</v>
      </c>
      <c r="B837" s="3" t="s">
        <v>1986</v>
      </c>
      <c r="C837" s="3" t="s">
        <v>0</v>
      </c>
      <c r="D837" s="3" t="s">
        <v>0</v>
      </c>
      <c r="E837" s="3" t="s">
        <v>0</v>
      </c>
      <c r="F837" s="3" t="s">
        <v>0</v>
      </c>
      <c r="G837" s="31">
        <v>10</v>
      </c>
      <c r="H837" s="31">
        <v>9.4</v>
      </c>
      <c r="I837" s="31">
        <v>94</v>
      </c>
    </row>
    <row r="838" spans="1:9" x14ac:dyDescent="0.2">
      <c r="A838" s="89" t="s">
        <v>20</v>
      </c>
      <c r="B838" s="3" t="s">
        <v>1986</v>
      </c>
      <c r="C838" s="3" t="s">
        <v>21</v>
      </c>
      <c r="D838" s="3" t="s">
        <v>0</v>
      </c>
      <c r="E838" s="3" t="s">
        <v>0</v>
      </c>
      <c r="F838" s="3" t="s">
        <v>0</v>
      </c>
      <c r="G838" s="31">
        <v>10</v>
      </c>
      <c r="H838" s="31">
        <v>9.4</v>
      </c>
      <c r="I838" s="31">
        <v>94</v>
      </c>
    </row>
    <row r="839" spans="1:9" ht="28.5" x14ac:dyDescent="0.2">
      <c r="A839" s="89" t="s">
        <v>103</v>
      </c>
      <c r="B839" s="3" t="s">
        <v>1986</v>
      </c>
      <c r="C839" s="3" t="s">
        <v>21</v>
      </c>
      <c r="D839" s="3" t="s">
        <v>13</v>
      </c>
      <c r="E839" s="3" t="s">
        <v>0</v>
      </c>
      <c r="F839" s="3" t="s">
        <v>0</v>
      </c>
      <c r="G839" s="31">
        <v>10</v>
      </c>
      <c r="H839" s="31">
        <v>9.4</v>
      </c>
      <c r="I839" s="31">
        <v>94</v>
      </c>
    </row>
    <row r="840" spans="1:9" ht="42.75" x14ac:dyDescent="0.2">
      <c r="A840" s="89" t="s">
        <v>680</v>
      </c>
      <c r="B840" s="3" t="s">
        <v>1986</v>
      </c>
      <c r="C840" s="3" t="s">
        <v>21</v>
      </c>
      <c r="D840" s="3" t="s">
        <v>13</v>
      </c>
      <c r="E840" s="3" t="s">
        <v>681</v>
      </c>
      <c r="F840" s="3" t="s">
        <v>0</v>
      </c>
      <c r="G840" s="31">
        <v>10</v>
      </c>
      <c r="H840" s="31">
        <v>9.4</v>
      </c>
      <c r="I840" s="31">
        <v>94</v>
      </c>
    </row>
    <row r="841" spans="1:9" ht="28.5" x14ac:dyDescent="0.2">
      <c r="A841" s="89" t="s">
        <v>321</v>
      </c>
      <c r="B841" s="3" t="s">
        <v>1986</v>
      </c>
      <c r="C841" s="3" t="s">
        <v>21</v>
      </c>
      <c r="D841" s="3" t="s">
        <v>13</v>
      </c>
      <c r="E841" s="3" t="s">
        <v>681</v>
      </c>
      <c r="F841" s="3" t="s">
        <v>111</v>
      </c>
      <c r="G841" s="31">
        <v>10</v>
      </c>
      <c r="H841" s="31">
        <v>9.4</v>
      </c>
      <c r="I841" s="31">
        <v>94</v>
      </c>
    </row>
    <row r="842" spans="1:9" ht="71.25" x14ac:dyDescent="0.2">
      <c r="A842" s="89" t="s">
        <v>102</v>
      </c>
      <c r="B842" s="3" t="s">
        <v>1987</v>
      </c>
      <c r="C842" s="3" t="s">
        <v>0</v>
      </c>
      <c r="D842" s="3" t="s">
        <v>0</v>
      </c>
      <c r="E842" s="3" t="s">
        <v>0</v>
      </c>
      <c r="F842" s="3" t="s">
        <v>0</v>
      </c>
      <c r="G842" s="31">
        <v>898.1</v>
      </c>
      <c r="H842" s="31">
        <v>898.1</v>
      </c>
      <c r="I842" s="31">
        <v>100</v>
      </c>
    </row>
    <row r="843" spans="1:9" x14ac:dyDescent="0.2">
      <c r="A843" s="89" t="s">
        <v>20</v>
      </c>
      <c r="B843" s="3" t="s">
        <v>1987</v>
      </c>
      <c r="C843" s="3" t="s">
        <v>21</v>
      </c>
      <c r="D843" s="3" t="s">
        <v>0</v>
      </c>
      <c r="E843" s="3" t="s">
        <v>0</v>
      </c>
      <c r="F843" s="3" t="s">
        <v>0</v>
      </c>
      <c r="G843" s="31">
        <v>898.1</v>
      </c>
      <c r="H843" s="31">
        <v>898.1</v>
      </c>
      <c r="I843" s="31">
        <v>100</v>
      </c>
    </row>
    <row r="844" spans="1:9" ht="28.5" x14ac:dyDescent="0.2">
      <c r="A844" s="89" t="s">
        <v>103</v>
      </c>
      <c r="B844" s="3" t="s">
        <v>1987</v>
      </c>
      <c r="C844" s="3" t="s">
        <v>21</v>
      </c>
      <c r="D844" s="3" t="s">
        <v>13</v>
      </c>
      <c r="E844" s="3" t="s">
        <v>0</v>
      </c>
      <c r="F844" s="3" t="s">
        <v>0</v>
      </c>
      <c r="G844" s="31">
        <v>898.1</v>
      </c>
      <c r="H844" s="31">
        <v>898.1</v>
      </c>
      <c r="I844" s="31">
        <v>100</v>
      </c>
    </row>
    <row r="845" spans="1:9" ht="28.5" x14ac:dyDescent="0.2">
      <c r="A845" s="89" t="s">
        <v>646</v>
      </c>
      <c r="B845" s="3" t="s">
        <v>1987</v>
      </c>
      <c r="C845" s="3" t="s">
        <v>21</v>
      </c>
      <c r="D845" s="3" t="s">
        <v>13</v>
      </c>
      <c r="E845" s="3" t="s">
        <v>647</v>
      </c>
      <c r="F845" s="3" t="s">
        <v>0</v>
      </c>
      <c r="G845" s="31">
        <v>898.1</v>
      </c>
      <c r="H845" s="31">
        <v>898.1</v>
      </c>
      <c r="I845" s="31">
        <v>100</v>
      </c>
    </row>
    <row r="846" spans="1:9" ht="28.5" x14ac:dyDescent="0.2">
      <c r="A846" s="89" t="s">
        <v>321</v>
      </c>
      <c r="B846" s="3" t="s">
        <v>1987</v>
      </c>
      <c r="C846" s="3" t="s">
        <v>21</v>
      </c>
      <c r="D846" s="3" t="s">
        <v>13</v>
      </c>
      <c r="E846" s="3" t="s">
        <v>647</v>
      </c>
      <c r="F846" s="3" t="s">
        <v>111</v>
      </c>
      <c r="G846" s="31">
        <v>898.1</v>
      </c>
      <c r="H846" s="31">
        <v>898.1</v>
      </c>
      <c r="I846" s="31">
        <v>100</v>
      </c>
    </row>
    <row r="847" spans="1:9" ht="75" x14ac:dyDescent="0.2">
      <c r="A847" s="91" t="s">
        <v>958</v>
      </c>
      <c r="B847" s="4" t="s">
        <v>1988</v>
      </c>
      <c r="C847" s="4" t="s">
        <v>0</v>
      </c>
      <c r="D847" s="4" t="s">
        <v>0</v>
      </c>
      <c r="E847" s="4" t="s">
        <v>0</v>
      </c>
      <c r="F847" s="4" t="s">
        <v>0</v>
      </c>
      <c r="G847" s="35">
        <v>248256.9</v>
      </c>
      <c r="H847" s="35">
        <v>223697.5</v>
      </c>
      <c r="I847" s="35">
        <v>90.1072638867238</v>
      </c>
    </row>
    <row r="848" spans="1:9" ht="42.75" x14ac:dyDescent="0.2">
      <c r="A848" s="89" t="s">
        <v>1595</v>
      </c>
      <c r="B848" s="3" t="s">
        <v>1989</v>
      </c>
      <c r="C848" s="3" t="s">
        <v>0</v>
      </c>
      <c r="D848" s="3" t="s">
        <v>0</v>
      </c>
      <c r="E848" s="3" t="s">
        <v>0</v>
      </c>
      <c r="F848" s="3" t="s">
        <v>0</v>
      </c>
      <c r="G848" s="31">
        <v>22309.1</v>
      </c>
      <c r="H848" s="31">
        <v>22069.5</v>
      </c>
      <c r="I848" s="31">
        <v>98.925998807661458</v>
      </c>
    </row>
    <row r="849" spans="1:9" ht="42.75" x14ac:dyDescent="0.2">
      <c r="A849" s="89" t="s">
        <v>655</v>
      </c>
      <c r="B849" s="3" t="s">
        <v>1990</v>
      </c>
      <c r="C849" s="3" t="s">
        <v>0</v>
      </c>
      <c r="D849" s="3" t="s">
        <v>0</v>
      </c>
      <c r="E849" s="3" t="s">
        <v>0</v>
      </c>
      <c r="F849" s="3" t="s">
        <v>0</v>
      </c>
      <c r="G849" s="31">
        <v>14514</v>
      </c>
      <c r="H849" s="31">
        <v>14511</v>
      </c>
      <c r="I849" s="31">
        <v>99.979330301777594</v>
      </c>
    </row>
    <row r="850" spans="1:9" x14ac:dyDescent="0.2">
      <c r="A850" s="89" t="s">
        <v>580</v>
      </c>
      <c r="B850" s="3" t="s">
        <v>1990</v>
      </c>
      <c r="C850" s="3" t="s">
        <v>38</v>
      </c>
      <c r="D850" s="3" t="s">
        <v>0</v>
      </c>
      <c r="E850" s="3" t="s">
        <v>0</v>
      </c>
      <c r="F850" s="3" t="s">
        <v>0</v>
      </c>
      <c r="G850" s="31">
        <v>14514</v>
      </c>
      <c r="H850" s="31">
        <v>14511</v>
      </c>
      <c r="I850" s="31">
        <v>99.979330301777594</v>
      </c>
    </row>
    <row r="851" spans="1:9" x14ac:dyDescent="0.2">
      <c r="A851" s="89" t="s">
        <v>94</v>
      </c>
      <c r="B851" s="3" t="s">
        <v>1990</v>
      </c>
      <c r="C851" s="3" t="s">
        <v>38</v>
      </c>
      <c r="D851" s="3" t="s">
        <v>8</v>
      </c>
      <c r="E851" s="3" t="s">
        <v>0</v>
      </c>
      <c r="F851" s="3" t="s">
        <v>0</v>
      </c>
      <c r="G851" s="31">
        <v>14514</v>
      </c>
      <c r="H851" s="31">
        <v>14511</v>
      </c>
      <c r="I851" s="31">
        <v>99.979330301777594</v>
      </c>
    </row>
    <row r="852" spans="1:9" ht="85.5" x14ac:dyDescent="0.2">
      <c r="A852" s="89" t="s">
        <v>590</v>
      </c>
      <c r="B852" s="3" t="s">
        <v>1990</v>
      </c>
      <c r="C852" s="3" t="s">
        <v>38</v>
      </c>
      <c r="D852" s="3" t="s">
        <v>8</v>
      </c>
      <c r="E852" s="3" t="s">
        <v>585</v>
      </c>
      <c r="F852" s="3" t="s">
        <v>0</v>
      </c>
      <c r="G852" s="31">
        <v>20</v>
      </c>
      <c r="H852" s="31">
        <v>20</v>
      </c>
      <c r="I852" s="31">
        <v>100</v>
      </c>
    </row>
    <row r="853" spans="1:9" ht="28.5" x14ac:dyDescent="0.2">
      <c r="A853" s="89" t="s">
        <v>321</v>
      </c>
      <c r="B853" s="3" t="s">
        <v>1990</v>
      </c>
      <c r="C853" s="3" t="s">
        <v>38</v>
      </c>
      <c r="D853" s="3" t="s">
        <v>8</v>
      </c>
      <c r="E853" s="3" t="s">
        <v>585</v>
      </c>
      <c r="F853" s="3" t="s">
        <v>111</v>
      </c>
      <c r="G853" s="31">
        <v>20</v>
      </c>
      <c r="H853" s="31">
        <v>20</v>
      </c>
      <c r="I853" s="31">
        <v>100</v>
      </c>
    </row>
    <row r="854" spans="1:9" ht="28.5" x14ac:dyDescent="0.2">
      <c r="A854" s="89" t="s">
        <v>601</v>
      </c>
      <c r="B854" s="3" t="s">
        <v>1990</v>
      </c>
      <c r="C854" s="3" t="s">
        <v>38</v>
      </c>
      <c r="D854" s="3" t="s">
        <v>8</v>
      </c>
      <c r="E854" s="3" t="s">
        <v>602</v>
      </c>
      <c r="F854" s="3" t="s">
        <v>0</v>
      </c>
      <c r="G854" s="31">
        <v>14494</v>
      </c>
      <c r="H854" s="31">
        <v>14491</v>
      </c>
      <c r="I854" s="31">
        <v>99.97930178004691</v>
      </c>
    </row>
    <row r="855" spans="1:9" ht="28.5" x14ac:dyDescent="0.2">
      <c r="A855" s="89" t="s">
        <v>321</v>
      </c>
      <c r="B855" s="3" t="s">
        <v>1990</v>
      </c>
      <c r="C855" s="3" t="s">
        <v>38</v>
      </c>
      <c r="D855" s="3" t="s">
        <v>8</v>
      </c>
      <c r="E855" s="3" t="s">
        <v>602</v>
      </c>
      <c r="F855" s="3" t="s">
        <v>111</v>
      </c>
      <c r="G855" s="31">
        <v>14494</v>
      </c>
      <c r="H855" s="31">
        <v>14491</v>
      </c>
      <c r="I855" s="31">
        <v>99.97930178004691</v>
      </c>
    </row>
    <row r="856" spans="1:9" ht="42.75" x14ac:dyDescent="0.2">
      <c r="A856" s="89" t="s">
        <v>907</v>
      </c>
      <c r="B856" s="3" t="s">
        <v>1991</v>
      </c>
      <c r="C856" s="19" t="s">
        <v>0</v>
      </c>
      <c r="D856" s="19" t="s">
        <v>0</v>
      </c>
      <c r="E856" s="19" t="s">
        <v>0</v>
      </c>
      <c r="F856" s="19" t="s">
        <v>0</v>
      </c>
      <c r="G856" s="31">
        <v>7795.1</v>
      </c>
      <c r="H856" s="31">
        <v>7558.5</v>
      </c>
      <c r="I856" s="31">
        <v>96.964759913278854</v>
      </c>
    </row>
    <row r="857" spans="1:9" x14ac:dyDescent="0.2">
      <c r="A857" s="89" t="s">
        <v>580</v>
      </c>
      <c r="B857" s="3" t="s">
        <v>1991</v>
      </c>
      <c r="C857" s="19" t="s">
        <v>38</v>
      </c>
      <c r="D857" s="19" t="s">
        <v>0</v>
      </c>
      <c r="E857" s="19" t="s">
        <v>0</v>
      </c>
      <c r="F857" s="19" t="s">
        <v>0</v>
      </c>
      <c r="G857" s="31">
        <v>7795.1</v>
      </c>
      <c r="H857" s="31">
        <v>7558.5</v>
      </c>
      <c r="I857" s="31">
        <v>96.964759913278854</v>
      </c>
    </row>
    <row r="858" spans="1:9" x14ac:dyDescent="0.2">
      <c r="A858" s="89" t="s">
        <v>94</v>
      </c>
      <c r="B858" s="3" t="s">
        <v>1991</v>
      </c>
      <c r="C858" s="3" t="s">
        <v>38</v>
      </c>
      <c r="D858" s="3" t="s">
        <v>8</v>
      </c>
      <c r="E858" s="3" t="s">
        <v>0</v>
      </c>
      <c r="F858" s="3" t="s">
        <v>0</v>
      </c>
      <c r="G858" s="31">
        <v>7795.1</v>
      </c>
      <c r="H858" s="31">
        <v>7558.5</v>
      </c>
      <c r="I858" s="31">
        <v>96.964759913278854</v>
      </c>
    </row>
    <row r="859" spans="1:9" ht="42.75" x14ac:dyDescent="0.2">
      <c r="A859" s="89" t="s">
        <v>680</v>
      </c>
      <c r="B859" s="3" t="s">
        <v>1991</v>
      </c>
      <c r="C859" s="3" t="s">
        <v>38</v>
      </c>
      <c r="D859" s="3" t="s">
        <v>8</v>
      </c>
      <c r="E859" s="3" t="s">
        <v>681</v>
      </c>
      <c r="F859" s="3" t="s">
        <v>0</v>
      </c>
      <c r="G859" s="31">
        <v>7795.1</v>
      </c>
      <c r="H859" s="31">
        <v>7558.5</v>
      </c>
      <c r="I859" s="31">
        <v>96.964759913278854</v>
      </c>
    </row>
    <row r="860" spans="1:9" ht="28.5" x14ac:dyDescent="0.2">
      <c r="A860" s="89" t="s">
        <v>321</v>
      </c>
      <c r="B860" s="3" t="s">
        <v>1991</v>
      </c>
      <c r="C860" s="3" t="s">
        <v>38</v>
      </c>
      <c r="D860" s="3" t="s">
        <v>8</v>
      </c>
      <c r="E860" s="3" t="s">
        <v>681</v>
      </c>
      <c r="F860" s="3" t="s">
        <v>111</v>
      </c>
      <c r="G860" s="31">
        <v>7795.1</v>
      </c>
      <c r="H860" s="31">
        <v>7558.5</v>
      </c>
      <c r="I860" s="31">
        <v>96.964759913278854</v>
      </c>
    </row>
    <row r="861" spans="1:9" ht="42.75" x14ac:dyDescent="0.2">
      <c r="A861" s="89" t="s">
        <v>1599</v>
      </c>
      <c r="B861" s="3" t="s">
        <v>1992</v>
      </c>
      <c r="C861" s="3" t="s">
        <v>0</v>
      </c>
      <c r="D861" s="3" t="s">
        <v>0</v>
      </c>
      <c r="E861" s="3" t="s">
        <v>0</v>
      </c>
      <c r="F861" s="3" t="s">
        <v>0</v>
      </c>
      <c r="G861" s="31">
        <v>49157.5</v>
      </c>
      <c r="H861" s="31">
        <v>26033.3</v>
      </c>
      <c r="I861" s="31">
        <v>52.958958449880491</v>
      </c>
    </row>
    <row r="862" spans="1:9" ht="42.75" x14ac:dyDescent="0.2">
      <c r="A862" s="89" t="s">
        <v>655</v>
      </c>
      <c r="B862" s="3" t="s">
        <v>1993</v>
      </c>
      <c r="C862" s="3" t="s">
        <v>0</v>
      </c>
      <c r="D862" s="3" t="s">
        <v>0</v>
      </c>
      <c r="E862" s="3" t="s">
        <v>0</v>
      </c>
      <c r="F862" s="3" t="s">
        <v>0</v>
      </c>
      <c r="G862" s="31">
        <v>170.9</v>
      </c>
      <c r="H862" s="31">
        <v>170.8</v>
      </c>
      <c r="I862" s="31">
        <v>99.941486249268578</v>
      </c>
    </row>
    <row r="863" spans="1:9" x14ac:dyDescent="0.2">
      <c r="A863" s="89" t="s">
        <v>580</v>
      </c>
      <c r="B863" s="3" t="s">
        <v>1993</v>
      </c>
      <c r="C863" s="19" t="s">
        <v>38</v>
      </c>
      <c r="D863" s="19" t="s">
        <v>0</v>
      </c>
      <c r="E863" s="19" t="s">
        <v>0</v>
      </c>
      <c r="F863" s="19" t="s">
        <v>0</v>
      </c>
      <c r="G863" s="31">
        <v>170.9</v>
      </c>
      <c r="H863" s="31">
        <v>170.8</v>
      </c>
      <c r="I863" s="31">
        <v>99.941486249268578</v>
      </c>
    </row>
    <row r="864" spans="1:9" x14ac:dyDescent="0.2">
      <c r="A864" s="89" t="s">
        <v>94</v>
      </c>
      <c r="B864" s="3" t="s">
        <v>1993</v>
      </c>
      <c r="C864" s="3" t="s">
        <v>38</v>
      </c>
      <c r="D864" s="3" t="s">
        <v>8</v>
      </c>
      <c r="E864" s="3" t="s">
        <v>0</v>
      </c>
      <c r="F864" s="3" t="s">
        <v>0</v>
      </c>
      <c r="G864" s="31">
        <v>170.9</v>
      </c>
      <c r="H864" s="31">
        <v>170.8</v>
      </c>
      <c r="I864" s="31">
        <v>99.941486249268578</v>
      </c>
    </row>
    <row r="865" spans="1:9" ht="28.5" x14ac:dyDescent="0.2">
      <c r="A865" s="89" t="s">
        <v>601</v>
      </c>
      <c r="B865" s="3" t="s">
        <v>1993</v>
      </c>
      <c r="C865" s="3" t="s">
        <v>38</v>
      </c>
      <c r="D865" s="3" t="s">
        <v>8</v>
      </c>
      <c r="E865" s="3" t="s">
        <v>602</v>
      </c>
      <c r="F865" s="3" t="s">
        <v>0</v>
      </c>
      <c r="G865" s="31">
        <v>170.9</v>
      </c>
      <c r="H865" s="31">
        <v>170.8</v>
      </c>
      <c r="I865" s="31">
        <v>99.941486249268578</v>
      </c>
    </row>
    <row r="866" spans="1:9" ht="28.5" x14ac:dyDescent="0.2">
      <c r="A866" s="89" t="s">
        <v>321</v>
      </c>
      <c r="B866" s="3" t="s">
        <v>1993</v>
      </c>
      <c r="C866" s="3" t="s">
        <v>38</v>
      </c>
      <c r="D866" s="3" t="s">
        <v>8</v>
      </c>
      <c r="E866" s="3" t="s">
        <v>602</v>
      </c>
      <c r="F866" s="3" t="s">
        <v>111</v>
      </c>
      <c r="G866" s="31">
        <v>170.9</v>
      </c>
      <c r="H866" s="31">
        <v>170.8</v>
      </c>
      <c r="I866" s="31">
        <v>99.941486249268578</v>
      </c>
    </row>
    <row r="867" spans="1:9" ht="71.25" x14ac:dyDescent="0.2">
      <c r="A867" s="89" t="s">
        <v>1604</v>
      </c>
      <c r="B867" s="3" t="s">
        <v>1994</v>
      </c>
      <c r="C867" s="3" t="s">
        <v>0</v>
      </c>
      <c r="D867" s="3" t="s">
        <v>0</v>
      </c>
      <c r="E867" s="3" t="s">
        <v>0</v>
      </c>
      <c r="F867" s="3" t="s">
        <v>0</v>
      </c>
      <c r="G867" s="31">
        <v>19124.099999999999</v>
      </c>
      <c r="H867" s="31">
        <v>0</v>
      </c>
      <c r="I867" s="31">
        <v>0</v>
      </c>
    </row>
    <row r="868" spans="1:9" x14ac:dyDescent="0.2">
      <c r="A868" s="89" t="s">
        <v>580</v>
      </c>
      <c r="B868" s="3" t="s">
        <v>1994</v>
      </c>
      <c r="C868" s="3" t="s">
        <v>38</v>
      </c>
      <c r="D868" s="3" t="s">
        <v>0</v>
      </c>
      <c r="E868" s="3" t="s">
        <v>0</v>
      </c>
      <c r="F868" s="3" t="s">
        <v>0</v>
      </c>
      <c r="G868" s="31">
        <v>19124.099999999999</v>
      </c>
      <c r="H868" s="31">
        <v>0</v>
      </c>
      <c r="I868" s="31">
        <v>0</v>
      </c>
    </row>
    <row r="869" spans="1:9" x14ac:dyDescent="0.2">
      <c r="A869" s="89" t="s">
        <v>94</v>
      </c>
      <c r="B869" s="3" t="s">
        <v>1994</v>
      </c>
      <c r="C869" s="3" t="s">
        <v>38</v>
      </c>
      <c r="D869" s="3" t="s">
        <v>8</v>
      </c>
      <c r="E869" s="3" t="s">
        <v>0</v>
      </c>
      <c r="F869" s="3" t="s">
        <v>0</v>
      </c>
      <c r="G869" s="31">
        <v>19124.099999999999</v>
      </c>
      <c r="H869" s="31">
        <v>0</v>
      </c>
      <c r="I869" s="31">
        <v>0</v>
      </c>
    </row>
    <row r="870" spans="1:9" ht="57" x14ac:dyDescent="0.2">
      <c r="A870" s="89" t="s">
        <v>760</v>
      </c>
      <c r="B870" s="3" t="s">
        <v>1994</v>
      </c>
      <c r="C870" s="3" t="s">
        <v>38</v>
      </c>
      <c r="D870" s="3" t="s">
        <v>8</v>
      </c>
      <c r="E870" s="3" t="s">
        <v>761</v>
      </c>
      <c r="F870" s="3" t="s">
        <v>0</v>
      </c>
      <c r="G870" s="31">
        <v>19124.099999999999</v>
      </c>
      <c r="H870" s="31">
        <v>0</v>
      </c>
      <c r="I870" s="31">
        <v>0</v>
      </c>
    </row>
    <row r="871" spans="1:9" ht="42.75" x14ac:dyDescent="0.2">
      <c r="A871" s="89" t="s">
        <v>1680</v>
      </c>
      <c r="B871" s="3" t="s">
        <v>1994</v>
      </c>
      <c r="C871" s="3" t="s">
        <v>38</v>
      </c>
      <c r="D871" s="3" t="s">
        <v>8</v>
      </c>
      <c r="E871" s="3" t="s">
        <v>761</v>
      </c>
      <c r="F871" s="3" t="s">
        <v>1681</v>
      </c>
      <c r="G871" s="31">
        <v>19124.099999999999</v>
      </c>
      <c r="H871" s="31">
        <v>0</v>
      </c>
      <c r="I871" s="31">
        <v>0</v>
      </c>
    </row>
    <row r="872" spans="1:9" ht="71.25" x14ac:dyDescent="0.2">
      <c r="A872" s="89" t="s">
        <v>1604</v>
      </c>
      <c r="B872" s="3" t="s">
        <v>1995</v>
      </c>
      <c r="C872" s="3" t="s">
        <v>0</v>
      </c>
      <c r="D872" s="3" t="s">
        <v>0</v>
      </c>
      <c r="E872" s="3" t="s">
        <v>0</v>
      </c>
      <c r="F872" s="3" t="s">
        <v>0</v>
      </c>
      <c r="G872" s="31">
        <v>1000</v>
      </c>
      <c r="H872" s="31">
        <v>0</v>
      </c>
      <c r="I872" s="31">
        <v>0</v>
      </c>
    </row>
    <row r="873" spans="1:9" x14ac:dyDescent="0.2">
      <c r="A873" s="89" t="s">
        <v>580</v>
      </c>
      <c r="B873" s="3" t="s">
        <v>1995</v>
      </c>
      <c r="C873" s="3" t="s">
        <v>38</v>
      </c>
      <c r="D873" s="3" t="s">
        <v>0</v>
      </c>
      <c r="E873" s="3" t="s">
        <v>0</v>
      </c>
      <c r="F873" s="3" t="s">
        <v>0</v>
      </c>
      <c r="G873" s="31">
        <v>1000</v>
      </c>
      <c r="H873" s="31">
        <v>0</v>
      </c>
      <c r="I873" s="31">
        <v>0</v>
      </c>
    </row>
    <row r="874" spans="1:9" x14ac:dyDescent="0.2">
      <c r="A874" s="89" t="s">
        <v>94</v>
      </c>
      <c r="B874" s="3" t="s">
        <v>1995</v>
      </c>
      <c r="C874" s="3" t="s">
        <v>38</v>
      </c>
      <c r="D874" s="3" t="s">
        <v>8</v>
      </c>
      <c r="E874" s="3" t="s">
        <v>0</v>
      </c>
      <c r="F874" s="3" t="s">
        <v>0</v>
      </c>
      <c r="G874" s="31">
        <v>1000</v>
      </c>
      <c r="H874" s="31">
        <v>0</v>
      </c>
      <c r="I874" s="31">
        <v>0</v>
      </c>
    </row>
    <row r="875" spans="1:9" ht="57" x14ac:dyDescent="0.2">
      <c r="A875" s="89" t="s">
        <v>760</v>
      </c>
      <c r="B875" s="3" t="s">
        <v>1995</v>
      </c>
      <c r="C875" s="3" t="s">
        <v>38</v>
      </c>
      <c r="D875" s="3" t="s">
        <v>8</v>
      </c>
      <c r="E875" s="3" t="s">
        <v>761</v>
      </c>
      <c r="F875" s="3" t="s">
        <v>0</v>
      </c>
      <c r="G875" s="31">
        <v>1000</v>
      </c>
      <c r="H875" s="31">
        <v>0</v>
      </c>
      <c r="I875" s="31">
        <v>0</v>
      </c>
    </row>
    <row r="876" spans="1:9" ht="42.75" x14ac:dyDescent="0.2">
      <c r="A876" s="89" t="s">
        <v>1680</v>
      </c>
      <c r="B876" s="3" t="s">
        <v>1995</v>
      </c>
      <c r="C876" s="3" t="s">
        <v>38</v>
      </c>
      <c r="D876" s="3" t="s">
        <v>8</v>
      </c>
      <c r="E876" s="3" t="s">
        <v>761</v>
      </c>
      <c r="F876" s="3" t="s">
        <v>1681</v>
      </c>
      <c r="G876" s="31">
        <v>1000</v>
      </c>
      <c r="H876" s="31">
        <v>0</v>
      </c>
      <c r="I876" s="31">
        <v>0</v>
      </c>
    </row>
    <row r="877" spans="1:9" ht="57" x14ac:dyDescent="0.2">
      <c r="A877" s="89" t="s">
        <v>1610</v>
      </c>
      <c r="B877" s="3" t="s">
        <v>1996</v>
      </c>
      <c r="C877" s="3" t="s">
        <v>0</v>
      </c>
      <c r="D877" s="3" t="s">
        <v>0</v>
      </c>
      <c r="E877" s="3" t="s">
        <v>0</v>
      </c>
      <c r="F877" s="3" t="s">
        <v>0</v>
      </c>
      <c r="G877" s="31">
        <v>1000</v>
      </c>
      <c r="H877" s="31">
        <v>0</v>
      </c>
      <c r="I877" s="31">
        <v>0</v>
      </c>
    </row>
    <row r="878" spans="1:9" x14ac:dyDescent="0.2">
      <c r="A878" s="89" t="s">
        <v>580</v>
      </c>
      <c r="B878" s="3" t="s">
        <v>1996</v>
      </c>
      <c r="C878" s="3" t="s">
        <v>38</v>
      </c>
      <c r="D878" s="3" t="s">
        <v>0</v>
      </c>
      <c r="E878" s="3" t="s">
        <v>0</v>
      </c>
      <c r="F878" s="3" t="s">
        <v>0</v>
      </c>
      <c r="G878" s="31">
        <v>1000</v>
      </c>
      <c r="H878" s="31">
        <v>0</v>
      </c>
      <c r="I878" s="31">
        <v>0</v>
      </c>
    </row>
    <row r="879" spans="1:9" x14ac:dyDescent="0.2">
      <c r="A879" s="89" t="s">
        <v>94</v>
      </c>
      <c r="B879" s="3" t="s">
        <v>1996</v>
      </c>
      <c r="C879" s="3" t="s">
        <v>38</v>
      </c>
      <c r="D879" s="3" t="s">
        <v>8</v>
      </c>
      <c r="E879" s="3" t="s">
        <v>0</v>
      </c>
      <c r="F879" s="3" t="s">
        <v>0</v>
      </c>
      <c r="G879" s="31">
        <v>1000</v>
      </c>
      <c r="H879" s="31">
        <v>0</v>
      </c>
      <c r="I879" s="31">
        <v>0</v>
      </c>
    </row>
    <row r="880" spans="1:9" ht="57" x14ac:dyDescent="0.2">
      <c r="A880" s="89" t="s">
        <v>760</v>
      </c>
      <c r="B880" s="3" t="s">
        <v>1996</v>
      </c>
      <c r="C880" s="3" t="s">
        <v>38</v>
      </c>
      <c r="D880" s="3" t="s">
        <v>8</v>
      </c>
      <c r="E880" s="3" t="s">
        <v>761</v>
      </c>
      <c r="F880" s="3" t="s">
        <v>0</v>
      </c>
      <c r="G880" s="31">
        <v>1000</v>
      </c>
      <c r="H880" s="31">
        <v>0</v>
      </c>
      <c r="I880" s="31">
        <v>0</v>
      </c>
    </row>
    <row r="881" spans="1:9" ht="42.75" x14ac:dyDescent="0.2">
      <c r="A881" s="89" t="s">
        <v>1680</v>
      </c>
      <c r="B881" s="3" t="s">
        <v>1996</v>
      </c>
      <c r="C881" s="3" t="s">
        <v>38</v>
      </c>
      <c r="D881" s="3" t="s">
        <v>8</v>
      </c>
      <c r="E881" s="3" t="s">
        <v>761</v>
      </c>
      <c r="F881" s="3" t="s">
        <v>1681</v>
      </c>
      <c r="G881" s="31">
        <v>1000</v>
      </c>
      <c r="H881" s="31">
        <v>0</v>
      </c>
      <c r="I881" s="31">
        <v>0</v>
      </c>
    </row>
    <row r="882" spans="1:9" ht="57" x14ac:dyDescent="0.2">
      <c r="A882" s="89" t="s">
        <v>1997</v>
      </c>
      <c r="B882" s="3" t="s">
        <v>1998</v>
      </c>
      <c r="C882" s="3" t="s">
        <v>0</v>
      </c>
      <c r="D882" s="3" t="s">
        <v>0</v>
      </c>
      <c r="E882" s="3" t="s">
        <v>0</v>
      </c>
      <c r="F882" s="3" t="s">
        <v>0</v>
      </c>
      <c r="G882" s="31">
        <v>1000</v>
      </c>
      <c r="H882" s="31">
        <v>0</v>
      </c>
      <c r="I882" s="31">
        <v>0</v>
      </c>
    </row>
    <row r="883" spans="1:9" x14ac:dyDescent="0.2">
      <c r="A883" s="89" t="s">
        <v>580</v>
      </c>
      <c r="B883" s="3" t="s">
        <v>1998</v>
      </c>
      <c r="C883" s="3" t="s">
        <v>38</v>
      </c>
      <c r="D883" s="3" t="s">
        <v>0</v>
      </c>
      <c r="E883" s="3" t="s">
        <v>0</v>
      </c>
      <c r="F883" s="3" t="s">
        <v>0</v>
      </c>
      <c r="G883" s="31">
        <v>1000</v>
      </c>
      <c r="H883" s="31">
        <v>0</v>
      </c>
      <c r="I883" s="31">
        <v>0</v>
      </c>
    </row>
    <row r="884" spans="1:9" x14ac:dyDescent="0.2">
      <c r="A884" s="89" t="s">
        <v>94</v>
      </c>
      <c r="B884" s="3" t="s">
        <v>1998</v>
      </c>
      <c r="C884" s="3" t="s">
        <v>38</v>
      </c>
      <c r="D884" s="3" t="s">
        <v>8</v>
      </c>
      <c r="E884" s="3" t="s">
        <v>0</v>
      </c>
      <c r="F884" s="3" t="s">
        <v>0</v>
      </c>
      <c r="G884" s="31">
        <v>1000</v>
      </c>
      <c r="H884" s="31">
        <v>0</v>
      </c>
      <c r="I884" s="31">
        <v>0</v>
      </c>
    </row>
    <row r="885" spans="1:9" ht="57" x14ac:dyDescent="0.2">
      <c r="A885" s="89" t="s">
        <v>760</v>
      </c>
      <c r="B885" s="3" t="s">
        <v>1998</v>
      </c>
      <c r="C885" s="3" t="s">
        <v>38</v>
      </c>
      <c r="D885" s="3" t="s">
        <v>8</v>
      </c>
      <c r="E885" s="3" t="s">
        <v>761</v>
      </c>
      <c r="F885" s="3" t="s">
        <v>0</v>
      </c>
      <c r="G885" s="31">
        <v>1000</v>
      </c>
      <c r="H885" s="31">
        <v>0</v>
      </c>
      <c r="I885" s="31">
        <v>0</v>
      </c>
    </row>
    <row r="886" spans="1:9" ht="42.75" x14ac:dyDescent="0.2">
      <c r="A886" s="89" t="s">
        <v>1680</v>
      </c>
      <c r="B886" s="3" t="s">
        <v>1998</v>
      </c>
      <c r="C886" s="3" t="s">
        <v>38</v>
      </c>
      <c r="D886" s="3" t="s">
        <v>8</v>
      </c>
      <c r="E886" s="3" t="s">
        <v>761</v>
      </c>
      <c r="F886" s="3" t="s">
        <v>1681</v>
      </c>
      <c r="G886" s="31">
        <v>1000</v>
      </c>
      <c r="H886" s="31">
        <v>0</v>
      </c>
      <c r="I886" s="31">
        <v>0</v>
      </c>
    </row>
    <row r="887" spans="1:9" ht="57" x14ac:dyDescent="0.2">
      <c r="A887" s="89" t="s">
        <v>1614</v>
      </c>
      <c r="B887" s="3" t="s">
        <v>1999</v>
      </c>
      <c r="C887" s="3" t="s">
        <v>0</v>
      </c>
      <c r="D887" s="3" t="s">
        <v>0</v>
      </c>
      <c r="E887" s="3" t="s">
        <v>0</v>
      </c>
      <c r="F887" s="3" t="s">
        <v>0</v>
      </c>
      <c r="G887" s="31">
        <v>1000</v>
      </c>
      <c r="H887" s="31">
        <v>0</v>
      </c>
      <c r="I887" s="31">
        <v>0</v>
      </c>
    </row>
    <row r="888" spans="1:9" x14ac:dyDescent="0.2">
      <c r="A888" s="89" t="s">
        <v>580</v>
      </c>
      <c r="B888" s="3" t="s">
        <v>1999</v>
      </c>
      <c r="C888" s="3" t="s">
        <v>38</v>
      </c>
      <c r="D888" s="3" t="s">
        <v>0</v>
      </c>
      <c r="E888" s="3" t="s">
        <v>0</v>
      </c>
      <c r="F888" s="3" t="s">
        <v>0</v>
      </c>
      <c r="G888" s="31">
        <v>1000</v>
      </c>
      <c r="H888" s="31">
        <v>0</v>
      </c>
      <c r="I888" s="31">
        <v>0</v>
      </c>
    </row>
    <row r="889" spans="1:9" x14ac:dyDescent="0.2">
      <c r="A889" s="89" t="s">
        <v>94</v>
      </c>
      <c r="B889" s="3" t="s">
        <v>1999</v>
      </c>
      <c r="C889" s="3" t="s">
        <v>38</v>
      </c>
      <c r="D889" s="3" t="s">
        <v>8</v>
      </c>
      <c r="E889" s="3" t="s">
        <v>0</v>
      </c>
      <c r="F889" s="3" t="s">
        <v>0</v>
      </c>
      <c r="G889" s="31">
        <v>1000</v>
      </c>
      <c r="H889" s="31">
        <v>0</v>
      </c>
      <c r="I889" s="31">
        <v>0</v>
      </c>
    </row>
    <row r="890" spans="1:9" ht="57" x14ac:dyDescent="0.2">
      <c r="A890" s="89" t="s">
        <v>760</v>
      </c>
      <c r="B890" s="3" t="s">
        <v>1999</v>
      </c>
      <c r="C890" s="3" t="s">
        <v>38</v>
      </c>
      <c r="D890" s="3" t="s">
        <v>8</v>
      </c>
      <c r="E890" s="3" t="s">
        <v>761</v>
      </c>
      <c r="F890" s="3" t="s">
        <v>0</v>
      </c>
      <c r="G890" s="31">
        <v>1000</v>
      </c>
      <c r="H890" s="31">
        <v>0</v>
      </c>
      <c r="I890" s="31">
        <v>0</v>
      </c>
    </row>
    <row r="891" spans="1:9" ht="42.75" x14ac:dyDescent="0.2">
      <c r="A891" s="89" t="s">
        <v>1680</v>
      </c>
      <c r="B891" s="3" t="s">
        <v>1999</v>
      </c>
      <c r="C891" s="3" t="s">
        <v>38</v>
      </c>
      <c r="D891" s="3" t="s">
        <v>8</v>
      </c>
      <c r="E891" s="3" t="s">
        <v>761</v>
      </c>
      <c r="F891" s="3" t="s">
        <v>1681</v>
      </c>
      <c r="G891" s="31">
        <v>1000</v>
      </c>
      <c r="H891" s="31">
        <v>0</v>
      </c>
      <c r="I891" s="31">
        <v>0</v>
      </c>
    </row>
    <row r="892" spans="1:9" ht="42.75" x14ac:dyDescent="0.2">
      <c r="A892" s="89" t="s">
        <v>907</v>
      </c>
      <c r="B892" s="3" t="s">
        <v>2000</v>
      </c>
      <c r="C892" s="3" t="s">
        <v>0</v>
      </c>
      <c r="D892" s="3" t="s">
        <v>0</v>
      </c>
      <c r="E892" s="3" t="s">
        <v>0</v>
      </c>
      <c r="F892" s="3" t="s">
        <v>0</v>
      </c>
      <c r="G892" s="31">
        <v>25862.5</v>
      </c>
      <c r="H892" s="31">
        <v>25862.5</v>
      </c>
      <c r="I892" s="31">
        <v>100</v>
      </c>
    </row>
    <row r="893" spans="1:9" x14ac:dyDescent="0.2">
      <c r="A893" s="89" t="s">
        <v>580</v>
      </c>
      <c r="B893" s="3" t="s">
        <v>2000</v>
      </c>
      <c r="C893" s="3" t="s">
        <v>38</v>
      </c>
      <c r="D893" s="3" t="s">
        <v>0</v>
      </c>
      <c r="E893" s="3" t="s">
        <v>0</v>
      </c>
      <c r="F893" s="3" t="s">
        <v>0</v>
      </c>
      <c r="G893" s="31">
        <v>25862.5</v>
      </c>
      <c r="H893" s="31">
        <v>25862.5</v>
      </c>
      <c r="I893" s="31">
        <v>100</v>
      </c>
    </row>
    <row r="894" spans="1:9" x14ac:dyDescent="0.2">
      <c r="A894" s="89" t="s">
        <v>94</v>
      </c>
      <c r="B894" s="3" t="s">
        <v>2000</v>
      </c>
      <c r="C894" s="3" t="s">
        <v>38</v>
      </c>
      <c r="D894" s="3" t="s">
        <v>8</v>
      </c>
      <c r="E894" s="3" t="s">
        <v>0</v>
      </c>
      <c r="F894" s="3" t="s">
        <v>0</v>
      </c>
      <c r="G894" s="31">
        <v>25862.5</v>
      </c>
      <c r="H894" s="31">
        <v>25862.5</v>
      </c>
      <c r="I894" s="31">
        <v>100</v>
      </c>
    </row>
    <row r="895" spans="1:9" ht="42.75" x14ac:dyDescent="0.2">
      <c r="A895" s="89" t="s">
        <v>680</v>
      </c>
      <c r="B895" s="3" t="s">
        <v>2000</v>
      </c>
      <c r="C895" s="3" t="s">
        <v>38</v>
      </c>
      <c r="D895" s="3" t="s">
        <v>8</v>
      </c>
      <c r="E895" s="3" t="s">
        <v>681</v>
      </c>
      <c r="F895" s="3" t="s">
        <v>0</v>
      </c>
      <c r="G895" s="31">
        <v>25862.5</v>
      </c>
      <c r="H895" s="31">
        <v>25862.5</v>
      </c>
      <c r="I895" s="31">
        <v>100</v>
      </c>
    </row>
    <row r="896" spans="1:9" ht="28.5" x14ac:dyDescent="0.2">
      <c r="A896" s="89" t="s">
        <v>321</v>
      </c>
      <c r="B896" s="3" t="s">
        <v>2000</v>
      </c>
      <c r="C896" s="3" t="s">
        <v>38</v>
      </c>
      <c r="D896" s="3" t="s">
        <v>8</v>
      </c>
      <c r="E896" s="3" t="s">
        <v>681</v>
      </c>
      <c r="F896" s="3" t="s">
        <v>111</v>
      </c>
      <c r="G896" s="31">
        <v>25862.5</v>
      </c>
      <c r="H896" s="31">
        <v>25862.5</v>
      </c>
      <c r="I896" s="31">
        <v>100</v>
      </c>
    </row>
    <row r="897" spans="1:9" ht="57" x14ac:dyDescent="0.2">
      <c r="A897" s="89" t="s">
        <v>1616</v>
      </c>
      <c r="B897" s="3" t="s">
        <v>2001</v>
      </c>
      <c r="C897" s="3" t="s">
        <v>0</v>
      </c>
      <c r="D897" s="3" t="s">
        <v>0</v>
      </c>
      <c r="E897" s="3" t="s">
        <v>0</v>
      </c>
      <c r="F897" s="3" t="s">
        <v>0</v>
      </c>
      <c r="G897" s="31">
        <v>9263.1</v>
      </c>
      <c r="H897" s="31">
        <v>9263.1</v>
      </c>
      <c r="I897" s="31">
        <v>100</v>
      </c>
    </row>
    <row r="898" spans="1:9" ht="57" x14ac:dyDescent="0.2">
      <c r="A898" s="89" t="s">
        <v>1618</v>
      </c>
      <c r="B898" s="3" t="s">
        <v>2002</v>
      </c>
      <c r="C898" s="3" t="s">
        <v>0</v>
      </c>
      <c r="D898" s="3" t="s">
        <v>0</v>
      </c>
      <c r="E898" s="3" t="s">
        <v>0</v>
      </c>
      <c r="F898" s="3" t="s">
        <v>0</v>
      </c>
      <c r="G898" s="31">
        <v>9263.1</v>
      </c>
      <c r="H898" s="31">
        <v>9263.1</v>
      </c>
      <c r="I898" s="31">
        <v>100</v>
      </c>
    </row>
    <row r="899" spans="1:9" x14ac:dyDescent="0.2">
      <c r="A899" s="89" t="s">
        <v>580</v>
      </c>
      <c r="B899" s="3" t="s">
        <v>2002</v>
      </c>
      <c r="C899" s="3" t="s">
        <v>38</v>
      </c>
      <c r="D899" s="3" t="s">
        <v>0</v>
      </c>
      <c r="E899" s="3" t="s">
        <v>0</v>
      </c>
      <c r="F899" s="3" t="s">
        <v>0</v>
      </c>
      <c r="G899" s="31">
        <v>9263.1</v>
      </c>
      <c r="H899" s="31">
        <v>9263.1</v>
      </c>
      <c r="I899" s="31">
        <v>100</v>
      </c>
    </row>
    <row r="900" spans="1:9" x14ac:dyDescent="0.2">
      <c r="A900" s="89" t="s">
        <v>94</v>
      </c>
      <c r="B900" s="3" t="s">
        <v>2002</v>
      </c>
      <c r="C900" s="3" t="s">
        <v>38</v>
      </c>
      <c r="D900" s="3" t="s">
        <v>8</v>
      </c>
      <c r="E900" s="3" t="s">
        <v>0</v>
      </c>
      <c r="F900" s="3" t="s">
        <v>0</v>
      </c>
      <c r="G900" s="31">
        <v>9263.1</v>
      </c>
      <c r="H900" s="31">
        <v>9263.1</v>
      </c>
      <c r="I900" s="31">
        <v>100</v>
      </c>
    </row>
    <row r="901" spans="1:9" x14ac:dyDescent="0.2">
      <c r="A901" s="89" t="s">
        <v>58</v>
      </c>
      <c r="B901" s="3" t="s">
        <v>2002</v>
      </c>
      <c r="C901" s="3" t="s">
        <v>38</v>
      </c>
      <c r="D901" s="3" t="s">
        <v>8</v>
      </c>
      <c r="E901" s="3" t="s">
        <v>672</v>
      </c>
      <c r="F901" s="3" t="s">
        <v>0</v>
      </c>
      <c r="G901" s="31">
        <v>9263.1</v>
      </c>
      <c r="H901" s="31">
        <v>9263.1</v>
      </c>
      <c r="I901" s="31">
        <v>100</v>
      </c>
    </row>
    <row r="902" spans="1:9" ht="28.5" x14ac:dyDescent="0.2">
      <c r="A902" s="89" t="s">
        <v>321</v>
      </c>
      <c r="B902" s="3" t="s">
        <v>2002</v>
      </c>
      <c r="C902" s="3" t="s">
        <v>38</v>
      </c>
      <c r="D902" s="3" t="s">
        <v>8</v>
      </c>
      <c r="E902" s="3" t="s">
        <v>1896</v>
      </c>
      <c r="F902" s="3" t="s">
        <v>111</v>
      </c>
      <c r="G902" s="31">
        <v>9263.1</v>
      </c>
      <c r="H902" s="31">
        <v>9263.1</v>
      </c>
      <c r="I902" s="31">
        <v>100</v>
      </c>
    </row>
    <row r="903" spans="1:9" ht="28.5" x14ac:dyDescent="0.2">
      <c r="A903" s="89" t="s">
        <v>1620</v>
      </c>
      <c r="B903" s="3" t="s">
        <v>2003</v>
      </c>
      <c r="C903" s="3" t="s">
        <v>0</v>
      </c>
      <c r="D903" s="3" t="s">
        <v>0</v>
      </c>
      <c r="E903" s="3" t="s">
        <v>0</v>
      </c>
      <c r="F903" s="3" t="s">
        <v>0</v>
      </c>
      <c r="G903" s="31">
        <v>4590.1000000000004</v>
      </c>
      <c r="H903" s="31">
        <v>4552.5</v>
      </c>
      <c r="I903" s="31">
        <v>99.180845733208429</v>
      </c>
    </row>
    <row r="904" spans="1:9" ht="42.75" x14ac:dyDescent="0.2">
      <c r="A904" s="89" t="s">
        <v>655</v>
      </c>
      <c r="B904" s="3" t="s">
        <v>2004</v>
      </c>
      <c r="C904" s="3" t="s">
        <v>0</v>
      </c>
      <c r="D904" s="3" t="s">
        <v>0</v>
      </c>
      <c r="E904" s="3" t="s">
        <v>0</v>
      </c>
      <c r="F904" s="3" t="s">
        <v>0</v>
      </c>
      <c r="G904" s="31">
        <v>2763.1</v>
      </c>
      <c r="H904" s="31">
        <v>2725.5</v>
      </c>
      <c r="I904" s="31">
        <v>98.639209583438898</v>
      </c>
    </row>
    <row r="905" spans="1:9" x14ac:dyDescent="0.2">
      <c r="A905" s="89" t="s">
        <v>580</v>
      </c>
      <c r="B905" s="3" t="s">
        <v>2004</v>
      </c>
      <c r="C905" s="3" t="s">
        <v>38</v>
      </c>
      <c r="D905" s="3" t="s">
        <v>0</v>
      </c>
      <c r="E905" s="3" t="s">
        <v>0</v>
      </c>
      <c r="F905" s="3" t="s">
        <v>0</v>
      </c>
      <c r="G905" s="31">
        <v>2763.1</v>
      </c>
      <c r="H905" s="31">
        <v>2725.5</v>
      </c>
      <c r="I905" s="31">
        <v>98.639209583438898</v>
      </c>
    </row>
    <row r="906" spans="1:9" x14ac:dyDescent="0.2">
      <c r="A906" s="89" t="s">
        <v>94</v>
      </c>
      <c r="B906" s="3" t="s">
        <v>2004</v>
      </c>
      <c r="C906" s="3" t="s">
        <v>38</v>
      </c>
      <c r="D906" s="3" t="s">
        <v>8</v>
      </c>
      <c r="E906" s="3" t="s">
        <v>0</v>
      </c>
      <c r="F906" s="3" t="s">
        <v>0</v>
      </c>
      <c r="G906" s="31">
        <v>2763.1</v>
      </c>
      <c r="H906" s="31">
        <v>2725.5</v>
      </c>
      <c r="I906" s="31">
        <v>98.639209583438898</v>
      </c>
    </row>
    <row r="907" spans="1:9" ht="85.5" x14ac:dyDescent="0.2">
      <c r="A907" s="89" t="s">
        <v>590</v>
      </c>
      <c r="B907" s="3" t="s">
        <v>2004</v>
      </c>
      <c r="C907" s="19" t="s">
        <v>38</v>
      </c>
      <c r="D907" s="19" t="s">
        <v>8</v>
      </c>
      <c r="E907" s="19" t="s">
        <v>585</v>
      </c>
      <c r="F907" s="19" t="s">
        <v>0</v>
      </c>
      <c r="G907" s="31">
        <v>5</v>
      </c>
      <c r="H907" s="31">
        <v>5</v>
      </c>
      <c r="I907" s="31">
        <v>100</v>
      </c>
    </row>
    <row r="908" spans="1:9" ht="28.5" x14ac:dyDescent="0.2">
      <c r="A908" s="89" t="s">
        <v>321</v>
      </c>
      <c r="B908" s="3" t="s">
        <v>2004</v>
      </c>
      <c r="C908" s="3" t="s">
        <v>38</v>
      </c>
      <c r="D908" s="3" t="s">
        <v>8</v>
      </c>
      <c r="E908" s="3" t="s">
        <v>585</v>
      </c>
      <c r="F908" s="3" t="s">
        <v>111</v>
      </c>
      <c r="G908" s="31">
        <v>5</v>
      </c>
      <c r="H908" s="31">
        <v>5</v>
      </c>
      <c r="I908" s="31">
        <v>100</v>
      </c>
    </row>
    <row r="909" spans="1:9" ht="28.5" x14ac:dyDescent="0.2">
      <c r="A909" s="89" t="s">
        <v>601</v>
      </c>
      <c r="B909" s="3" t="s">
        <v>2004</v>
      </c>
      <c r="C909" s="3" t="s">
        <v>38</v>
      </c>
      <c r="D909" s="3" t="s">
        <v>8</v>
      </c>
      <c r="E909" s="3" t="s">
        <v>602</v>
      </c>
      <c r="F909" s="3" t="s">
        <v>0</v>
      </c>
      <c r="G909" s="31">
        <v>2758.1</v>
      </c>
      <c r="H909" s="31">
        <v>2720.5</v>
      </c>
      <c r="I909" s="31">
        <v>98.636742685181829</v>
      </c>
    </row>
    <row r="910" spans="1:9" ht="28.5" x14ac:dyDescent="0.2">
      <c r="A910" s="89" t="s">
        <v>321</v>
      </c>
      <c r="B910" s="3" t="s">
        <v>2004</v>
      </c>
      <c r="C910" s="3" t="s">
        <v>38</v>
      </c>
      <c r="D910" s="3" t="s">
        <v>8</v>
      </c>
      <c r="E910" s="3" t="s">
        <v>602</v>
      </c>
      <c r="F910" s="3" t="s">
        <v>111</v>
      </c>
      <c r="G910" s="31">
        <v>2758.1</v>
      </c>
      <c r="H910" s="31">
        <v>2720.5</v>
      </c>
      <c r="I910" s="31">
        <v>98.636742685181829</v>
      </c>
    </row>
    <row r="911" spans="1:9" ht="42.75" x14ac:dyDescent="0.2">
      <c r="A911" s="89" t="s">
        <v>907</v>
      </c>
      <c r="B911" s="3" t="s">
        <v>2005</v>
      </c>
      <c r="C911" s="3" t="s">
        <v>0</v>
      </c>
      <c r="D911" s="3" t="s">
        <v>0</v>
      </c>
      <c r="E911" s="3" t="s">
        <v>0</v>
      </c>
      <c r="F911" s="3" t="s">
        <v>0</v>
      </c>
      <c r="G911" s="31">
        <v>1827</v>
      </c>
      <c r="H911" s="31">
        <v>1827</v>
      </c>
      <c r="I911" s="31">
        <v>100</v>
      </c>
    </row>
    <row r="912" spans="1:9" x14ac:dyDescent="0.2">
      <c r="A912" s="89" t="s">
        <v>580</v>
      </c>
      <c r="B912" s="3" t="s">
        <v>2005</v>
      </c>
      <c r="C912" s="3" t="s">
        <v>38</v>
      </c>
      <c r="D912" s="3" t="s">
        <v>0</v>
      </c>
      <c r="E912" s="3" t="s">
        <v>0</v>
      </c>
      <c r="F912" s="3" t="s">
        <v>0</v>
      </c>
      <c r="G912" s="31">
        <v>1827</v>
      </c>
      <c r="H912" s="31">
        <v>1827</v>
      </c>
      <c r="I912" s="31">
        <v>100</v>
      </c>
    </row>
    <row r="913" spans="1:9" x14ac:dyDescent="0.2">
      <c r="A913" s="89" t="s">
        <v>94</v>
      </c>
      <c r="B913" s="3" t="s">
        <v>2005</v>
      </c>
      <c r="C913" s="3" t="s">
        <v>38</v>
      </c>
      <c r="D913" s="3" t="s">
        <v>8</v>
      </c>
      <c r="E913" s="3" t="s">
        <v>0</v>
      </c>
      <c r="F913" s="3" t="s">
        <v>0</v>
      </c>
      <c r="G913" s="31">
        <v>1827</v>
      </c>
      <c r="H913" s="31">
        <v>1827</v>
      </c>
      <c r="I913" s="31">
        <v>100</v>
      </c>
    </row>
    <row r="914" spans="1:9" ht="42.75" x14ac:dyDescent="0.2">
      <c r="A914" s="89" t="s">
        <v>680</v>
      </c>
      <c r="B914" s="3" t="s">
        <v>2005</v>
      </c>
      <c r="C914" s="3" t="s">
        <v>38</v>
      </c>
      <c r="D914" s="3" t="s">
        <v>8</v>
      </c>
      <c r="E914" s="3" t="s">
        <v>681</v>
      </c>
      <c r="F914" s="3" t="s">
        <v>0</v>
      </c>
      <c r="G914" s="31">
        <v>1827</v>
      </c>
      <c r="H914" s="31">
        <v>1827</v>
      </c>
      <c r="I914" s="31">
        <v>100</v>
      </c>
    </row>
    <row r="915" spans="1:9" ht="28.5" x14ac:dyDescent="0.2">
      <c r="A915" s="89" t="s">
        <v>321</v>
      </c>
      <c r="B915" s="3" t="s">
        <v>2005</v>
      </c>
      <c r="C915" s="3" t="s">
        <v>38</v>
      </c>
      <c r="D915" s="3" t="s">
        <v>8</v>
      </c>
      <c r="E915" s="3" t="s">
        <v>681</v>
      </c>
      <c r="F915" s="3" t="s">
        <v>111</v>
      </c>
      <c r="G915" s="31">
        <v>1827</v>
      </c>
      <c r="H915" s="31">
        <v>1827</v>
      </c>
      <c r="I915" s="31">
        <v>100</v>
      </c>
    </row>
    <row r="916" spans="1:9" ht="28.5" x14ac:dyDescent="0.2">
      <c r="A916" s="89" t="s">
        <v>960</v>
      </c>
      <c r="B916" s="3" t="s">
        <v>2006</v>
      </c>
      <c r="C916" s="3" t="s">
        <v>0</v>
      </c>
      <c r="D916" s="3" t="s">
        <v>0</v>
      </c>
      <c r="E916" s="3" t="s">
        <v>0</v>
      </c>
      <c r="F916" s="3" t="s">
        <v>0</v>
      </c>
      <c r="G916" s="31">
        <v>7222.1</v>
      </c>
      <c r="H916" s="31">
        <v>6840.4</v>
      </c>
      <c r="I916" s="31">
        <v>94.71483363564613</v>
      </c>
    </row>
    <row r="917" spans="1:9" ht="42.75" x14ac:dyDescent="0.2">
      <c r="A917" s="89" t="s">
        <v>655</v>
      </c>
      <c r="B917" s="3" t="s">
        <v>2007</v>
      </c>
      <c r="C917" s="3" t="s">
        <v>0</v>
      </c>
      <c r="D917" s="3" t="s">
        <v>0</v>
      </c>
      <c r="E917" s="3" t="s">
        <v>0</v>
      </c>
      <c r="F917" s="3" t="s">
        <v>0</v>
      </c>
      <c r="G917" s="31">
        <v>1208.0999999999999</v>
      </c>
      <c r="H917" s="31">
        <v>1026.4000000000001</v>
      </c>
      <c r="I917" s="31">
        <v>84.959854316695655</v>
      </c>
    </row>
    <row r="918" spans="1:9" x14ac:dyDescent="0.2">
      <c r="A918" s="89" t="s">
        <v>580</v>
      </c>
      <c r="B918" s="3" t="s">
        <v>2007</v>
      </c>
      <c r="C918" s="3" t="s">
        <v>38</v>
      </c>
      <c r="D918" s="3" t="s">
        <v>0</v>
      </c>
      <c r="E918" s="3" t="s">
        <v>0</v>
      </c>
      <c r="F918" s="3" t="s">
        <v>0</v>
      </c>
      <c r="G918" s="31">
        <v>1208.0999999999999</v>
      </c>
      <c r="H918" s="31">
        <v>1026.4000000000001</v>
      </c>
      <c r="I918" s="31">
        <v>84.959854316695655</v>
      </c>
    </row>
    <row r="919" spans="1:9" x14ac:dyDescent="0.2">
      <c r="A919" s="89" t="s">
        <v>94</v>
      </c>
      <c r="B919" s="3" t="s">
        <v>2007</v>
      </c>
      <c r="C919" s="3" t="s">
        <v>38</v>
      </c>
      <c r="D919" s="3" t="s">
        <v>8</v>
      </c>
      <c r="E919" s="3" t="s">
        <v>0</v>
      </c>
      <c r="F919" s="3" t="s">
        <v>0</v>
      </c>
      <c r="G919" s="31">
        <v>1208.0999999999999</v>
      </c>
      <c r="H919" s="31">
        <v>1026.4000000000001</v>
      </c>
      <c r="I919" s="31">
        <v>84.959854316695655</v>
      </c>
    </row>
    <row r="920" spans="1:9" ht="85.5" x14ac:dyDescent="0.2">
      <c r="A920" s="89" t="s">
        <v>590</v>
      </c>
      <c r="B920" s="3" t="s">
        <v>2007</v>
      </c>
      <c r="C920" s="3" t="s">
        <v>38</v>
      </c>
      <c r="D920" s="3" t="s">
        <v>8</v>
      </c>
      <c r="E920" s="3" t="s">
        <v>585</v>
      </c>
      <c r="F920" s="3" t="s">
        <v>0</v>
      </c>
      <c r="G920" s="31">
        <v>108.2</v>
      </c>
      <c r="H920" s="31">
        <v>107.9</v>
      </c>
      <c r="I920" s="31">
        <v>99.722735674676528</v>
      </c>
    </row>
    <row r="921" spans="1:9" ht="28.5" x14ac:dyDescent="0.2">
      <c r="A921" s="89" t="s">
        <v>321</v>
      </c>
      <c r="B921" s="3" t="s">
        <v>2007</v>
      </c>
      <c r="C921" s="3" t="s">
        <v>38</v>
      </c>
      <c r="D921" s="3" t="s">
        <v>8</v>
      </c>
      <c r="E921" s="3" t="s">
        <v>585</v>
      </c>
      <c r="F921" s="3" t="s">
        <v>111</v>
      </c>
      <c r="G921" s="31">
        <v>108.2</v>
      </c>
      <c r="H921" s="31">
        <v>107.9</v>
      </c>
      <c r="I921" s="31">
        <v>99.722735674676528</v>
      </c>
    </row>
    <row r="922" spans="1:9" ht="28.5" x14ac:dyDescent="0.2">
      <c r="A922" s="89" t="s">
        <v>601</v>
      </c>
      <c r="B922" s="3" t="s">
        <v>2007</v>
      </c>
      <c r="C922" s="3" t="s">
        <v>38</v>
      </c>
      <c r="D922" s="3" t="s">
        <v>8</v>
      </c>
      <c r="E922" s="3" t="s">
        <v>602</v>
      </c>
      <c r="F922" s="3" t="s">
        <v>0</v>
      </c>
      <c r="G922" s="31">
        <v>1099.9000000000001</v>
      </c>
      <c r="H922" s="31">
        <v>918.5</v>
      </c>
      <c r="I922" s="31">
        <v>83.507591599236292</v>
      </c>
    </row>
    <row r="923" spans="1:9" ht="28.5" x14ac:dyDescent="0.2">
      <c r="A923" s="89" t="s">
        <v>321</v>
      </c>
      <c r="B923" s="3" t="s">
        <v>2007</v>
      </c>
      <c r="C923" s="3" t="s">
        <v>38</v>
      </c>
      <c r="D923" s="3" t="s">
        <v>8</v>
      </c>
      <c r="E923" s="3" t="s">
        <v>602</v>
      </c>
      <c r="F923" s="3" t="s">
        <v>111</v>
      </c>
      <c r="G923" s="31">
        <v>1099.9000000000001</v>
      </c>
      <c r="H923" s="31">
        <v>918.5</v>
      </c>
      <c r="I923" s="31">
        <v>83.507591599236292</v>
      </c>
    </row>
    <row r="924" spans="1:9" ht="71.25" x14ac:dyDescent="0.2">
      <c r="A924" s="89" t="s">
        <v>2008</v>
      </c>
      <c r="B924" s="3" t="s">
        <v>2009</v>
      </c>
      <c r="C924" s="19" t="s">
        <v>0</v>
      </c>
      <c r="D924" s="19" t="s">
        <v>0</v>
      </c>
      <c r="E924" s="19" t="s">
        <v>0</v>
      </c>
      <c r="F924" s="19" t="s">
        <v>0</v>
      </c>
      <c r="G924" s="31">
        <v>5700</v>
      </c>
      <c r="H924" s="31">
        <v>5700</v>
      </c>
      <c r="I924" s="31">
        <v>100</v>
      </c>
    </row>
    <row r="925" spans="1:9" x14ac:dyDescent="0.2">
      <c r="A925" s="89" t="s">
        <v>17</v>
      </c>
      <c r="B925" s="3" t="s">
        <v>2009</v>
      </c>
      <c r="C925" s="3" t="s">
        <v>13</v>
      </c>
      <c r="D925" s="3" t="s">
        <v>0</v>
      </c>
      <c r="E925" s="3" t="s">
        <v>0</v>
      </c>
      <c r="F925" s="3" t="s">
        <v>0</v>
      </c>
      <c r="G925" s="31">
        <v>5700</v>
      </c>
      <c r="H925" s="31">
        <v>5700</v>
      </c>
      <c r="I925" s="31">
        <v>100</v>
      </c>
    </row>
    <row r="926" spans="1:9" ht="28.5" x14ac:dyDescent="0.2">
      <c r="A926" s="89" t="s">
        <v>18</v>
      </c>
      <c r="B926" s="3" t="s">
        <v>2009</v>
      </c>
      <c r="C926" s="3" t="s">
        <v>13</v>
      </c>
      <c r="D926" s="3" t="s">
        <v>19</v>
      </c>
      <c r="E926" s="3" t="s">
        <v>0</v>
      </c>
      <c r="F926" s="3" t="s">
        <v>0</v>
      </c>
      <c r="G926" s="31">
        <v>5700</v>
      </c>
      <c r="H926" s="31">
        <v>5700</v>
      </c>
      <c r="I926" s="31">
        <v>100</v>
      </c>
    </row>
    <row r="927" spans="1:9" ht="42.75" x14ac:dyDescent="0.2">
      <c r="A927" s="89" t="s">
        <v>680</v>
      </c>
      <c r="B927" s="3" t="s">
        <v>2009</v>
      </c>
      <c r="C927" s="3" t="s">
        <v>13</v>
      </c>
      <c r="D927" s="3" t="s">
        <v>19</v>
      </c>
      <c r="E927" s="3" t="s">
        <v>681</v>
      </c>
      <c r="F927" s="3" t="s">
        <v>0</v>
      </c>
      <c r="G927" s="31">
        <v>5700</v>
      </c>
      <c r="H927" s="31">
        <v>5700</v>
      </c>
      <c r="I927" s="31">
        <v>100</v>
      </c>
    </row>
    <row r="928" spans="1:9" ht="28.5" x14ac:dyDescent="0.2">
      <c r="A928" s="89" t="s">
        <v>321</v>
      </c>
      <c r="B928" s="3" t="s">
        <v>2009</v>
      </c>
      <c r="C928" s="3" t="s">
        <v>13</v>
      </c>
      <c r="D928" s="3" t="s">
        <v>19</v>
      </c>
      <c r="E928" s="3" t="s">
        <v>681</v>
      </c>
      <c r="F928" s="3" t="s">
        <v>111</v>
      </c>
      <c r="G928" s="31">
        <v>5700</v>
      </c>
      <c r="H928" s="31">
        <v>5700</v>
      </c>
      <c r="I928" s="31">
        <v>100</v>
      </c>
    </row>
    <row r="929" spans="1:9" ht="42.75" x14ac:dyDescent="0.2">
      <c r="A929" s="89" t="s">
        <v>907</v>
      </c>
      <c r="B929" s="3" t="s">
        <v>2010</v>
      </c>
      <c r="C929" s="3" t="s">
        <v>0</v>
      </c>
      <c r="D929" s="3" t="s">
        <v>0</v>
      </c>
      <c r="E929" s="3" t="s">
        <v>0</v>
      </c>
      <c r="F929" s="3" t="s">
        <v>0</v>
      </c>
      <c r="G929" s="31">
        <v>314</v>
      </c>
      <c r="H929" s="31">
        <v>114</v>
      </c>
      <c r="I929" s="31">
        <v>36.30573248407643</v>
      </c>
    </row>
    <row r="930" spans="1:9" x14ac:dyDescent="0.2">
      <c r="A930" s="89" t="s">
        <v>580</v>
      </c>
      <c r="B930" s="3" t="s">
        <v>2010</v>
      </c>
      <c r="C930" s="3" t="s">
        <v>38</v>
      </c>
      <c r="D930" s="3" t="s">
        <v>0</v>
      </c>
      <c r="E930" s="3" t="s">
        <v>0</v>
      </c>
      <c r="F930" s="3" t="s">
        <v>0</v>
      </c>
      <c r="G930" s="31">
        <v>314</v>
      </c>
      <c r="H930" s="31">
        <v>114</v>
      </c>
      <c r="I930" s="31">
        <v>36.30573248407643</v>
      </c>
    </row>
    <row r="931" spans="1:9" x14ac:dyDescent="0.2">
      <c r="A931" s="89" t="s">
        <v>94</v>
      </c>
      <c r="B931" s="3" t="s">
        <v>2010</v>
      </c>
      <c r="C931" s="3" t="s">
        <v>38</v>
      </c>
      <c r="D931" s="3" t="s">
        <v>8</v>
      </c>
      <c r="E931" s="3" t="s">
        <v>0</v>
      </c>
      <c r="F931" s="3" t="s">
        <v>0</v>
      </c>
      <c r="G931" s="31">
        <v>314</v>
      </c>
      <c r="H931" s="31">
        <v>114</v>
      </c>
      <c r="I931" s="31">
        <v>36.30573248407643</v>
      </c>
    </row>
    <row r="932" spans="1:9" ht="42.75" x14ac:dyDescent="0.2">
      <c r="A932" s="89" t="s">
        <v>680</v>
      </c>
      <c r="B932" s="3" t="s">
        <v>2010</v>
      </c>
      <c r="C932" s="3" t="s">
        <v>38</v>
      </c>
      <c r="D932" s="3" t="s">
        <v>8</v>
      </c>
      <c r="E932" s="3" t="s">
        <v>681</v>
      </c>
      <c r="F932" s="3" t="s">
        <v>0</v>
      </c>
      <c r="G932" s="31">
        <v>314</v>
      </c>
      <c r="H932" s="31">
        <v>114</v>
      </c>
      <c r="I932" s="31">
        <v>36.30573248407643</v>
      </c>
    </row>
    <row r="933" spans="1:9" ht="28.5" x14ac:dyDescent="0.2">
      <c r="A933" s="89" t="s">
        <v>321</v>
      </c>
      <c r="B933" s="3" t="s">
        <v>2010</v>
      </c>
      <c r="C933" s="3" t="s">
        <v>38</v>
      </c>
      <c r="D933" s="3" t="s">
        <v>8</v>
      </c>
      <c r="E933" s="3" t="s">
        <v>681</v>
      </c>
      <c r="F933" s="3" t="s">
        <v>111</v>
      </c>
      <c r="G933" s="31">
        <v>314</v>
      </c>
      <c r="H933" s="31">
        <v>114</v>
      </c>
      <c r="I933" s="31">
        <v>36.30573248407643</v>
      </c>
    </row>
    <row r="934" spans="1:9" ht="42.75" x14ac:dyDescent="0.2">
      <c r="A934" s="89" t="s">
        <v>1626</v>
      </c>
      <c r="B934" s="3" t="s">
        <v>2011</v>
      </c>
      <c r="C934" s="3" t="s">
        <v>0</v>
      </c>
      <c r="D934" s="3" t="s">
        <v>0</v>
      </c>
      <c r="E934" s="3" t="s">
        <v>0</v>
      </c>
      <c r="F934" s="3" t="s">
        <v>0</v>
      </c>
      <c r="G934" s="31">
        <v>25998.9</v>
      </c>
      <c r="H934" s="31">
        <v>25918.7</v>
      </c>
      <c r="I934" s="31">
        <v>99.691525410690446</v>
      </c>
    </row>
    <row r="935" spans="1:9" ht="42.75" x14ac:dyDescent="0.2">
      <c r="A935" s="89" t="s">
        <v>655</v>
      </c>
      <c r="B935" s="3" t="s">
        <v>2012</v>
      </c>
      <c r="C935" s="3" t="s">
        <v>0</v>
      </c>
      <c r="D935" s="3" t="s">
        <v>0</v>
      </c>
      <c r="E935" s="3" t="s">
        <v>0</v>
      </c>
      <c r="F935" s="3" t="s">
        <v>0</v>
      </c>
      <c r="G935" s="31">
        <v>7413.4</v>
      </c>
      <c r="H935" s="31">
        <v>7333.3</v>
      </c>
      <c r="I935" s="31">
        <v>98.91952410499907</v>
      </c>
    </row>
    <row r="936" spans="1:9" x14ac:dyDescent="0.2">
      <c r="A936" s="89" t="s">
        <v>580</v>
      </c>
      <c r="B936" s="3" t="s">
        <v>2012</v>
      </c>
      <c r="C936" s="3" t="s">
        <v>38</v>
      </c>
      <c r="D936" s="3" t="s">
        <v>0</v>
      </c>
      <c r="E936" s="3" t="s">
        <v>0</v>
      </c>
      <c r="F936" s="3" t="s">
        <v>0</v>
      </c>
      <c r="G936" s="31">
        <v>7413.4</v>
      </c>
      <c r="H936" s="31">
        <v>7333.3</v>
      </c>
      <c r="I936" s="31">
        <v>98.91952410499907</v>
      </c>
    </row>
    <row r="937" spans="1:9" x14ac:dyDescent="0.2">
      <c r="A937" s="89" t="s">
        <v>94</v>
      </c>
      <c r="B937" s="3" t="s">
        <v>2012</v>
      </c>
      <c r="C937" s="3" t="s">
        <v>38</v>
      </c>
      <c r="D937" s="3" t="s">
        <v>8</v>
      </c>
      <c r="E937" s="3" t="s">
        <v>0</v>
      </c>
      <c r="F937" s="3" t="s">
        <v>0</v>
      </c>
      <c r="G937" s="31">
        <v>7413.4</v>
      </c>
      <c r="H937" s="31">
        <v>7333.3</v>
      </c>
      <c r="I937" s="31">
        <v>98.91952410499907</v>
      </c>
    </row>
    <row r="938" spans="1:9" ht="28.5" x14ac:dyDescent="0.2">
      <c r="A938" s="89" t="s">
        <v>601</v>
      </c>
      <c r="B938" s="3" t="s">
        <v>2012</v>
      </c>
      <c r="C938" s="3" t="s">
        <v>38</v>
      </c>
      <c r="D938" s="3" t="s">
        <v>8</v>
      </c>
      <c r="E938" s="3" t="s">
        <v>602</v>
      </c>
      <c r="F938" s="3" t="s">
        <v>0</v>
      </c>
      <c r="G938" s="31">
        <v>7413.4</v>
      </c>
      <c r="H938" s="31">
        <v>7333.3</v>
      </c>
      <c r="I938" s="31">
        <v>98.91952410499907</v>
      </c>
    </row>
    <row r="939" spans="1:9" ht="28.5" x14ac:dyDescent="0.2">
      <c r="A939" s="89" t="s">
        <v>321</v>
      </c>
      <c r="B939" s="3" t="s">
        <v>2012</v>
      </c>
      <c r="C939" s="3" t="s">
        <v>38</v>
      </c>
      <c r="D939" s="3" t="s">
        <v>8</v>
      </c>
      <c r="E939" s="3" t="s">
        <v>602</v>
      </c>
      <c r="F939" s="3" t="s">
        <v>111</v>
      </c>
      <c r="G939" s="31">
        <v>7413.4</v>
      </c>
      <c r="H939" s="31">
        <v>7333.3</v>
      </c>
      <c r="I939" s="31">
        <v>98.91952410499907</v>
      </c>
    </row>
    <row r="940" spans="1:9" ht="71.25" x14ac:dyDescent="0.2">
      <c r="A940" s="89" t="s">
        <v>1629</v>
      </c>
      <c r="B940" s="3" t="s">
        <v>2013</v>
      </c>
      <c r="C940" s="3" t="s">
        <v>0</v>
      </c>
      <c r="D940" s="3" t="s">
        <v>0</v>
      </c>
      <c r="E940" s="3" t="s">
        <v>0</v>
      </c>
      <c r="F940" s="3" t="s">
        <v>0</v>
      </c>
      <c r="G940" s="31">
        <v>6738.4</v>
      </c>
      <c r="H940" s="31">
        <v>6738.3</v>
      </c>
      <c r="I940" s="31">
        <v>99.99851596818236</v>
      </c>
    </row>
    <row r="941" spans="1:9" x14ac:dyDescent="0.2">
      <c r="A941" s="89" t="s">
        <v>580</v>
      </c>
      <c r="B941" s="3" t="s">
        <v>2013</v>
      </c>
      <c r="C941" s="3" t="s">
        <v>38</v>
      </c>
      <c r="D941" s="3" t="s">
        <v>0</v>
      </c>
      <c r="E941" s="3" t="s">
        <v>0</v>
      </c>
      <c r="F941" s="3" t="s">
        <v>0</v>
      </c>
      <c r="G941" s="31">
        <v>6738.4</v>
      </c>
      <c r="H941" s="31">
        <v>6738.3</v>
      </c>
      <c r="I941" s="31">
        <v>99.99851596818236</v>
      </c>
    </row>
    <row r="942" spans="1:9" x14ac:dyDescent="0.2">
      <c r="A942" s="89" t="s">
        <v>94</v>
      </c>
      <c r="B942" s="3" t="s">
        <v>2013</v>
      </c>
      <c r="C942" s="3" t="s">
        <v>38</v>
      </c>
      <c r="D942" s="3" t="s">
        <v>8</v>
      </c>
      <c r="E942" s="3" t="s">
        <v>0</v>
      </c>
      <c r="F942" s="3" t="s">
        <v>0</v>
      </c>
      <c r="G942" s="31">
        <v>6738.4</v>
      </c>
      <c r="H942" s="31">
        <v>6738.3</v>
      </c>
      <c r="I942" s="31">
        <v>99.99851596818236</v>
      </c>
    </row>
    <row r="943" spans="1:9" ht="42.75" x14ac:dyDescent="0.2">
      <c r="A943" s="89" t="s">
        <v>680</v>
      </c>
      <c r="B943" s="3" t="s">
        <v>2013</v>
      </c>
      <c r="C943" s="3" t="s">
        <v>38</v>
      </c>
      <c r="D943" s="3" t="s">
        <v>8</v>
      </c>
      <c r="E943" s="3" t="s">
        <v>681</v>
      </c>
      <c r="F943" s="3" t="s">
        <v>0</v>
      </c>
      <c r="G943" s="31">
        <v>6738.4</v>
      </c>
      <c r="H943" s="31">
        <v>6738.3</v>
      </c>
      <c r="I943" s="31">
        <v>99.99851596818236</v>
      </c>
    </row>
    <row r="944" spans="1:9" ht="28.5" x14ac:dyDescent="0.2">
      <c r="A944" s="89" t="s">
        <v>321</v>
      </c>
      <c r="B944" s="3" t="s">
        <v>2013</v>
      </c>
      <c r="C944" s="19" t="s">
        <v>38</v>
      </c>
      <c r="D944" s="19" t="s">
        <v>8</v>
      </c>
      <c r="E944" s="19" t="s">
        <v>681</v>
      </c>
      <c r="F944" s="19" t="s">
        <v>111</v>
      </c>
      <c r="G944" s="31">
        <v>6738.4</v>
      </c>
      <c r="H944" s="31">
        <v>6738.3</v>
      </c>
      <c r="I944" s="31">
        <v>99.99851596818236</v>
      </c>
    </row>
    <row r="945" spans="1:9" ht="42.75" x14ac:dyDescent="0.2">
      <c r="A945" s="89" t="s">
        <v>754</v>
      </c>
      <c r="B945" s="3" t="s">
        <v>2014</v>
      </c>
      <c r="C945" s="19" t="s">
        <v>0</v>
      </c>
      <c r="D945" s="19" t="s">
        <v>0</v>
      </c>
      <c r="E945" s="19" t="s">
        <v>0</v>
      </c>
      <c r="F945" s="19" t="s">
        <v>0</v>
      </c>
      <c r="G945" s="31">
        <v>11847.1</v>
      </c>
      <c r="H945" s="31">
        <v>11847.1</v>
      </c>
      <c r="I945" s="31">
        <v>100</v>
      </c>
    </row>
    <row r="946" spans="1:9" x14ac:dyDescent="0.2">
      <c r="A946" s="89" t="s">
        <v>580</v>
      </c>
      <c r="B946" s="3" t="s">
        <v>2014</v>
      </c>
      <c r="C946" s="3" t="s">
        <v>38</v>
      </c>
      <c r="D946" s="3" t="s">
        <v>0</v>
      </c>
      <c r="E946" s="3" t="s">
        <v>0</v>
      </c>
      <c r="F946" s="3" t="s">
        <v>0</v>
      </c>
      <c r="G946" s="31">
        <v>11847.1</v>
      </c>
      <c r="H946" s="31">
        <v>11847.1</v>
      </c>
      <c r="I946" s="31">
        <v>100</v>
      </c>
    </row>
    <row r="947" spans="1:9" x14ac:dyDescent="0.2">
      <c r="A947" s="89" t="s">
        <v>94</v>
      </c>
      <c r="B947" s="3" t="s">
        <v>2014</v>
      </c>
      <c r="C947" s="3" t="s">
        <v>38</v>
      </c>
      <c r="D947" s="3" t="s">
        <v>8</v>
      </c>
      <c r="E947" s="3" t="s">
        <v>0</v>
      </c>
      <c r="F947" s="3" t="s">
        <v>0</v>
      </c>
      <c r="G947" s="31">
        <v>11847.1</v>
      </c>
      <c r="H947" s="31">
        <v>11847.1</v>
      </c>
      <c r="I947" s="31">
        <v>100</v>
      </c>
    </row>
    <row r="948" spans="1:9" ht="42.75" x14ac:dyDescent="0.2">
      <c r="A948" s="89" t="s">
        <v>680</v>
      </c>
      <c r="B948" s="3" t="s">
        <v>2014</v>
      </c>
      <c r="C948" s="3" t="s">
        <v>38</v>
      </c>
      <c r="D948" s="3" t="s">
        <v>8</v>
      </c>
      <c r="E948" s="3" t="s">
        <v>681</v>
      </c>
      <c r="F948" s="3" t="s">
        <v>0</v>
      </c>
      <c r="G948" s="31">
        <v>11847.1</v>
      </c>
      <c r="H948" s="31">
        <v>11847.1</v>
      </c>
      <c r="I948" s="31">
        <v>100</v>
      </c>
    </row>
    <row r="949" spans="1:9" ht="28.5" x14ac:dyDescent="0.2">
      <c r="A949" s="89" t="s">
        <v>321</v>
      </c>
      <c r="B949" s="3" t="s">
        <v>2014</v>
      </c>
      <c r="C949" s="3" t="s">
        <v>38</v>
      </c>
      <c r="D949" s="3" t="s">
        <v>8</v>
      </c>
      <c r="E949" s="3" t="s">
        <v>681</v>
      </c>
      <c r="F949" s="3" t="s">
        <v>111</v>
      </c>
      <c r="G949" s="31">
        <v>11847.1</v>
      </c>
      <c r="H949" s="31">
        <v>11847.1</v>
      </c>
      <c r="I949" s="31">
        <v>100</v>
      </c>
    </row>
    <row r="950" spans="1:9" ht="42.75" x14ac:dyDescent="0.2">
      <c r="A950" s="89" t="s">
        <v>1632</v>
      </c>
      <c r="B950" s="3" t="s">
        <v>2015</v>
      </c>
      <c r="C950" s="3" t="s">
        <v>0</v>
      </c>
      <c r="D950" s="3" t="s">
        <v>0</v>
      </c>
      <c r="E950" s="3" t="s">
        <v>0</v>
      </c>
      <c r="F950" s="3" t="s">
        <v>0</v>
      </c>
      <c r="G950" s="31">
        <v>685</v>
      </c>
      <c r="H950" s="31">
        <v>684.7</v>
      </c>
      <c r="I950" s="31">
        <v>99.956204379562053</v>
      </c>
    </row>
    <row r="951" spans="1:9" ht="42.75" x14ac:dyDescent="0.2">
      <c r="A951" s="89" t="s">
        <v>655</v>
      </c>
      <c r="B951" s="3" t="s">
        <v>2016</v>
      </c>
      <c r="C951" s="19" t="s">
        <v>0</v>
      </c>
      <c r="D951" s="19" t="s">
        <v>0</v>
      </c>
      <c r="E951" s="19" t="s">
        <v>0</v>
      </c>
      <c r="F951" s="19" t="s">
        <v>0</v>
      </c>
      <c r="G951" s="31">
        <v>685</v>
      </c>
      <c r="H951" s="31">
        <v>684.7</v>
      </c>
      <c r="I951" s="31">
        <v>99.956204379562053</v>
      </c>
    </row>
    <row r="952" spans="1:9" x14ac:dyDescent="0.2">
      <c r="A952" s="89" t="s">
        <v>580</v>
      </c>
      <c r="B952" s="3" t="s">
        <v>2016</v>
      </c>
      <c r="C952" s="3" t="s">
        <v>38</v>
      </c>
      <c r="D952" s="3" t="s">
        <v>0</v>
      </c>
      <c r="E952" s="3" t="s">
        <v>0</v>
      </c>
      <c r="F952" s="3" t="s">
        <v>0</v>
      </c>
      <c r="G952" s="31">
        <v>685</v>
      </c>
      <c r="H952" s="31">
        <v>684.7</v>
      </c>
      <c r="I952" s="31">
        <v>99.956204379562053</v>
      </c>
    </row>
    <row r="953" spans="1:9" x14ac:dyDescent="0.2">
      <c r="A953" s="89" t="s">
        <v>94</v>
      </c>
      <c r="B953" s="3" t="s">
        <v>2016</v>
      </c>
      <c r="C953" s="3" t="s">
        <v>38</v>
      </c>
      <c r="D953" s="3" t="s">
        <v>8</v>
      </c>
      <c r="E953" s="3" t="s">
        <v>0</v>
      </c>
      <c r="F953" s="3" t="s">
        <v>0</v>
      </c>
      <c r="G953" s="31">
        <v>685</v>
      </c>
      <c r="H953" s="31">
        <v>684.7</v>
      </c>
      <c r="I953" s="31">
        <v>99.956204379562053</v>
      </c>
    </row>
    <row r="954" spans="1:9" ht="85.5" x14ac:dyDescent="0.2">
      <c r="A954" s="89" t="s">
        <v>590</v>
      </c>
      <c r="B954" s="3" t="s">
        <v>2016</v>
      </c>
      <c r="C954" s="3" t="s">
        <v>38</v>
      </c>
      <c r="D954" s="3" t="s">
        <v>8</v>
      </c>
      <c r="E954" s="3" t="s">
        <v>585</v>
      </c>
      <c r="F954" s="3" t="s">
        <v>0</v>
      </c>
      <c r="G954" s="31">
        <v>12.8</v>
      </c>
      <c r="H954" s="31">
        <v>12.8</v>
      </c>
      <c r="I954" s="31">
        <v>100</v>
      </c>
    </row>
    <row r="955" spans="1:9" ht="28.5" x14ac:dyDescent="0.2">
      <c r="A955" s="89" t="s">
        <v>321</v>
      </c>
      <c r="B955" s="3" t="s">
        <v>2016</v>
      </c>
      <c r="C955" s="3" t="s">
        <v>38</v>
      </c>
      <c r="D955" s="3" t="s">
        <v>8</v>
      </c>
      <c r="E955" s="3" t="s">
        <v>585</v>
      </c>
      <c r="F955" s="3" t="s">
        <v>111</v>
      </c>
      <c r="G955" s="31">
        <v>12.8</v>
      </c>
      <c r="H955" s="31">
        <v>12.8</v>
      </c>
      <c r="I955" s="31">
        <v>100</v>
      </c>
    </row>
    <row r="956" spans="1:9" ht="28.5" x14ac:dyDescent="0.2">
      <c r="A956" s="89" t="s">
        <v>601</v>
      </c>
      <c r="B956" s="3" t="s">
        <v>2016</v>
      </c>
      <c r="C956" s="3" t="s">
        <v>38</v>
      </c>
      <c r="D956" s="3" t="s">
        <v>8</v>
      </c>
      <c r="E956" s="3" t="s">
        <v>602</v>
      </c>
      <c r="F956" s="3" t="s">
        <v>0</v>
      </c>
      <c r="G956" s="31">
        <v>672.2</v>
      </c>
      <c r="H956" s="31">
        <v>671.9</v>
      </c>
      <c r="I956" s="31">
        <v>99.955370425468601</v>
      </c>
    </row>
    <row r="957" spans="1:9" ht="28.5" x14ac:dyDescent="0.2">
      <c r="A957" s="89" t="s">
        <v>321</v>
      </c>
      <c r="B957" s="3" t="s">
        <v>2016</v>
      </c>
      <c r="C957" s="3" t="s">
        <v>38</v>
      </c>
      <c r="D957" s="3" t="s">
        <v>8</v>
      </c>
      <c r="E957" s="3" t="s">
        <v>602</v>
      </c>
      <c r="F957" s="3" t="s">
        <v>111</v>
      </c>
      <c r="G957" s="31">
        <v>672.2</v>
      </c>
      <c r="H957" s="31">
        <v>671.9</v>
      </c>
      <c r="I957" s="31">
        <v>99.955370425468601</v>
      </c>
    </row>
    <row r="958" spans="1:9" ht="42.75" x14ac:dyDescent="0.2">
      <c r="A958" s="89" t="s">
        <v>1635</v>
      </c>
      <c r="B958" s="3" t="s">
        <v>2017</v>
      </c>
      <c r="C958" s="3" t="s">
        <v>0</v>
      </c>
      <c r="D958" s="3" t="s">
        <v>0</v>
      </c>
      <c r="E958" s="3" t="s">
        <v>0</v>
      </c>
      <c r="F958" s="3" t="s">
        <v>0</v>
      </c>
      <c r="G958" s="31">
        <v>129031.1</v>
      </c>
      <c r="H958" s="31">
        <v>128335.3</v>
      </c>
      <c r="I958" s="31">
        <v>99.460750160232678</v>
      </c>
    </row>
    <row r="959" spans="1:9" ht="42.75" x14ac:dyDescent="0.2">
      <c r="A959" s="89" t="s">
        <v>754</v>
      </c>
      <c r="B959" s="3" t="s">
        <v>2018</v>
      </c>
      <c r="C959" s="3" t="s">
        <v>0</v>
      </c>
      <c r="D959" s="3" t="s">
        <v>0</v>
      </c>
      <c r="E959" s="3" t="s">
        <v>0</v>
      </c>
      <c r="F959" s="3" t="s">
        <v>0</v>
      </c>
      <c r="G959" s="31">
        <v>116999.8</v>
      </c>
      <c r="H959" s="31">
        <v>116304</v>
      </c>
      <c r="I959" s="31">
        <v>99.405298128714747</v>
      </c>
    </row>
    <row r="960" spans="1:9" x14ac:dyDescent="0.2">
      <c r="A960" s="89" t="s">
        <v>580</v>
      </c>
      <c r="B960" s="3" t="s">
        <v>2018</v>
      </c>
      <c r="C960" s="3" t="s">
        <v>38</v>
      </c>
      <c r="D960" s="3" t="s">
        <v>0</v>
      </c>
      <c r="E960" s="3" t="s">
        <v>0</v>
      </c>
      <c r="F960" s="3" t="s">
        <v>0</v>
      </c>
      <c r="G960" s="31">
        <v>116999.8</v>
      </c>
      <c r="H960" s="31">
        <v>116304</v>
      </c>
      <c r="I960" s="31">
        <v>99.405298128714747</v>
      </c>
    </row>
    <row r="961" spans="1:9" x14ac:dyDescent="0.2">
      <c r="A961" s="89" t="s">
        <v>94</v>
      </c>
      <c r="B961" s="3" t="s">
        <v>2018</v>
      </c>
      <c r="C961" s="3" t="s">
        <v>38</v>
      </c>
      <c r="D961" s="3" t="s">
        <v>8</v>
      </c>
      <c r="E961" s="3" t="s">
        <v>0</v>
      </c>
      <c r="F961" s="3" t="s">
        <v>0</v>
      </c>
      <c r="G961" s="31">
        <v>116999.8</v>
      </c>
      <c r="H961" s="31">
        <v>116304</v>
      </c>
      <c r="I961" s="31">
        <v>99.405298128714747</v>
      </c>
    </row>
    <row r="962" spans="1:9" ht="42.75" x14ac:dyDescent="0.2">
      <c r="A962" s="89" t="s">
        <v>680</v>
      </c>
      <c r="B962" s="3" t="s">
        <v>2018</v>
      </c>
      <c r="C962" s="19" t="s">
        <v>38</v>
      </c>
      <c r="D962" s="19" t="s">
        <v>8</v>
      </c>
      <c r="E962" s="19" t="s">
        <v>681</v>
      </c>
      <c r="F962" s="19" t="s">
        <v>0</v>
      </c>
      <c r="G962" s="31">
        <v>116999.8</v>
      </c>
      <c r="H962" s="31">
        <v>116304</v>
      </c>
      <c r="I962" s="31">
        <v>99.405298128714747</v>
      </c>
    </row>
    <row r="963" spans="1:9" ht="28.5" x14ac:dyDescent="0.2">
      <c r="A963" s="89" t="s">
        <v>321</v>
      </c>
      <c r="B963" s="3" t="s">
        <v>2018</v>
      </c>
      <c r="C963" s="3" t="s">
        <v>38</v>
      </c>
      <c r="D963" s="3" t="s">
        <v>8</v>
      </c>
      <c r="E963" s="3" t="s">
        <v>681</v>
      </c>
      <c r="F963" s="3" t="s">
        <v>111</v>
      </c>
      <c r="G963" s="31">
        <v>116999.8</v>
      </c>
      <c r="H963" s="31">
        <v>116304</v>
      </c>
      <c r="I963" s="31">
        <v>99.405298128714747</v>
      </c>
    </row>
    <row r="964" spans="1:9" x14ac:dyDescent="0.2">
      <c r="A964" s="89" t="s">
        <v>1198</v>
      </c>
      <c r="B964" s="3" t="s">
        <v>2019</v>
      </c>
      <c r="C964" s="3" t="s">
        <v>0</v>
      </c>
      <c r="D964" s="3" t="s">
        <v>0</v>
      </c>
      <c r="E964" s="3" t="s">
        <v>0</v>
      </c>
      <c r="F964" s="3" t="s">
        <v>0</v>
      </c>
      <c r="G964" s="31">
        <v>12031.3</v>
      </c>
      <c r="H964" s="31">
        <v>12031.3</v>
      </c>
      <c r="I964" s="31">
        <v>100</v>
      </c>
    </row>
    <row r="965" spans="1:9" x14ac:dyDescent="0.2">
      <c r="A965" s="89" t="s">
        <v>580</v>
      </c>
      <c r="B965" s="3" t="s">
        <v>2019</v>
      </c>
      <c r="C965" s="3" t="s">
        <v>38</v>
      </c>
      <c r="D965" s="3" t="s">
        <v>0</v>
      </c>
      <c r="E965" s="3" t="s">
        <v>0</v>
      </c>
      <c r="F965" s="3" t="s">
        <v>0</v>
      </c>
      <c r="G965" s="31">
        <v>12031.3</v>
      </c>
      <c r="H965" s="31">
        <v>12031.3</v>
      </c>
      <c r="I965" s="31">
        <v>100</v>
      </c>
    </row>
    <row r="966" spans="1:9" x14ac:dyDescent="0.2">
      <c r="A966" s="89" t="s">
        <v>94</v>
      </c>
      <c r="B966" s="3" t="s">
        <v>2019</v>
      </c>
      <c r="C966" s="3" t="s">
        <v>38</v>
      </c>
      <c r="D966" s="3" t="s">
        <v>8</v>
      </c>
      <c r="E966" s="3" t="s">
        <v>0</v>
      </c>
      <c r="F966" s="3" t="s">
        <v>0</v>
      </c>
      <c r="G966" s="31">
        <v>12031.3</v>
      </c>
      <c r="H966" s="31">
        <v>12031.3</v>
      </c>
      <c r="I966" s="31">
        <v>100</v>
      </c>
    </row>
    <row r="967" spans="1:9" ht="42.75" x14ac:dyDescent="0.2">
      <c r="A967" s="89" t="s">
        <v>680</v>
      </c>
      <c r="B967" s="3" t="s">
        <v>2019</v>
      </c>
      <c r="C967" s="3" t="s">
        <v>38</v>
      </c>
      <c r="D967" s="3" t="s">
        <v>8</v>
      </c>
      <c r="E967" s="3" t="s">
        <v>681</v>
      </c>
      <c r="F967" s="3" t="s">
        <v>0</v>
      </c>
      <c r="G967" s="31">
        <v>12031.3</v>
      </c>
      <c r="H967" s="31">
        <v>12031.3</v>
      </c>
      <c r="I967" s="31">
        <v>100</v>
      </c>
    </row>
    <row r="968" spans="1:9" ht="28.5" x14ac:dyDescent="0.2">
      <c r="A968" s="89" t="s">
        <v>321</v>
      </c>
      <c r="B968" s="3" t="s">
        <v>2019</v>
      </c>
      <c r="C968" s="3" t="s">
        <v>38</v>
      </c>
      <c r="D968" s="3" t="s">
        <v>8</v>
      </c>
      <c r="E968" s="3" t="s">
        <v>681</v>
      </c>
      <c r="F968" s="3" t="s">
        <v>111</v>
      </c>
      <c r="G968" s="31">
        <v>12031.3</v>
      </c>
      <c r="H968" s="31">
        <v>12031.3</v>
      </c>
      <c r="I968" s="31">
        <v>100</v>
      </c>
    </row>
    <row r="969" spans="1:9" ht="120" x14ac:dyDescent="0.2">
      <c r="A969" s="91" t="s">
        <v>657</v>
      </c>
      <c r="B969" s="4" t="s">
        <v>2020</v>
      </c>
      <c r="C969" s="4" t="s">
        <v>0</v>
      </c>
      <c r="D969" s="4" t="s">
        <v>0</v>
      </c>
      <c r="E969" s="4" t="s">
        <v>0</v>
      </c>
      <c r="F969" s="4" t="s">
        <v>0</v>
      </c>
      <c r="G969" s="35">
        <v>10281</v>
      </c>
      <c r="H969" s="35">
        <v>7344.1</v>
      </c>
      <c r="I969" s="35">
        <v>71.43371267386442</v>
      </c>
    </row>
    <row r="970" spans="1:9" ht="71.25" x14ac:dyDescent="0.2">
      <c r="A970" s="89" t="s">
        <v>659</v>
      </c>
      <c r="B970" s="3" t="s">
        <v>2021</v>
      </c>
      <c r="C970" s="3" t="s">
        <v>0</v>
      </c>
      <c r="D970" s="3" t="s">
        <v>0</v>
      </c>
      <c r="E970" s="3" t="s">
        <v>0</v>
      </c>
      <c r="F970" s="3" t="s">
        <v>0</v>
      </c>
      <c r="G970" s="31">
        <v>5338.2</v>
      </c>
      <c r="H970" s="31">
        <v>3477.7</v>
      </c>
      <c r="I970" s="31">
        <v>65.147427971975574</v>
      </c>
    </row>
    <row r="971" spans="1:9" ht="42.75" x14ac:dyDescent="0.2">
      <c r="A971" s="89" t="s">
        <v>655</v>
      </c>
      <c r="B971" s="3" t="s">
        <v>2022</v>
      </c>
      <c r="C971" s="3" t="s">
        <v>0</v>
      </c>
      <c r="D971" s="3" t="s">
        <v>0</v>
      </c>
      <c r="E971" s="3" t="s">
        <v>0</v>
      </c>
      <c r="F971" s="3" t="s">
        <v>0</v>
      </c>
      <c r="G971" s="31">
        <v>5005.2</v>
      </c>
      <c r="H971" s="31">
        <v>3144.7</v>
      </c>
      <c r="I971" s="31">
        <v>62.828658195476706</v>
      </c>
    </row>
    <row r="972" spans="1:9" x14ac:dyDescent="0.2">
      <c r="A972" s="89" t="s">
        <v>7</v>
      </c>
      <c r="B972" s="3" t="s">
        <v>2022</v>
      </c>
      <c r="C972" s="3" t="s">
        <v>8</v>
      </c>
      <c r="D972" s="3" t="s">
        <v>0</v>
      </c>
      <c r="E972" s="3" t="s">
        <v>0</v>
      </c>
      <c r="F972" s="3" t="s">
        <v>0</v>
      </c>
      <c r="G972" s="31">
        <v>14.1</v>
      </c>
      <c r="H972" s="31">
        <v>14</v>
      </c>
      <c r="I972" s="31">
        <v>99.290780141843967</v>
      </c>
    </row>
    <row r="973" spans="1:9" x14ac:dyDescent="0.2">
      <c r="A973" s="89" t="s">
        <v>15</v>
      </c>
      <c r="B973" s="3" t="s">
        <v>2022</v>
      </c>
      <c r="C973" s="19" t="s">
        <v>8</v>
      </c>
      <c r="D973" s="19" t="s">
        <v>16</v>
      </c>
      <c r="E973" s="19" t="s">
        <v>0</v>
      </c>
      <c r="F973" s="19" t="s">
        <v>0</v>
      </c>
      <c r="G973" s="31">
        <v>14.1</v>
      </c>
      <c r="H973" s="31">
        <v>14</v>
      </c>
      <c r="I973" s="31">
        <v>99.290780141843967</v>
      </c>
    </row>
    <row r="974" spans="1:9" ht="28.5" x14ac:dyDescent="0.2">
      <c r="A974" s="89" t="s">
        <v>601</v>
      </c>
      <c r="B974" s="3" t="s">
        <v>2022</v>
      </c>
      <c r="C974" s="3" t="s">
        <v>8</v>
      </c>
      <c r="D974" s="3" t="s">
        <v>16</v>
      </c>
      <c r="E974" s="3" t="s">
        <v>602</v>
      </c>
      <c r="F974" s="3" t="s">
        <v>0</v>
      </c>
      <c r="G974" s="31">
        <v>14.1</v>
      </c>
      <c r="H974" s="31">
        <v>14</v>
      </c>
      <c r="I974" s="31">
        <v>99.290780141843967</v>
      </c>
    </row>
    <row r="975" spans="1:9" x14ac:dyDescent="0.2">
      <c r="A975" s="89" t="s">
        <v>330</v>
      </c>
      <c r="B975" s="3" t="s">
        <v>2022</v>
      </c>
      <c r="C975" s="3" t="s">
        <v>8</v>
      </c>
      <c r="D975" s="3" t="s">
        <v>16</v>
      </c>
      <c r="E975" s="3" t="s">
        <v>602</v>
      </c>
      <c r="F975" s="3" t="s">
        <v>1663</v>
      </c>
      <c r="G975" s="31">
        <v>14.1</v>
      </c>
      <c r="H975" s="31">
        <v>14</v>
      </c>
      <c r="I975" s="31">
        <v>99.290780141843967</v>
      </c>
    </row>
    <row r="976" spans="1:9" ht="28.5" x14ac:dyDescent="0.2">
      <c r="A976" s="89" t="s">
        <v>95</v>
      </c>
      <c r="B976" s="3" t="s">
        <v>2022</v>
      </c>
      <c r="C976" s="3" t="s">
        <v>11</v>
      </c>
      <c r="D976" s="3" t="s">
        <v>0</v>
      </c>
      <c r="E976" s="3" t="s">
        <v>0</v>
      </c>
      <c r="F976" s="3" t="s">
        <v>0</v>
      </c>
      <c r="G976" s="31">
        <v>190</v>
      </c>
      <c r="H976" s="31">
        <v>188.5</v>
      </c>
      <c r="I976" s="31">
        <v>99.210526315789465</v>
      </c>
    </row>
    <row r="977" spans="1:9" x14ac:dyDescent="0.2">
      <c r="A977" s="89" t="s">
        <v>100</v>
      </c>
      <c r="B977" s="3" t="s">
        <v>2022</v>
      </c>
      <c r="C977" s="3" t="s">
        <v>11</v>
      </c>
      <c r="D977" s="3" t="s">
        <v>9</v>
      </c>
      <c r="E977" s="3" t="s">
        <v>0</v>
      </c>
      <c r="F977" s="3" t="s">
        <v>0</v>
      </c>
      <c r="G977" s="31">
        <v>190</v>
      </c>
      <c r="H977" s="31">
        <v>188.5</v>
      </c>
      <c r="I977" s="31">
        <v>99.210526315789465</v>
      </c>
    </row>
    <row r="978" spans="1:9" ht="85.5" x14ac:dyDescent="0.2">
      <c r="A978" s="89" t="s">
        <v>590</v>
      </c>
      <c r="B978" s="3" t="s">
        <v>2022</v>
      </c>
      <c r="C978" s="3" t="s">
        <v>11</v>
      </c>
      <c r="D978" s="3" t="s">
        <v>9</v>
      </c>
      <c r="E978" s="3" t="s">
        <v>585</v>
      </c>
      <c r="F978" s="3" t="s">
        <v>0</v>
      </c>
      <c r="G978" s="31">
        <v>120</v>
      </c>
      <c r="H978" s="31">
        <v>120</v>
      </c>
      <c r="I978" s="31">
        <v>100</v>
      </c>
    </row>
    <row r="979" spans="1:9" ht="28.5" x14ac:dyDescent="0.2">
      <c r="A979" s="89" t="s">
        <v>380</v>
      </c>
      <c r="B979" s="3" t="s">
        <v>2022</v>
      </c>
      <c r="C979" s="3" t="s">
        <v>11</v>
      </c>
      <c r="D979" s="3" t="s">
        <v>9</v>
      </c>
      <c r="E979" s="3" t="s">
        <v>585</v>
      </c>
      <c r="F979" s="3" t="s">
        <v>1672</v>
      </c>
      <c r="G979" s="31">
        <v>120</v>
      </c>
      <c r="H979" s="31">
        <v>120</v>
      </c>
      <c r="I979" s="31">
        <v>100</v>
      </c>
    </row>
    <row r="980" spans="1:9" ht="28.5" x14ac:dyDescent="0.2">
      <c r="A980" s="89" t="s">
        <v>601</v>
      </c>
      <c r="B980" s="3" t="s">
        <v>2022</v>
      </c>
      <c r="C980" s="3" t="s">
        <v>11</v>
      </c>
      <c r="D980" s="3" t="s">
        <v>9</v>
      </c>
      <c r="E980" s="3" t="s">
        <v>602</v>
      </c>
      <c r="F980" s="3" t="s">
        <v>0</v>
      </c>
      <c r="G980" s="31">
        <v>1.1000000000000001</v>
      </c>
      <c r="H980" s="31">
        <v>1</v>
      </c>
      <c r="I980" s="31">
        <v>90.909090909090907</v>
      </c>
    </row>
    <row r="981" spans="1:9" ht="28.5" x14ac:dyDescent="0.2">
      <c r="A981" s="89" t="s">
        <v>380</v>
      </c>
      <c r="B981" s="3" t="s">
        <v>2022</v>
      </c>
      <c r="C981" s="3" t="s">
        <v>11</v>
      </c>
      <c r="D981" s="3" t="s">
        <v>9</v>
      </c>
      <c r="E981" s="3" t="s">
        <v>602</v>
      </c>
      <c r="F981" s="3" t="s">
        <v>1672</v>
      </c>
      <c r="G981" s="31">
        <v>1.1000000000000001</v>
      </c>
      <c r="H981" s="31">
        <v>1</v>
      </c>
      <c r="I981" s="31">
        <v>90.909090909090907</v>
      </c>
    </row>
    <row r="982" spans="1:9" ht="28.5" x14ac:dyDescent="0.2">
      <c r="A982" s="89" t="s">
        <v>646</v>
      </c>
      <c r="B982" s="3" t="s">
        <v>2022</v>
      </c>
      <c r="C982" s="3" t="s">
        <v>11</v>
      </c>
      <c r="D982" s="3" t="s">
        <v>9</v>
      </c>
      <c r="E982" s="3" t="s">
        <v>647</v>
      </c>
      <c r="F982" s="3" t="s">
        <v>0</v>
      </c>
      <c r="G982" s="31">
        <v>68.900000000000006</v>
      </c>
      <c r="H982" s="31">
        <v>67.5</v>
      </c>
      <c r="I982" s="31">
        <v>97.96806966618287</v>
      </c>
    </row>
    <row r="983" spans="1:9" ht="28.5" x14ac:dyDescent="0.2">
      <c r="A983" s="89" t="s">
        <v>380</v>
      </c>
      <c r="B983" s="3" t="s">
        <v>2022</v>
      </c>
      <c r="C983" s="3" t="s">
        <v>11</v>
      </c>
      <c r="D983" s="3" t="s">
        <v>9</v>
      </c>
      <c r="E983" s="3" t="s">
        <v>647</v>
      </c>
      <c r="F983" s="3" t="s">
        <v>1672</v>
      </c>
      <c r="G983" s="31">
        <v>68.900000000000006</v>
      </c>
      <c r="H983" s="31">
        <v>67.5</v>
      </c>
      <c r="I983" s="31">
        <v>97.96806966618287</v>
      </c>
    </row>
    <row r="984" spans="1:9" x14ac:dyDescent="0.2">
      <c r="A984" s="89" t="s">
        <v>17</v>
      </c>
      <c r="B984" s="3" t="s">
        <v>2022</v>
      </c>
      <c r="C984" s="3" t="s">
        <v>13</v>
      </c>
      <c r="D984" s="3" t="s">
        <v>0</v>
      </c>
      <c r="E984" s="3" t="s">
        <v>0</v>
      </c>
      <c r="F984" s="3" t="s">
        <v>0</v>
      </c>
      <c r="G984" s="31">
        <v>3306.7</v>
      </c>
      <c r="H984" s="31">
        <v>2655.6</v>
      </c>
      <c r="I984" s="31">
        <v>80.309674297638139</v>
      </c>
    </row>
    <row r="985" spans="1:9" ht="28.5" x14ac:dyDescent="0.2">
      <c r="A985" s="89" t="s">
        <v>18</v>
      </c>
      <c r="B985" s="3" t="s">
        <v>2022</v>
      </c>
      <c r="C985" s="3" t="s">
        <v>13</v>
      </c>
      <c r="D985" s="3" t="s">
        <v>19</v>
      </c>
      <c r="E985" s="3" t="s">
        <v>0</v>
      </c>
      <c r="F985" s="3" t="s">
        <v>0</v>
      </c>
      <c r="G985" s="31">
        <v>3306.7</v>
      </c>
      <c r="H985" s="31">
        <v>2655.6</v>
      </c>
      <c r="I985" s="31">
        <v>80.309674297638139</v>
      </c>
    </row>
    <row r="986" spans="1:9" ht="28.5" x14ac:dyDescent="0.2">
      <c r="A986" s="89" t="s">
        <v>601</v>
      </c>
      <c r="B986" s="3" t="s">
        <v>2022</v>
      </c>
      <c r="C986" s="3" t="s">
        <v>13</v>
      </c>
      <c r="D986" s="3" t="s">
        <v>19</v>
      </c>
      <c r="E986" s="3" t="s">
        <v>602</v>
      </c>
      <c r="F986" s="3" t="s">
        <v>0</v>
      </c>
      <c r="G986" s="31">
        <v>3306.7</v>
      </c>
      <c r="H986" s="31">
        <v>2655.6</v>
      </c>
      <c r="I986" s="31">
        <v>80.309674297638139</v>
      </c>
    </row>
    <row r="987" spans="1:9" ht="42.75" x14ac:dyDescent="0.2">
      <c r="A987" s="89" t="s">
        <v>1680</v>
      </c>
      <c r="B987" s="3" t="s">
        <v>2022</v>
      </c>
      <c r="C987" s="3" t="s">
        <v>13</v>
      </c>
      <c r="D987" s="3" t="s">
        <v>19</v>
      </c>
      <c r="E987" s="3" t="s">
        <v>602</v>
      </c>
      <c r="F987" s="3" t="s">
        <v>1681</v>
      </c>
      <c r="G987" s="31">
        <v>3306.7</v>
      </c>
      <c r="H987" s="31">
        <v>2655.6</v>
      </c>
      <c r="I987" s="31">
        <v>80.309674297638139</v>
      </c>
    </row>
    <row r="988" spans="1:9" x14ac:dyDescent="0.2">
      <c r="A988" s="89" t="s">
        <v>20</v>
      </c>
      <c r="B988" s="3" t="s">
        <v>2022</v>
      </c>
      <c r="C988" s="3" t="s">
        <v>21</v>
      </c>
      <c r="D988" s="3" t="s">
        <v>0</v>
      </c>
      <c r="E988" s="3" t="s">
        <v>0</v>
      </c>
      <c r="F988" s="3" t="s">
        <v>0</v>
      </c>
      <c r="G988" s="31">
        <v>414.4</v>
      </c>
      <c r="H988" s="31">
        <v>206.6</v>
      </c>
      <c r="I988" s="31">
        <v>49.855212355212359</v>
      </c>
    </row>
    <row r="989" spans="1:9" ht="28.5" x14ac:dyDescent="0.2">
      <c r="A989" s="89" t="s">
        <v>22</v>
      </c>
      <c r="B989" s="3" t="s">
        <v>2022</v>
      </c>
      <c r="C989" s="3" t="s">
        <v>21</v>
      </c>
      <c r="D989" s="3" t="s">
        <v>21</v>
      </c>
      <c r="E989" s="3" t="s">
        <v>0</v>
      </c>
      <c r="F989" s="3" t="s">
        <v>0</v>
      </c>
      <c r="G989" s="31">
        <v>114.4</v>
      </c>
      <c r="H989" s="31">
        <v>0</v>
      </c>
      <c r="I989" s="31">
        <v>0</v>
      </c>
    </row>
    <row r="990" spans="1:9" ht="28.5" x14ac:dyDescent="0.2">
      <c r="A990" s="89" t="s">
        <v>601</v>
      </c>
      <c r="B990" s="3" t="s">
        <v>2022</v>
      </c>
      <c r="C990" s="3" t="s">
        <v>21</v>
      </c>
      <c r="D990" s="3" t="s">
        <v>21</v>
      </c>
      <c r="E990" s="3" t="s">
        <v>602</v>
      </c>
      <c r="F990" s="3" t="s">
        <v>0</v>
      </c>
      <c r="G990" s="31">
        <v>114.4</v>
      </c>
      <c r="H990" s="31">
        <v>0</v>
      </c>
      <c r="I990" s="31">
        <v>0</v>
      </c>
    </row>
    <row r="991" spans="1:9" ht="42.75" x14ac:dyDescent="0.2">
      <c r="A991" s="89" t="s">
        <v>325</v>
      </c>
      <c r="B991" s="3" t="s">
        <v>2022</v>
      </c>
      <c r="C991" s="3" t="s">
        <v>21</v>
      </c>
      <c r="D991" s="3" t="s">
        <v>21</v>
      </c>
      <c r="E991" s="3" t="s">
        <v>602</v>
      </c>
      <c r="F991" s="3" t="s">
        <v>1674</v>
      </c>
      <c r="G991" s="31">
        <v>114.4</v>
      </c>
      <c r="H991" s="31">
        <v>0</v>
      </c>
      <c r="I991" s="31">
        <v>0</v>
      </c>
    </row>
    <row r="992" spans="1:9" x14ac:dyDescent="0.2">
      <c r="A992" s="89" t="s">
        <v>87</v>
      </c>
      <c r="B992" s="3" t="s">
        <v>2022</v>
      </c>
      <c r="C992" s="3" t="s">
        <v>21</v>
      </c>
      <c r="D992" s="3" t="s">
        <v>76</v>
      </c>
      <c r="E992" s="3" t="s">
        <v>0</v>
      </c>
      <c r="F992" s="3" t="s">
        <v>0</v>
      </c>
      <c r="G992" s="31">
        <v>300</v>
      </c>
      <c r="H992" s="31">
        <v>206.6</v>
      </c>
      <c r="I992" s="31">
        <v>68.86666666666666</v>
      </c>
    </row>
    <row r="993" spans="1:9" ht="28.5" x14ac:dyDescent="0.2">
      <c r="A993" s="89" t="s">
        <v>601</v>
      </c>
      <c r="B993" s="3" t="s">
        <v>2022</v>
      </c>
      <c r="C993" s="3" t="s">
        <v>21</v>
      </c>
      <c r="D993" s="3" t="s">
        <v>76</v>
      </c>
      <c r="E993" s="3" t="s">
        <v>602</v>
      </c>
      <c r="F993" s="3" t="s">
        <v>0</v>
      </c>
      <c r="G993" s="31">
        <v>300</v>
      </c>
      <c r="H993" s="31">
        <v>206.6</v>
      </c>
      <c r="I993" s="31">
        <v>68.86666666666666</v>
      </c>
    </row>
    <row r="994" spans="1:9" ht="42.75" x14ac:dyDescent="0.2">
      <c r="A994" s="89" t="s">
        <v>325</v>
      </c>
      <c r="B994" s="3" t="s">
        <v>2022</v>
      </c>
      <c r="C994" s="3" t="s">
        <v>21</v>
      </c>
      <c r="D994" s="3" t="s">
        <v>76</v>
      </c>
      <c r="E994" s="3" t="s">
        <v>602</v>
      </c>
      <c r="F994" s="3" t="s">
        <v>1674</v>
      </c>
      <c r="G994" s="31">
        <v>300</v>
      </c>
      <c r="H994" s="31">
        <v>206.6</v>
      </c>
      <c r="I994" s="31">
        <v>68.86666666666666</v>
      </c>
    </row>
    <row r="995" spans="1:9" x14ac:dyDescent="0.2">
      <c r="A995" s="89" t="s">
        <v>88</v>
      </c>
      <c r="B995" s="3" t="s">
        <v>2022</v>
      </c>
      <c r="C995" s="3" t="s">
        <v>74</v>
      </c>
      <c r="D995" s="3" t="s">
        <v>0</v>
      </c>
      <c r="E995" s="3" t="s">
        <v>0</v>
      </c>
      <c r="F995" s="3" t="s">
        <v>0</v>
      </c>
      <c r="G995" s="31">
        <v>80</v>
      </c>
      <c r="H995" s="31">
        <v>80</v>
      </c>
      <c r="I995" s="31">
        <v>100</v>
      </c>
    </row>
    <row r="996" spans="1:9" x14ac:dyDescent="0.2">
      <c r="A996" s="89" t="s">
        <v>112</v>
      </c>
      <c r="B996" s="3" t="s">
        <v>2022</v>
      </c>
      <c r="C996" s="3" t="s">
        <v>74</v>
      </c>
      <c r="D996" s="3" t="s">
        <v>9</v>
      </c>
      <c r="E996" s="3" t="s">
        <v>0</v>
      </c>
      <c r="F996" s="3" t="s">
        <v>0</v>
      </c>
      <c r="G996" s="31">
        <v>80</v>
      </c>
      <c r="H996" s="31">
        <v>80</v>
      </c>
      <c r="I996" s="31">
        <v>100</v>
      </c>
    </row>
    <row r="997" spans="1:9" ht="28.5" x14ac:dyDescent="0.2">
      <c r="A997" s="89" t="s">
        <v>601</v>
      </c>
      <c r="B997" s="3" t="s">
        <v>2022</v>
      </c>
      <c r="C997" s="3" t="s">
        <v>74</v>
      </c>
      <c r="D997" s="3" t="s">
        <v>9</v>
      </c>
      <c r="E997" s="3" t="s">
        <v>602</v>
      </c>
      <c r="F997" s="3" t="s">
        <v>0</v>
      </c>
      <c r="G997" s="31">
        <v>80</v>
      </c>
      <c r="H997" s="31">
        <v>80</v>
      </c>
      <c r="I997" s="31">
        <v>100</v>
      </c>
    </row>
    <row r="998" spans="1:9" ht="28.5" x14ac:dyDescent="0.2">
      <c r="A998" s="89" t="s">
        <v>321</v>
      </c>
      <c r="B998" s="3" t="s">
        <v>2022</v>
      </c>
      <c r="C998" s="3" t="s">
        <v>74</v>
      </c>
      <c r="D998" s="3" t="s">
        <v>9</v>
      </c>
      <c r="E998" s="3" t="s">
        <v>602</v>
      </c>
      <c r="F998" s="3" t="s">
        <v>111</v>
      </c>
      <c r="G998" s="31">
        <v>80</v>
      </c>
      <c r="H998" s="31">
        <v>80</v>
      </c>
      <c r="I998" s="31">
        <v>100</v>
      </c>
    </row>
    <row r="999" spans="1:9" x14ac:dyDescent="0.2">
      <c r="A999" s="89" t="s">
        <v>91</v>
      </c>
      <c r="B999" s="3" t="s">
        <v>2022</v>
      </c>
      <c r="C999" s="3" t="s">
        <v>76</v>
      </c>
      <c r="D999" s="3" t="s">
        <v>0</v>
      </c>
      <c r="E999" s="3" t="s">
        <v>0</v>
      </c>
      <c r="F999" s="3" t="s">
        <v>0</v>
      </c>
      <c r="G999" s="31">
        <v>1000</v>
      </c>
      <c r="H999" s="31">
        <v>0</v>
      </c>
      <c r="I999" s="31">
        <v>0</v>
      </c>
    </row>
    <row r="1000" spans="1:9" ht="28.5" x14ac:dyDescent="0.2">
      <c r="A1000" s="89" t="s">
        <v>117</v>
      </c>
      <c r="B1000" s="3" t="s">
        <v>2022</v>
      </c>
      <c r="C1000" s="3" t="s">
        <v>76</v>
      </c>
      <c r="D1000" s="3" t="s">
        <v>76</v>
      </c>
      <c r="E1000" s="3" t="s">
        <v>0</v>
      </c>
      <c r="F1000" s="3" t="s">
        <v>0</v>
      </c>
      <c r="G1000" s="31">
        <v>1000</v>
      </c>
      <c r="H1000" s="31">
        <v>0</v>
      </c>
      <c r="I1000" s="31">
        <v>0</v>
      </c>
    </row>
    <row r="1001" spans="1:9" ht="28.5" x14ac:dyDescent="0.2">
      <c r="A1001" s="89" t="s">
        <v>601</v>
      </c>
      <c r="B1001" s="3" t="s">
        <v>2022</v>
      </c>
      <c r="C1001" s="3" t="s">
        <v>76</v>
      </c>
      <c r="D1001" s="3" t="s">
        <v>76</v>
      </c>
      <c r="E1001" s="3" t="s">
        <v>602</v>
      </c>
      <c r="F1001" s="3" t="s">
        <v>0</v>
      </c>
      <c r="G1001" s="31">
        <v>1000</v>
      </c>
      <c r="H1001" s="31">
        <v>0</v>
      </c>
      <c r="I1001" s="31">
        <v>0</v>
      </c>
    </row>
    <row r="1002" spans="1:9" ht="42.75" x14ac:dyDescent="0.2">
      <c r="A1002" s="89" t="s">
        <v>333</v>
      </c>
      <c r="B1002" s="3" t="s">
        <v>2022</v>
      </c>
      <c r="C1002" s="3" t="s">
        <v>76</v>
      </c>
      <c r="D1002" s="3" t="s">
        <v>76</v>
      </c>
      <c r="E1002" s="3" t="s">
        <v>602</v>
      </c>
      <c r="F1002" s="3" t="s">
        <v>1673</v>
      </c>
      <c r="G1002" s="31">
        <v>1000</v>
      </c>
      <c r="H1002" s="31">
        <v>0</v>
      </c>
      <c r="I1002" s="31">
        <v>0</v>
      </c>
    </row>
    <row r="1003" spans="1:9" ht="42.75" x14ac:dyDescent="0.2">
      <c r="A1003" s="89" t="s">
        <v>907</v>
      </c>
      <c r="B1003" s="3" t="s">
        <v>2023</v>
      </c>
      <c r="C1003" s="3" t="s">
        <v>0</v>
      </c>
      <c r="D1003" s="3" t="s">
        <v>0</v>
      </c>
      <c r="E1003" s="3" t="s">
        <v>0</v>
      </c>
      <c r="F1003" s="3" t="s">
        <v>0</v>
      </c>
      <c r="G1003" s="31">
        <v>333</v>
      </c>
      <c r="H1003" s="31">
        <v>333</v>
      </c>
      <c r="I1003" s="31">
        <v>100</v>
      </c>
    </row>
    <row r="1004" spans="1:9" x14ac:dyDescent="0.2">
      <c r="A1004" s="89" t="s">
        <v>20</v>
      </c>
      <c r="B1004" s="3" t="s">
        <v>2023</v>
      </c>
      <c r="C1004" s="3" t="s">
        <v>21</v>
      </c>
      <c r="D1004" s="3" t="s">
        <v>0</v>
      </c>
      <c r="E1004" s="3" t="s">
        <v>0</v>
      </c>
      <c r="F1004" s="3" t="s">
        <v>0</v>
      </c>
      <c r="G1004" s="31">
        <v>271</v>
      </c>
      <c r="H1004" s="31">
        <v>271</v>
      </c>
      <c r="I1004" s="31">
        <v>100</v>
      </c>
    </row>
    <row r="1005" spans="1:9" x14ac:dyDescent="0.2">
      <c r="A1005" s="89" t="s">
        <v>87</v>
      </c>
      <c r="B1005" s="3" t="s">
        <v>2023</v>
      </c>
      <c r="C1005" s="3" t="s">
        <v>21</v>
      </c>
      <c r="D1005" s="3" t="s">
        <v>76</v>
      </c>
      <c r="E1005" s="3" t="s">
        <v>0</v>
      </c>
      <c r="F1005" s="3" t="s">
        <v>0</v>
      </c>
      <c r="G1005" s="31">
        <v>271</v>
      </c>
      <c r="H1005" s="31">
        <v>271</v>
      </c>
      <c r="I1005" s="31">
        <v>100</v>
      </c>
    </row>
    <row r="1006" spans="1:9" ht="42.75" x14ac:dyDescent="0.2">
      <c r="A1006" s="89" t="s">
        <v>680</v>
      </c>
      <c r="B1006" s="3" t="s">
        <v>2023</v>
      </c>
      <c r="C1006" s="3" t="s">
        <v>21</v>
      </c>
      <c r="D1006" s="3" t="s">
        <v>76</v>
      </c>
      <c r="E1006" s="3" t="s">
        <v>681</v>
      </c>
      <c r="F1006" s="3" t="s">
        <v>0</v>
      </c>
      <c r="G1006" s="31">
        <v>271</v>
      </c>
      <c r="H1006" s="31">
        <v>271</v>
      </c>
      <c r="I1006" s="31">
        <v>100</v>
      </c>
    </row>
    <row r="1007" spans="1:9" ht="42.75" x14ac:dyDescent="0.2">
      <c r="A1007" s="89" t="s">
        <v>325</v>
      </c>
      <c r="B1007" s="3" t="s">
        <v>2023</v>
      </c>
      <c r="C1007" s="3" t="s">
        <v>21</v>
      </c>
      <c r="D1007" s="3" t="s">
        <v>76</v>
      </c>
      <c r="E1007" s="3" t="s">
        <v>681</v>
      </c>
      <c r="F1007" s="3" t="s">
        <v>1674</v>
      </c>
      <c r="G1007" s="31">
        <v>271</v>
      </c>
      <c r="H1007" s="31">
        <v>271</v>
      </c>
      <c r="I1007" s="31">
        <v>100</v>
      </c>
    </row>
    <row r="1008" spans="1:9" x14ac:dyDescent="0.2">
      <c r="A1008" s="89" t="s">
        <v>88</v>
      </c>
      <c r="B1008" s="3" t="s">
        <v>2023</v>
      </c>
      <c r="C1008" s="3" t="s">
        <v>74</v>
      </c>
      <c r="D1008" s="3" t="s">
        <v>0</v>
      </c>
      <c r="E1008" s="3" t="s">
        <v>0</v>
      </c>
      <c r="F1008" s="3" t="s">
        <v>0</v>
      </c>
      <c r="G1008" s="31">
        <v>62</v>
      </c>
      <c r="H1008" s="31">
        <v>62</v>
      </c>
      <c r="I1008" s="31">
        <v>100</v>
      </c>
    </row>
    <row r="1009" spans="1:9" x14ac:dyDescent="0.2">
      <c r="A1009" s="89" t="s">
        <v>89</v>
      </c>
      <c r="B1009" s="3" t="s">
        <v>2023</v>
      </c>
      <c r="C1009" s="3" t="s">
        <v>74</v>
      </c>
      <c r="D1009" s="3" t="s">
        <v>8</v>
      </c>
      <c r="E1009" s="3" t="s">
        <v>0</v>
      </c>
      <c r="F1009" s="3" t="s">
        <v>0</v>
      </c>
      <c r="G1009" s="31">
        <v>62</v>
      </c>
      <c r="H1009" s="31">
        <v>62</v>
      </c>
      <c r="I1009" s="31">
        <v>100</v>
      </c>
    </row>
    <row r="1010" spans="1:9" ht="42.75" x14ac:dyDescent="0.2">
      <c r="A1010" s="89" t="s">
        <v>680</v>
      </c>
      <c r="B1010" s="3" t="s">
        <v>2023</v>
      </c>
      <c r="C1010" s="19" t="s">
        <v>74</v>
      </c>
      <c r="D1010" s="19" t="s">
        <v>8</v>
      </c>
      <c r="E1010" s="19" t="s">
        <v>681</v>
      </c>
      <c r="F1010" s="19" t="s">
        <v>0</v>
      </c>
      <c r="G1010" s="31">
        <v>62</v>
      </c>
      <c r="H1010" s="31">
        <v>62</v>
      </c>
      <c r="I1010" s="31">
        <v>100</v>
      </c>
    </row>
    <row r="1011" spans="1:9" ht="28.5" x14ac:dyDescent="0.2">
      <c r="A1011" s="89" t="s">
        <v>321</v>
      </c>
      <c r="B1011" s="3" t="s">
        <v>2023</v>
      </c>
      <c r="C1011" s="19" t="s">
        <v>74</v>
      </c>
      <c r="D1011" s="19" t="s">
        <v>8</v>
      </c>
      <c r="E1011" s="19" t="s">
        <v>681</v>
      </c>
      <c r="F1011" s="19" t="s">
        <v>111</v>
      </c>
      <c r="G1011" s="31">
        <v>62</v>
      </c>
      <c r="H1011" s="31">
        <v>62</v>
      </c>
      <c r="I1011" s="31">
        <v>100</v>
      </c>
    </row>
    <row r="1012" spans="1:9" ht="42.75" x14ac:dyDescent="0.2">
      <c r="A1012" s="89" t="s">
        <v>662</v>
      </c>
      <c r="B1012" s="3" t="s">
        <v>2024</v>
      </c>
      <c r="C1012" s="3" t="s">
        <v>0</v>
      </c>
      <c r="D1012" s="3" t="s">
        <v>0</v>
      </c>
      <c r="E1012" s="3" t="s">
        <v>0</v>
      </c>
      <c r="F1012" s="3" t="s">
        <v>0</v>
      </c>
      <c r="G1012" s="31">
        <v>477.6</v>
      </c>
      <c r="H1012" s="31">
        <v>448.1</v>
      </c>
      <c r="I1012" s="31">
        <v>93.82328308207704</v>
      </c>
    </row>
    <row r="1013" spans="1:9" ht="42.75" x14ac:dyDescent="0.2">
      <c r="A1013" s="89" t="s">
        <v>655</v>
      </c>
      <c r="B1013" s="3" t="s">
        <v>2025</v>
      </c>
      <c r="C1013" s="3" t="s">
        <v>0</v>
      </c>
      <c r="D1013" s="3" t="s">
        <v>0</v>
      </c>
      <c r="E1013" s="3" t="s">
        <v>0</v>
      </c>
      <c r="F1013" s="3" t="s">
        <v>0</v>
      </c>
      <c r="G1013" s="31">
        <v>477.6</v>
      </c>
      <c r="H1013" s="31">
        <v>448.1</v>
      </c>
      <c r="I1013" s="31">
        <v>93.82328308207704</v>
      </c>
    </row>
    <row r="1014" spans="1:9" x14ac:dyDescent="0.2">
      <c r="A1014" s="89" t="s">
        <v>7</v>
      </c>
      <c r="B1014" s="3" t="s">
        <v>2025</v>
      </c>
      <c r="C1014" s="3" t="s">
        <v>8</v>
      </c>
      <c r="D1014" s="3" t="s">
        <v>0</v>
      </c>
      <c r="E1014" s="3" t="s">
        <v>0</v>
      </c>
      <c r="F1014" s="3" t="s">
        <v>0</v>
      </c>
      <c r="G1014" s="31">
        <v>477.6</v>
      </c>
      <c r="H1014" s="31">
        <v>448.1</v>
      </c>
      <c r="I1014" s="31">
        <v>93.82328308207704</v>
      </c>
    </row>
    <row r="1015" spans="1:9" x14ac:dyDescent="0.2">
      <c r="A1015" s="89" t="s">
        <v>15</v>
      </c>
      <c r="B1015" s="3" t="s">
        <v>2025</v>
      </c>
      <c r="C1015" s="3" t="s">
        <v>8</v>
      </c>
      <c r="D1015" s="3" t="s">
        <v>16</v>
      </c>
      <c r="E1015" s="3" t="s">
        <v>0</v>
      </c>
      <c r="F1015" s="3" t="s">
        <v>0</v>
      </c>
      <c r="G1015" s="31">
        <v>477.6</v>
      </c>
      <c r="H1015" s="31">
        <v>448.1</v>
      </c>
      <c r="I1015" s="31">
        <v>93.82328308207704</v>
      </c>
    </row>
    <row r="1016" spans="1:9" ht="28.5" x14ac:dyDescent="0.2">
      <c r="A1016" s="89" t="s">
        <v>601</v>
      </c>
      <c r="B1016" s="3" t="s">
        <v>2025</v>
      </c>
      <c r="C1016" s="3" t="s">
        <v>8</v>
      </c>
      <c r="D1016" s="3" t="s">
        <v>16</v>
      </c>
      <c r="E1016" s="3" t="s">
        <v>602</v>
      </c>
      <c r="F1016" s="3" t="s">
        <v>0</v>
      </c>
      <c r="G1016" s="31">
        <v>477.6</v>
      </c>
      <c r="H1016" s="31">
        <v>448.1</v>
      </c>
      <c r="I1016" s="31">
        <v>93.82328308207704</v>
      </c>
    </row>
    <row r="1017" spans="1:9" x14ac:dyDescent="0.2">
      <c r="A1017" s="89" t="s">
        <v>330</v>
      </c>
      <c r="B1017" s="3" t="s">
        <v>2025</v>
      </c>
      <c r="C1017" s="3" t="s">
        <v>8</v>
      </c>
      <c r="D1017" s="3" t="s">
        <v>16</v>
      </c>
      <c r="E1017" s="3" t="s">
        <v>602</v>
      </c>
      <c r="F1017" s="3" t="s">
        <v>1663</v>
      </c>
      <c r="G1017" s="31">
        <v>477.6</v>
      </c>
      <c r="H1017" s="31">
        <v>448.1</v>
      </c>
      <c r="I1017" s="31">
        <v>93.82328308207704</v>
      </c>
    </row>
    <row r="1018" spans="1:9" ht="85.5" x14ac:dyDescent="0.2">
      <c r="A1018" s="89" t="s">
        <v>1211</v>
      </c>
      <c r="B1018" s="3" t="s">
        <v>2026</v>
      </c>
      <c r="C1018" s="3" t="s">
        <v>0</v>
      </c>
      <c r="D1018" s="3" t="s">
        <v>0</v>
      </c>
      <c r="E1018" s="3" t="s">
        <v>0</v>
      </c>
      <c r="F1018" s="3" t="s">
        <v>0</v>
      </c>
      <c r="G1018" s="31">
        <v>4465.2</v>
      </c>
      <c r="H1018" s="31">
        <v>3418.3</v>
      </c>
      <c r="I1018" s="31">
        <v>76.554241691301627</v>
      </c>
    </row>
    <row r="1019" spans="1:9" ht="42.75" x14ac:dyDescent="0.2">
      <c r="A1019" s="89" t="s">
        <v>655</v>
      </c>
      <c r="B1019" s="3" t="s">
        <v>2027</v>
      </c>
      <c r="C1019" s="3" t="s">
        <v>0</v>
      </c>
      <c r="D1019" s="3" t="s">
        <v>0</v>
      </c>
      <c r="E1019" s="3" t="s">
        <v>0</v>
      </c>
      <c r="F1019" s="3" t="s">
        <v>0</v>
      </c>
      <c r="G1019" s="31">
        <v>529.9</v>
      </c>
      <c r="H1019" s="31">
        <v>260.39999999999998</v>
      </c>
      <c r="I1019" s="31">
        <v>49.141347424042273</v>
      </c>
    </row>
    <row r="1020" spans="1:9" x14ac:dyDescent="0.2">
      <c r="A1020" s="89" t="s">
        <v>20</v>
      </c>
      <c r="B1020" s="3" t="s">
        <v>2027</v>
      </c>
      <c r="C1020" s="3" t="s">
        <v>21</v>
      </c>
      <c r="D1020" s="3" t="s">
        <v>0</v>
      </c>
      <c r="E1020" s="3" t="s">
        <v>0</v>
      </c>
      <c r="F1020" s="3" t="s">
        <v>0</v>
      </c>
      <c r="G1020" s="31">
        <v>329.9</v>
      </c>
      <c r="H1020" s="31">
        <v>60.4</v>
      </c>
      <c r="I1020" s="31">
        <v>18.308578357077902</v>
      </c>
    </row>
    <row r="1021" spans="1:9" ht="28.5" x14ac:dyDescent="0.2">
      <c r="A1021" s="89" t="s">
        <v>22</v>
      </c>
      <c r="B1021" s="3" t="s">
        <v>2027</v>
      </c>
      <c r="C1021" s="3" t="s">
        <v>21</v>
      </c>
      <c r="D1021" s="3" t="s">
        <v>21</v>
      </c>
      <c r="E1021" s="3" t="s">
        <v>0</v>
      </c>
      <c r="F1021" s="3" t="s">
        <v>0</v>
      </c>
      <c r="G1021" s="31">
        <v>72</v>
      </c>
      <c r="H1021" s="31">
        <v>17.8</v>
      </c>
      <c r="I1021" s="31">
        <v>24.722222222222221</v>
      </c>
    </row>
    <row r="1022" spans="1:9" ht="28.5" x14ac:dyDescent="0.2">
      <c r="A1022" s="89" t="s">
        <v>601</v>
      </c>
      <c r="B1022" s="3" t="s">
        <v>2027</v>
      </c>
      <c r="C1022" s="3" t="s">
        <v>21</v>
      </c>
      <c r="D1022" s="3" t="s">
        <v>21</v>
      </c>
      <c r="E1022" s="3" t="s">
        <v>602</v>
      </c>
      <c r="F1022" s="3" t="s">
        <v>0</v>
      </c>
      <c r="G1022" s="31">
        <v>72</v>
      </c>
      <c r="H1022" s="31">
        <v>17.8</v>
      </c>
      <c r="I1022" s="31">
        <v>24.722222222222221</v>
      </c>
    </row>
    <row r="1023" spans="1:9" ht="42.75" x14ac:dyDescent="0.2">
      <c r="A1023" s="89" t="s">
        <v>325</v>
      </c>
      <c r="B1023" s="3" t="s">
        <v>2027</v>
      </c>
      <c r="C1023" s="3" t="s">
        <v>21</v>
      </c>
      <c r="D1023" s="3" t="s">
        <v>21</v>
      </c>
      <c r="E1023" s="3" t="s">
        <v>602</v>
      </c>
      <c r="F1023" s="3" t="s">
        <v>1674</v>
      </c>
      <c r="G1023" s="31">
        <v>72</v>
      </c>
      <c r="H1023" s="31">
        <v>17.8</v>
      </c>
      <c r="I1023" s="31">
        <v>24.722222222222221</v>
      </c>
    </row>
    <row r="1024" spans="1:9" x14ac:dyDescent="0.2">
      <c r="A1024" s="89" t="s">
        <v>87</v>
      </c>
      <c r="B1024" s="3" t="s">
        <v>2027</v>
      </c>
      <c r="C1024" s="3" t="s">
        <v>21</v>
      </c>
      <c r="D1024" s="3" t="s">
        <v>76</v>
      </c>
      <c r="E1024" s="3" t="s">
        <v>0</v>
      </c>
      <c r="F1024" s="3" t="s">
        <v>0</v>
      </c>
      <c r="G1024" s="31">
        <v>257.89999999999998</v>
      </c>
      <c r="H1024" s="31">
        <v>42.6</v>
      </c>
      <c r="I1024" s="31">
        <v>16.51803024428073</v>
      </c>
    </row>
    <row r="1025" spans="1:9" ht="28.5" x14ac:dyDescent="0.2">
      <c r="A1025" s="89" t="s">
        <v>601</v>
      </c>
      <c r="B1025" s="3" t="s">
        <v>2027</v>
      </c>
      <c r="C1025" s="3" t="s">
        <v>21</v>
      </c>
      <c r="D1025" s="3" t="s">
        <v>76</v>
      </c>
      <c r="E1025" s="3" t="s">
        <v>602</v>
      </c>
      <c r="F1025" s="3" t="s">
        <v>0</v>
      </c>
      <c r="G1025" s="31">
        <v>257.89999999999998</v>
      </c>
      <c r="H1025" s="31">
        <v>42.6</v>
      </c>
      <c r="I1025" s="31">
        <v>16.51803024428073</v>
      </c>
    </row>
    <row r="1026" spans="1:9" ht="42.75" x14ac:dyDescent="0.2">
      <c r="A1026" s="89" t="s">
        <v>325</v>
      </c>
      <c r="B1026" s="3" t="s">
        <v>2027</v>
      </c>
      <c r="C1026" s="3" t="s">
        <v>21</v>
      </c>
      <c r="D1026" s="3" t="s">
        <v>76</v>
      </c>
      <c r="E1026" s="3" t="s">
        <v>602</v>
      </c>
      <c r="F1026" s="3" t="s">
        <v>1674</v>
      </c>
      <c r="G1026" s="31">
        <v>257.89999999999998</v>
      </c>
      <c r="H1026" s="31">
        <v>42.6</v>
      </c>
      <c r="I1026" s="31">
        <v>16.51803024428073</v>
      </c>
    </row>
    <row r="1027" spans="1:9" x14ac:dyDescent="0.2">
      <c r="A1027" s="89" t="s">
        <v>88</v>
      </c>
      <c r="B1027" s="3" t="s">
        <v>2027</v>
      </c>
      <c r="C1027" s="3" t="s">
        <v>74</v>
      </c>
      <c r="D1027" s="3" t="s">
        <v>0</v>
      </c>
      <c r="E1027" s="3" t="s">
        <v>0</v>
      </c>
      <c r="F1027" s="3" t="s">
        <v>0</v>
      </c>
      <c r="G1027" s="31">
        <v>200</v>
      </c>
      <c r="H1027" s="31">
        <v>200</v>
      </c>
      <c r="I1027" s="31">
        <v>100</v>
      </c>
    </row>
    <row r="1028" spans="1:9" x14ac:dyDescent="0.2">
      <c r="A1028" s="89" t="s">
        <v>112</v>
      </c>
      <c r="B1028" s="3" t="s">
        <v>2027</v>
      </c>
      <c r="C1028" s="19" t="s">
        <v>74</v>
      </c>
      <c r="D1028" s="19" t="s">
        <v>9</v>
      </c>
      <c r="E1028" s="19" t="s">
        <v>0</v>
      </c>
      <c r="F1028" s="19" t="s">
        <v>0</v>
      </c>
      <c r="G1028" s="31">
        <v>200</v>
      </c>
      <c r="H1028" s="31">
        <v>200</v>
      </c>
      <c r="I1028" s="31">
        <v>100</v>
      </c>
    </row>
    <row r="1029" spans="1:9" ht="28.5" x14ac:dyDescent="0.2">
      <c r="A1029" s="89" t="s">
        <v>601</v>
      </c>
      <c r="B1029" s="3" t="s">
        <v>2027</v>
      </c>
      <c r="C1029" s="3" t="s">
        <v>74</v>
      </c>
      <c r="D1029" s="3" t="s">
        <v>9</v>
      </c>
      <c r="E1029" s="3" t="s">
        <v>602</v>
      </c>
      <c r="F1029" s="3" t="s">
        <v>0</v>
      </c>
      <c r="G1029" s="31">
        <v>200</v>
      </c>
      <c r="H1029" s="31">
        <v>200</v>
      </c>
      <c r="I1029" s="31">
        <v>100</v>
      </c>
    </row>
    <row r="1030" spans="1:9" ht="28.5" x14ac:dyDescent="0.2">
      <c r="A1030" s="89" t="s">
        <v>321</v>
      </c>
      <c r="B1030" s="3" t="s">
        <v>2027</v>
      </c>
      <c r="C1030" s="3" t="s">
        <v>74</v>
      </c>
      <c r="D1030" s="3" t="s">
        <v>9</v>
      </c>
      <c r="E1030" s="3" t="s">
        <v>602</v>
      </c>
      <c r="F1030" s="3" t="s">
        <v>111</v>
      </c>
      <c r="G1030" s="31">
        <v>200</v>
      </c>
      <c r="H1030" s="31">
        <v>200</v>
      </c>
      <c r="I1030" s="31">
        <v>100</v>
      </c>
    </row>
    <row r="1031" spans="1:9" ht="42.75" x14ac:dyDescent="0.2">
      <c r="A1031" s="89" t="s">
        <v>907</v>
      </c>
      <c r="B1031" s="3" t="s">
        <v>2028</v>
      </c>
      <c r="C1031" s="3" t="s">
        <v>0</v>
      </c>
      <c r="D1031" s="3" t="s">
        <v>0</v>
      </c>
      <c r="E1031" s="3" t="s">
        <v>0</v>
      </c>
      <c r="F1031" s="3" t="s">
        <v>0</v>
      </c>
      <c r="G1031" s="31">
        <v>3935.3</v>
      </c>
      <c r="H1031" s="31">
        <v>3157.9</v>
      </c>
      <c r="I1031" s="31">
        <v>80.245470485096433</v>
      </c>
    </row>
    <row r="1032" spans="1:9" x14ac:dyDescent="0.2">
      <c r="A1032" s="89" t="s">
        <v>20</v>
      </c>
      <c r="B1032" s="3" t="s">
        <v>2028</v>
      </c>
      <c r="C1032" s="3" t="s">
        <v>21</v>
      </c>
      <c r="D1032" s="3" t="s">
        <v>0</v>
      </c>
      <c r="E1032" s="3" t="s">
        <v>0</v>
      </c>
      <c r="F1032" s="3" t="s">
        <v>0</v>
      </c>
      <c r="G1032" s="31">
        <v>1163.9000000000001</v>
      </c>
      <c r="H1032" s="31">
        <v>415</v>
      </c>
      <c r="I1032" s="31">
        <v>35.655984191081707</v>
      </c>
    </row>
    <row r="1033" spans="1:9" ht="28.5" x14ac:dyDescent="0.2">
      <c r="A1033" s="89" t="s">
        <v>103</v>
      </c>
      <c r="B1033" s="3" t="s">
        <v>2028</v>
      </c>
      <c r="C1033" s="3" t="s">
        <v>21</v>
      </c>
      <c r="D1033" s="3" t="s">
        <v>13</v>
      </c>
      <c r="E1033" s="3" t="s">
        <v>0</v>
      </c>
      <c r="F1033" s="3" t="s">
        <v>0</v>
      </c>
      <c r="G1033" s="31">
        <v>322</v>
      </c>
      <c r="H1033" s="31">
        <v>321.8</v>
      </c>
      <c r="I1033" s="31">
        <v>99.937888198757761</v>
      </c>
    </row>
    <row r="1034" spans="1:9" ht="42.75" x14ac:dyDescent="0.2">
      <c r="A1034" s="89" t="s">
        <v>680</v>
      </c>
      <c r="B1034" s="3" t="s">
        <v>2028</v>
      </c>
      <c r="C1034" s="19" t="s">
        <v>21</v>
      </c>
      <c r="D1034" s="19" t="s">
        <v>13</v>
      </c>
      <c r="E1034" s="19" t="s">
        <v>681</v>
      </c>
      <c r="F1034" s="19" t="s">
        <v>0</v>
      </c>
      <c r="G1034" s="31">
        <v>322</v>
      </c>
      <c r="H1034" s="31">
        <v>321.8</v>
      </c>
      <c r="I1034" s="31">
        <v>99.937888198757761</v>
      </c>
    </row>
    <row r="1035" spans="1:9" ht="28.5" x14ac:dyDescent="0.2">
      <c r="A1035" s="89" t="s">
        <v>321</v>
      </c>
      <c r="B1035" s="3" t="s">
        <v>2028</v>
      </c>
      <c r="C1035" s="3" t="s">
        <v>21</v>
      </c>
      <c r="D1035" s="3" t="s">
        <v>13</v>
      </c>
      <c r="E1035" s="3" t="s">
        <v>681</v>
      </c>
      <c r="F1035" s="3" t="s">
        <v>111</v>
      </c>
      <c r="G1035" s="31">
        <v>322</v>
      </c>
      <c r="H1035" s="31">
        <v>321.8</v>
      </c>
      <c r="I1035" s="31">
        <v>99.937888198757761</v>
      </c>
    </row>
    <row r="1036" spans="1:9" x14ac:dyDescent="0.2">
      <c r="A1036" s="89" t="s">
        <v>87</v>
      </c>
      <c r="B1036" s="3" t="s">
        <v>2028</v>
      </c>
      <c r="C1036" s="3" t="s">
        <v>21</v>
      </c>
      <c r="D1036" s="3" t="s">
        <v>76</v>
      </c>
      <c r="E1036" s="3" t="s">
        <v>0</v>
      </c>
      <c r="F1036" s="3" t="s">
        <v>0</v>
      </c>
      <c r="G1036" s="31">
        <v>841.9</v>
      </c>
      <c r="H1036" s="31">
        <v>93.2</v>
      </c>
      <c r="I1036" s="31">
        <v>11.070198360850458</v>
      </c>
    </row>
    <row r="1037" spans="1:9" ht="42.75" x14ac:dyDescent="0.2">
      <c r="A1037" s="89" t="s">
        <v>680</v>
      </c>
      <c r="B1037" s="3" t="s">
        <v>2028</v>
      </c>
      <c r="C1037" s="3" t="s">
        <v>21</v>
      </c>
      <c r="D1037" s="3" t="s">
        <v>76</v>
      </c>
      <c r="E1037" s="3" t="s">
        <v>681</v>
      </c>
      <c r="F1037" s="3" t="s">
        <v>0</v>
      </c>
      <c r="G1037" s="31">
        <v>841.9</v>
      </c>
      <c r="H1037" s="31">
        <v>93.2</v>
      </c>
      <c r="I1037" s="31">
        <v>11.070198360850458</v>
      </c>
    </row>
    <row r="1038" spans="1:9" ht="42.75" x14ac:dyDescent="0.2">
      <c r="A1038" s="89" t="s">
        <v>325</v>
      </c>
      <c r="B1038" s="3" t="s">
        <v>2028</v>
      </c>
      <c r="C1038" s="3" t="s">
        <v>21</v>
      </c>
      <c r="D1038" s="3" t="s">
        <v>76</v>
      </c>
      <c r="E1038" s="3" t="s">
        <v>681</v>
      </c>
      <c r="F1038" s="3" t="s">
        <v>1674</v>
      </c>
      <c r="G1038" s="31">
        <v>841.9</v>
      </c>
      <c r="H1038" s="31">
        <v>93.2</v>
      </c>
      <c r="I1038" s="31">
        <v>11.070198360850458</v>
      </c>
    </row>
    <row r="1039" spans="1:9" x14ac:dyDescent="0.2">
      <c r="A1039" s="89" t="s">
        <v>88</v>
      </c>
      <c r="B1039" s="3" t="s">
        <v>2028</v>
      </c>
      <c r="C1039" s="3" t="s">
        <v>74</v>
      </c>
      <c r="D1039" s="3" t="s">
        <v>0</v>
      </c>
      <c r="E1039" s="3" t="s">
        <v>0</v>
      </c>
      <c r="F1039" s="3" t="s">
        <v>0</v>
      </c>
      <c r="G1039" s="31">
        <v>109.1</v>
      </c>
      <c r="H1039" s="31">
        <v>109</v>
      </c>
      <c r="I1039" s="31">
        <v>99.908340971585702</v>
      </c>
    </row>
    <row r="1040" spans="1:9" x14ac:dyDescent="0.2">
      <c r="A1040" s="89" t="s">
        <v>89</v>
      </c>
      <c r="B1040" s="3" t="s">
        <v>2028</v>
      </c>
      <c r="C1040" s="3" t="s">
        <v>74</v>
      </c>
      <c r="D1040" s="3" t="s">
        <v>8</v>
      </c>
      <c r="E1040" s="3" t="s">
        <v>0</v>
      </c>
      <c r="F1040" s="3" t="s">
        <v>0</v>
      </c>
      <c r="G1040" s="31">
        <v>109.1</v>
      </c>
      <c r="H1040" s="31">
        <v>109</v>
      </c>
      <c r="I1040" s="31">
        <v>99.908340971585702</v>
      </c>
    </row>
    <row r="1041" spans="1:9" ht="42.75" x14ac:dyDescent="0.2">
      <c r="A1041" s="89" t="s">
        <v>680</v>
      </c>
      <c r="B1041" s="3" t="s">
        <v>2028</v>
      </c>
      <c r="C1041" s="3" t="s">
        <v>74</v>
      </c>
      <c r="D1041" s="3" t="s">
        <v>8</v>
      </c>
      <c r="E1041" s="3" t="s">
        <v>681</v>
      </c>
      <c r="F1041" s="3" t="s">
        <v>0</v>
      </c>
      <c r="G1041" s="31">
        <v>109.1</v>
      </c>
      <c r="H1041" s="31">
        <v>109</v>
      </c>
      <c r="I1041" s="31">
        <v>99.908340971585702</v>
      </c>
    </row>
    <row r="1042" spans="1:9" ht="28.5" x14ac:dyDescent="0.2">
      <c r="A1042" s="89" t="s">
        <v>321</v>
      </c>
      <c r="B1042" s="3" t="s">
        <v>2028</v>
      </c>
      <c r="C1042" s="3" t="s">
        <v>74</v>
      </c>
      <c r="D1042" s="3" t="s">
        <v>8</v>
      </c>
      <c r="E1042" s="3" t="s">
        <v>681</v>
      </c>
      <c r="F1042" s="3" t="s">
        <v>111</v>
      </c>
      <c r="G1042" s="31">
        <v>109.1</v>
      </c>
      <c r="H1042" s="31">
        <v>109</v>
      </c>
      <c r="I1042" s="31">
        <v>99.908340971585702</v>
      </c>
    </row>
    <row r="1043" spans="1:9" x14ac:dyDescent="0.2">
      <c r="A1043" s="89" t="s">
        <v>91</v>
      </c>
      <c r="B1043" s="3" t="s">
        <v>2028</v>
      </c>
      <c r="C1043" s="3" t="s">
        <v>76</v>
      </c>
      <c r="D1043" s="3" t="s">
        <v>0</v>
      </c>
      <c r="E1043" s="3" t="s">
        <v>0</v>
      </c>
      <c r="F1043" s="3" t="s">
        <v>0</v>
      </c>
      <c r="G1043" s="31">
        <v>2569.9</v>
      </c>
      <c r="H1043" s="31">
        <v>2541.5</v>
      </c>
      <c r="I1043" s="31">
        <v>98.894898634188095</v>
      </c>
    </row>
    <row r="1044" spans="1:9" ht="28.5" x14ac:dyDescent="0.2">
      <c r="A1044" s="89" t="s">
        <v>117</v>
      </c>
      <c r="B1044" s="3" t="s">
        <v>2028</v>
      </c>
      <c r="C1044" s="19" t="s">
        <v>76</v>
      </c>
      <c r="D1044" s="19" t="s">
        <v>76</v>
      </c>
      <c r="E1044" s="19" t="s">
        <v>0</v>
      </c>
      <c r="F1044" s="19" t="s">
        <v>0</v>
      </c>
      <c r="G1044" s="31">
        <v>2569.9</v>
      </c>
      <c r="H1044" s="31">
        <v>2541.5</v>
      </c>
      <c r="I1044" s="31">
        <v>98.894898634188095</v>
      </c>
    </row>
    <row r="1045" spans="1:9" ht="42.75" x14ac:dyDescent="0.2">
      <c r="A1045" s="89" t="s">
        <v>680</v>
      </c>
      <c r="B1045" s="3" t="s">
        <v>2028</v>
      </c>
      <c r="C1045" s="3" t="s">
        <v>76</v>
      </c>
      <c r="D1045" s="3" t="s">
        <v>76</v>
      </c>
      <c r="E1045" s="3" t="s">
        <v>681</v>
      </c>
      <c r="F1045" s="3" t="s">
        <v>0</v>
      </c>
      <c r="G1045" s="31">
        <v>2569.9</v>
      </c>
      <c r="H1045" s="31">
        <v>2541.5</v>
      </c>
      <c r="I1045" s="31">
        <v>98.894898634188095</v>
      </c>
    </row>
    <row r="1046" spans="1:9" ht="42.75" x14ac:dyDescent="0.2">
      <c r="A1046" s="89" t="s">
        <v>333</v>
      </c>
      <c r="B1046" s="3" t="s">
        <v>2028</v>
      </c>
      <c r="C1046" s="3" t="s">
        <v>76</v>
      </c>
      <c r="D1046" s="3" t="s">
        <v>76</v>
      </c>
      <c r="E1046" s="3" t="s">
        <v>681</v>
      </c>
      <c r="F1046" s="3" t="s">
        <v>1673</v>
      </c>
      <c r="G1046" s="31">
        <v>2569.9</v>
      </c>
      <c r="H1046" s="31">
        <v>2541.5</v>
      </c>
      <c r="I1046" s="31">
        <v>98.894898634188095</v>
      </c>
    </row>
    <row r="1047" spans="1:9" x14ac:dyDescent="0.2">
      <c r="A1047" s="89" t="s">
        <v>580</v>
      </c>
      <c r="B1047" s="3" t="s">
        <v>2028</v>
      </c>
      <c r="C1047" s="3" t="s">
        <v>38</v>
      </c>
      <c r="D1047" s="3" t="s">
        <v>0</v>
      </c>
      <c r="E1047" s="3" t="s">
        <v>0</v>
      </c>
      <c r="F1047" s="3" t="s">
        <v>0</v>
      </c>
      <c r="G1047" s="31">
        <v>92.4</v>
      </c>
      <c r="H1047" s="31">
        <v>92.4</v>
      </c>
      <c r="I1047" s="31">
        <v>100</v>
      </c>
    </row>
    <row r="1048" spans="1:9" x14ac:dyDescent="0.2">
      <c r="A1048" s="89" t="s">
        <v>94</v>
      </c>
      <c r="B1048" s="3" t="s">
        <v>2028</v>
      </c>
      <c r="C1048" s="3" t="s">
        <v>38</v>
      </c>
      <c r="D1048" s="3" t="s">
        <v>8</v>
      </c>
      <c r="E1048" s="3" t="s">
        <v>0</v>
      </c>
      <c r="F1048" s="3" t="s">
        <v>0</v>
      </c>
      <c r="G1048" s="31">
        <v>92.4</v>
      </c>
      <c r="H1048" s="31">
        <v>92.4</v>
      </c>
      <c r="I1048" s="31">
        <v>100</v>
      </c>
    </row>
    <row r="1049" spans="1:9" ht="42.75" x14ac:dyDescent="0.2">
      <c r="A1049" s="89" t="s">
        <v>680</v>
      </c>
      <c r="B1049" s="3" t="s">
        <v>2028</v>
      </c>
      <c r="C1049" s="3" t="s">
        <v>38</v>
      </c>
      <c r="D1049" s="3" t="s">
        <v>8</v>
      </c>
      <c r="E1049" s="3" t="s">
        <v>681</v>
      </c>
      <c r="F1049" s="3" t="s">
        <v>0</v>
      </c>
      <c r="G1049" s="31">
        <v>92.4</v>
      </c>
      <c r="H1049" s="31">
        <v>92.4</v>
      </c>
      <c r="I1049" s="31">
        <v>100</v>
      </c>
    </row>
    <row r="1050" spans="1:9" ht="28.5" x14ac:dyDescent="0.2">
      <c r="A1050" s="89" t="s">
        <v>321</v>
      </c>
      <c r="B1050" s="3" t="s">
        <v>2028</v>
      </c>
      <c r="C1050" s="3" t="s">
        <v>38</v>
      </c>
      <c r="D1050" s="3" t="s">
        <v>8</v>
      </c>
      <c r="E1050" s="3" t="s">
        <v>681</v>
      </c>
      <c r="F1050" s="3" t="s">
        <v>111</v>
      </c>
      <c r="G1050" s="31">
        <v>92.4</v>
      </c>
      <c r="H1050" s="31">
        <v>92.4</v>
      </c>
      <c r="I1050" s="31">
        <v>100</v>
      </c>
    </row>
    <row r="1051" spans="1:9" ht="105" x14ac:dyDescent="0.2">
      <c r="A1051" s="91" t="s">
        <v>742</v>
      </c>
      <c r="B1051" s="4" t="s">
        <v>2029</v>
      </c>
      <c r="C1051" s="4" t="s">
        <v>0</v>
      </c>
      <c r="D1051" s="4" t="s">
        <v>0</v>
      </c>
      <c r="E1051" s="4" t="s">
        <v>0</v>
      </c>
      <c r="F1051" s="4" t="s">
        <v>0</v>
      </c>
      <c r="G1051" s="35">
        <v>817756.6</v>
      </c>
      <c r="H1051" s="35">
        <v>737373.7</v>
      </c>
      <c r="I1051" s="35">
        <v>90.170314736683252</v>
      </c>
    </row>
    <row r="1052" spans="1:9" ht="85.5" x14ac:dyDescent="0.2">
      <c r="A1052" s="89" t="s">
        <v>744</v>
      </c>
      <c r="B1052" s="3" t="s">
        <v>2030</v>
      </c>
      <c r="C1052" s="3" t="s">
        <v>0</v>
      </c>
      <c r="D1052" s="3" t="s">
        <v>0</v>
      </c>
      <c r="E1052" s="3" t="s">
        <v>0</v>
      </c>
      <c r="F1052" s="3" t="s">
        <v>0</v>
      </c>
      <c r="G1052" s="31">
        <v>26527.5</v>
      </c>
      <c r="H1052" s="31">
        <v>2731.7</v>
      </c>
      <c r="I1052" s="31">
        <v>10.2976156818396</v>
      </c>
    </row>
    <row r="1053" spans="1:9" ht="42.75" x14ac:dyDescent="0.2">
      <c r="A1053" s="89" t="s">
        <v>655</v>
      </c>
      <c r="B1053" s="3" t="s">
        <v>2031</v>
      </c>
      <c r="C1053" s="3" t="s">
        <v>0</v>
      </c>
      <c r="D1053" s="3" t="s">
        <v>0</v>
      </c>
      <c r="E1053" s="3" t="s">
        <v>0</v>
      </c>
      <c r="F1053" s="3" t="s">
        <v>0</v>
      </c>
      <c r="G1053" s="31">
        <v>26527.5</v>
      </c>
      <c r="H1053" s="31">
        <v>2731.7</v>
      </c>
      <c r="I1053" s="31">
        <v>10.2976156818396</v>
      </c>
    </row>
    <row r="1054" spans="1:9" ht="28.5" x14ac:dyDescent="0.2">
      <c r="A1054" s="89" t="s">
        <v>95</v>
      </c>
      <c r="B1054" s="3" t="s">
        <v>2031</v>
      </c>
      <c r="C1054" s="3" t="s">
        <v>11</v>
      </c>
      <c r="D1054" s="3" t="s">
        <v>0</v>
      </c>
      <c r="E1054" s="3" t="s">
        <v>0</v>
      </c>
      <c r="F1054" s="3" t="s">
        <v>0</v>
      </c>
      <c r="G1054" s="31">
        <v>26527.5</v>
      </c>
      <c r="H1054" s="31">
        <v>2731.7</v>
      </c>
      <c r="I1054" s="31">
        <v>10.2976156818396</v>
      </c>
    </row>
    <row r="1055" spans="1:9" x14ac:dyDescent="0.2">
      <c r="A1055" s="89" t="s">
        <v>96</v>
      </c>
      <c r="B1055" s="3" t="s">
        <v>2031</v>
      </c>
      <c r="C1055" s="3" t="s">
        <v>11</v>
      </c>
      <c r="D1055" s="3" t="s">
        <v>24</v>
      </c>
      <c r="E1055" s="3" t="s">
        <v>0</v>
      </c>
      <c r="F1055" s="3" t="s">
        <v>0</v>
      </c>
      <c r="G1055" s="31">
        <v>26527.5</v>
      </c>
      <c r="H1055" s="31">
        <v>2731.7</v>
      </c>
      <c r="I1055" s="31">
        <v>10.2976156818396</v>
      </c>
    </row>
    <row r="1056" spans="1:9" ht="28.5" x14ac:dyDescent="0.2">
      <c r="A1056" s="89" t="s">
        <v>601</v>
      </c>
      <c r="B1056" s="3" t="s">
        <v>2031</v>
      </c>
      <c r="C1056" s="3" t="s">
        <v>11</v>
      </c>
      <c r="D1056" s="3" t="s">
        <v>24</v>
      </c>
      <c r="E1056" s="3" t="s">
        <v>602</v>
      </c>
      <c r="F1056" s="3" t="s">
        <v>0</v>
      </c>
      <c r="G1056" s="31">
        <v>26527.5</v>
      </c>
      <c r="H1056" s="31">
        <v>2731.7</v>
      </c>
      <c r="I1056" s="31">
        <v>10.2976156818396</v>
      </c>
    </row>
    <row r="1057" spans="1:9" ht="42.75" x14ac:dyDescent="0.2">
      <c r="A1057" s="89" t="s">
        <v>1680</v>
      </c>
      <c r="B1057" s="3" t="s">
        <v>2031</v>
      </c>
      <c r="C1057" s="19" t="s">
        <v>11</v>
      </c>
      <c r="D1057" s="19" t="s">
        <v>24</v>
      </c>
      <c r="E1057" s="19" t="s">
        <v>602</v>
      </c>
      <c r="F1057" s="19" t="s">
        <v>1681</v>
      </c>
      <c r="G1057" s="31">
        <v>26527.5</v>
      </c>
      <c r="H1057" s="31">
        <v>2731.7</v>
      </c>
      <c r="I1057" s="31">
        <v>10.2976156818396</v>
      </c>
    </row>
    <row r="1058" spans="1:9" ht="42.75" x14ac:dyDescent="0.2">
      <c r="A1058" s="89" t="s">
        <v>747</v>
      </c>
      <c r="B1058" s="3" t="s">
        <v>2032</v>
      </c>
      <c r="C1058" s="19" t="s">
        <v>0</v>
      </c>
      <c r="D1058" s="19" t="s">
        <v>0</v>
      </c>
      <c r="E1058" s="19" t="s">
        <v>0</v>
      </c>
      <c r="F1058" s="19" t="s">
        <v>0</v>
      </c>
      <c r="G1058" s="31">
        <v>57608.6</v>
      </c>
      <c r="H1058" s="31">
        <v>52870.5</v>
      </c>
      <c r="I1058" s="31">
        <v>91.775359928899505</v>
      </c>
    </row>
    <row r="1059" spans="1:9" ht="42.75" x14ac:dyDescent="0.2">
      <c r="A1059" s="89" t="s">
        <v>655</v>
      </c>
      <c r="B1059" s="3" t="s">
        <v>2033</v>
      </c>
      <c r="C1059" s="3" t="s">
        <v>0</v>
      </c>
      <c r="D1059" s="3" t="s">
        <v>0</v>
      </c>
      <c r="E1059" s="3" t="s">
        <v>0</v>
      </c>
      <c r="F1059" s="3" t="s">
        <v>0</v>
      </c>
      <c r="G1059" s="31">
        <v>31521.3</v>
      </c>
      <c r="H1059" s="31">
        <v>30325</v>
      </c>
      <c r="I1059" s="31">
        <v>96.204788508088185</v>
      </c>
    </row>
    <row r="1060" spans="1:9" ht="28.5" x14ac:dyDescent="0.2">
      <c r="A1060" s="89" t="s">
        <v>95</v>
      </c>
      <c r="B1060" s="3" t="s">
        <v>2033</v>
      </c>
      <c r="C1060" s="3" t="s">
        <v>11</v>
      </c>
      <c r="D1060" s="3" t="s">
        <v>0</v>
      </c>
      <c r="E1060" s="3" t="s">
        <v>0</v>
      </c>
      <c r="F1060" s="3" t="s">
        <v>0</v>
      </c>
      <c r="G1060" s="31">
        <v>19790.599999999999</v>
      </c>
      <c r="H1060" s="31">
        <v>19790.599999999999</v>
      </c>
      <c r="I1060" s="31">
        <v>100</v>
      </c>
    </row>
    <row r="1061" spans="1:9" x14ac:dyDescent="0.2">
      <c r="A1061" s="89" t="s">
        <v>96</v>
      </c>
      <c r="B1061" s="3" t="s">
        <v>2033</v>
      </c>
      <c r="C1061" s="3" t="s">
        <v>11</v>
      </c>
      <c r="D1061" s="3" t="s">
        <v>24</v>
      </c>
      <c r="E1061" s="3" t="s">
        <v>0</v>
      </c>
      <c r="F1061" s="3" t="s">
        <v>0</v>
      </c>
      <c r="G1061" s="31">
        <v>19790.599999999999</v>
      </c>
      <c r="H1061" s="31">
        <v>19790.599999999999</v>
      </c>
      <c r="I1061" s="31">
        <v>100</v>
      </c>
    </row>
    <row r="1062" spans="1:9" ht="28.5" x14ac:dyDescent="0.2">
      <c r="A1062" s="89" t="s">
        <v>601</v>
      </c>
      <c r="B1062" s="3" t="s">
        <v>2033</v>
      </c>
      <c r="C1062" s="3" t="s">
        <v>11</v>
      </c>
      <c r="D1062" s="3" t="s">
        <v>24</v>
      </c>
      <c r="E1062" s="3" t="s">
        <v>602</v>
      </c>
      <c r="F1062" s="3" t="s">
        <v>0</v>
      </c>
      <c r="G1062" s="31">
        <v>19790.599999999999</v>
      </c>
      <c r="H1062" s="31">
        <v>19790.599999999999</v>
      </c>
      <c r="I1062" s="31">
        <v>100</v>
      </c>
    </row>
    <row r="1063" spans="1:9" ht="42.75" x14ac:dyDescent="0.2">
      <c r="A1063" s="89" t="s">
        <v>1680</v>
      </c>
      <c r="B1063" s="3" t="s">
        <v>2033</v>
      </c>
      <c r="C1063" s="3" t="s">
        <v>11</v>
      </c>
      <c r="D1063" s="3" t="s">
        <v>24</v>
      </c>
      <c r="E1063" s="3" t="s">
        <v>602</v>
      </c>
      <c r="F1063" s="3" t="s">
        <v>1681</v>
      </c>
      <c r="G1063" s="31">
        <v>19790.599999999999</v>
      </c>
      <c r="H1063" s="31">
        <v>19790.599999999999</v>
      </c>
      <c r="I1063" s="31">
        <v>100</v>
      </c>
    </row>
    <row r="1064" spans="1:9" x14ac:dyDescent="0.2">
      <c r="A1064" s="89" t="s">
        <v>88</v>
      </c>
      <c r="B1064" s="3" t="s">
        <v>2033</v>
      </c>
      <c r="C1064" s="3" t="s">
        <v>74</v>
      </c>
      <c r="D1064" s="3" t="s">
        <v>0</v>
      </c>
      <c r="E1064" s="3" t="s">
        <v>0</v>
      </c>
      <c r="F1064" s="3" t="s">
        <v>0</v>
      </c>
      <c r="G1064" s="31">
        <v>5203.1000000000004</v>
      </c>
      <c r="H1064" s="31">
        <v>4539.2</v>
      </c>
      <c r="I1064" s="31">
        <v>87.240299052487941</v>
      </c>
    </row>
    <row r="1065" spans="1:9" x14ac:dyDescent="0.2">
      <c r="A1065" s="89" t="s">
        <v>89</v>
      </c>
      <c r="B1065" s="3" t="s">
        <v>2033</v>
      </c>
      <c r="C1065" s="3" t="s">
        <v>74</v>
      </c>
      <c r="D1065" s="3" t="s">
        <v>8</v>
      </c>
      <c r="E1065" s="3" t="s">
        <v>0</v>
      </c>
      <c r="F1065" s="3" t="s">
        <v>0</v>
      </c>
      <c r="G1065" s="31">
        <v>4795.1000000000004</v>
      </c>
      <c r="H1065" s="31">
        <v>4131.2</v>
      </c>
      <c r="I1065" s="31">
        <v>86.154616170674217</v>
      </c>
    </row>
    <row r="1066" spans="1:9" ht="28.5" x14ac:dyDescent="0.2">
      <c r="A1066" s="89" t="s">
        <v>601</v>
      </c>
      <c r="B1066" s="3" t="s">
        <v>2033</v>
      </c>
      <c r="C1066" s="3" t="s">
        <v>74</v>
      </c>
      <c r="D1066" s="3" t="s">
        <v>8</v>
      </c>
      <c r="E1066" s="3" t="s">
        <v>602</v>
      </c>
      <c r="F1066" s="3" t="s">
        <v>0</v>
      </c>
      <c r="G1066" s="31">
        <v>4795.1000000000004</v>
      </c>
      <c r="H1066" s="31">
        <v>4131.2</v>
      </c>
      <c r="I1066" s="31">
        <v>86.154616170674217</v>
      </c>
    </row>
    <row r="1067" spans="1:9" ht="28.5" x14ac:dyDescent="0.2">
      <c r="A1067" s="89" t="s">
        <v>321</v>
      </c>
      <c r="B1067" s="3" t="s">
        <v>2033</v>
      </c>
      <c r="C1067" s="3" t="s">
        <v>74</v>
      </c>
      <c r="D1067" s="3" t="s">
        <v>8</v>
      </c>
      <c r="E1067" s="3" t="s">
        <v>602</v>
      </c>
      <c r="F1067" s="3" t="s">
        <v>111</v>
      </c>
      <c r="G1067" s="31">
        <v>4795.1000000000004</v>
      </c>
      <c r="H1067" s="31">
        <v>4131.2</v>
      </c>
      <c r="I1067" s="31">
        <v>86.154616170674217</v>
      </c>
    </row>
    <row r="1068" spans="1:9" x14ac:dyDescent="0.2">
      <c r="A1068" s="89" t="s">
        <v>112</v>
      </c>
      <c r="B1068" s="3" t="s">
        <v>2033</v>
      </c>
      <c r="C1068" s="3" t="s">
        <v>74</v>
      </c>
      <c r="D1068" s="3" t="s">
        <v>9</v>
      </c>
      <c r="E1068" s="3" t="s">
        <v>0</v>
      </c>
      <c r="F1068" s="3" t="s">
        <v>0</v>
      </c>
      <c r="G1068" s="31">
        <v>408</v>
      </c>
      <c r="H1068" s="31">
        <v>408</v>
      </c>
      <c r="I1068" s="31">
        <v>100</v>
      </c>
    </row>
    <row r="1069" spans="1:9" ht="28.5" x14ac:dyDescent="0.2">
      <c r="A1069" s="89" t="s">
        <v>601</v>
      </c>
      <c r="B1069" s="3" t="s">
        <v>2033</v>
      </c>
      <c r="C1069" s="3" t="s">
        <v>74</v>
      </c>
      <c r="D1069" s="3" t="s">
        <v>9</v>
      </c>
      <c r="E1069" s="3" t="s">
        <v>602</v>
      </c>
      <c r="F1069" s="3" t="s">
        <v>0</v>
      </c>
      <c r="G1069" s="31">
        <v>408</v>
      </c>
      <c r="H1069" s="31">
        <v>408</v>
      </c>
      <c r="I1069" s="31">
        <v>100</v>
      </c>
    </row>
    <row r="1070" spans="1:9" ht="28.5" x14ac:dyDescent="0.2">
      <c r="A1070" s="89" t="s">
        <v>321</v>
      </c>
      <c r="B1070" s="3" t="s">
        <v>2033</v>
      </c>
      <c r="C1070" s="3" t="s">
        <v>74</v>
      </c>
      <c r="D1070" s="3" t="s">
        <v>9</v>
      </c>
      <c r="E1070" s="3" t="s">
        <v>602</v>
      </c>
      <c r="F1070" s="3" t="s">
        <v>111</v>
      </c>
      <c r="G1070" s="31">
        <v>408</v>
      </c>
      <c r="H1070" s="31">
        <v>408</v>
      </c>
      <c r="I1070" s="31">
        <v>100</v>
      </c>
    </row>
    <row r="1071" spans="1:9" x14ac:dyDescent="0.2">
      <c r="A1071" s="89" t="s">
        <v>91</v>
      </c>
      <c r="B1071" s="3" t="s">
        <v>2033</v>
      </c>
      <c r="C1071" s="3" t="s">
        <v>76</v>
      </c>
      <c r="D1071" s="3" t="s">
        <v>0</v>
      </c>
      <c r="E1071" s="3" t="s">
        <v>0</v>
      </c>
      <c r="F1071" s="3" t="s">
        <v>0</v>
      </c>
      <c r="G1071" s="31">
        <v>3515.2</v>
      </c>
      <c r="H1071" s="31">
        <v>3024.5</v>
      </c>
      <c r="I1071" s="31">
        <v>86.040623577605828</v>
      </c>
    </row>
    <row r="1072" spans="1:9" ht="28.5" x14ac:dyDescent="0.2">
      <c r="A1072" s="89" t="s">
        <v>117</v>
      </c>
      <c r="B1072" s="3" t="s">
        <v>2033</v>
      </c>
      <c r="C1072" s="3" t="s">
        <v>76</v>
      </c>
      <c r="D1072" s="3" t="s">
        <v>76</v>
      </c>
      <c r="E1072" s="3" t="s">
        <v>0</v>
      </c>
      <c r="F1072" s="3" t="s">
        <v>0</v>
      </c>
      <c r="G1072" s="31">
        <v>3515.2</v>
      </c>
      <c r="H1072" s="31">
        <v>3024.5</v>
      </c>
      <c r="I1072" s="31">
        <v>86.040623577605828</v>
      </c>
    </row>
    <row r="1073" spans="1:9" ht="28.5" x14ac:dyDescent="0.2">
      <c r="A1073" s="89" t="s">
        <v>601</v>
      </c>
      <c r="B1073" s="3" t="s">
        <v>2033</v>
      </c>
      <c r="C1073" s="3" t="s">
        <v>76</v>
      </c>
      <c r="D1073" s="3" t="s">
        <v>76</v>
      </c>
      <c r="E1073" s="3" t="s">
        <v>602</v>
      </c>
      <c r="F1073" s="3" t="s">
        <v>0</v>
      </c>
      <c r="G1073" s="31">
        <v>3515.2</v>
      </c>
      <c r="H1073" s="31">
        <v>3024.5</v>
      </c>
      <c r="I1073" s="31">
        <v>86.040623577605828</v>
      </c>
    </row>
    <row r="1074" spans="1:9" ht="42.75" x14ac:dyDescent="0.2">
      <c r="A1074" s="89" t="s">
        <v>333</v>
      </c>
      <c r="B1074" s="3" t="s">
        <v>2033</v>
      </c>
      <c r="C1074" s="3" t="s">
        <v>76</v>
      </c>
      <c r="D1074" s="3" t="s">
        <v>76</v>
      </c>
      <c r="E1074" s="3" t="s">
        <v>602</v>
      </c>
      <c r="F1074" s="3" t="s">
        <v>1673</v>
      </c>
      <c r="G1074" s="31">
        <v>3515.2</v>
      </c>
      <c r="H1074" s="31">
        <v>3024.5</v>
      </c>
      <c r="I1074" s="31">
        <v>86.040623577605828</v>
      </c>
    </row>
    <row r="1075" spans="1:9" x14ac:dyDescent="0.2">
      <c r="A1075" s="89" t="s">
        <v>23</v>
      </c>
      <c r="B1075" s="3" t="s">
        <v>2033</v>
      </c>
      <c r="C1075" s="3" t="s">
        <v>24</v>
      </c>
      <c r="D1075" s="3" t="s">
        <v>0</v>
      </c>
      <c r="E1075" s="3" t="s">
        <v>0</v>
      </c>
      <c r="F1075" s="3" t="s">
        <v>0</v>
      </c>
      <c r="G1075" s="31">
        <v>3012.4</v>
      </c>
      <c r="H1075" s="31">
        <v>2970.7</v>
      </c>
      <c r="I1075" s="31">
        <v>98.615721683707335</v>
      </c>
    </row>
    <row r="1076" spans="1:9" ht="28.5" x14ac:dyDescent="0.2">
      <c r="A1076" s="89" t="s">
        <v>25</v>
      </c>
      <c r="B1076" s="3" t="s">
        <v>2033</v>
      </c>
      <c r="C1076" s="3" t="s">
        <v>24</v>
      </c>
      <c r="D1076" s="3" t="s">
        <v>26</v>
      </c>
      <c r="E1076" s="3" t="s">
        <v>0</v>
      </c>
      <c r="F1076" s="3" t="s">
        <v>0</v>
      </c>
      <c r="G1076" s="31">
        <v>3012.4</v>
      </c>
      <c r="H1076" s="31">
        <v>2970.7</v>
      </c>
      <c r="I1076" s="31">
        <v>98.615721683707335</v>
      </c>
    </row>
    <row r="1077" spans="1:9" ht="28.5" x14ac:dyDescent="0.2">
      <c r="A1077" s="89" t="s">
        <v>601</v>
      </c>
      <c r="B1077" s="3" t="s">
        <v>2033</v>
      </c>
      <c r="C1077" s="3" t="s">
        <v>24</v>
      </c>
      <c r="D1077" s="3" t="s">
        <v>26</v>
      </c>
      <c r="E1077" s="3" t="s">
        <v>602</v>
      </c>
      <c r="F1077" s="3" t="s">
        <v>0</v>
      </c>
      <c r="G1077" s="31">
        <v>3012.4</v>
      </c>
      <c r="H1077" s="31">
        <v>2970.7</v>
      </c>
      <c r="I1077" s="31">
        <v>98.615721683707335</v>
      </c>
    </row>
    <row r="1078" spans="1:9" ht="28.5" x14ac:dyDescent="0.2">
      <c r="A1078" s="89" t="s">
        <v>380</v>
      </c>
      <c r="B1078" s="3" t="s">
        <v>2033</v>
      </c>
      <c r="C1078" s="3" t="s">
        <v>24</v>
      </c>
      <c r="D1078" s="3" t="s">
        <v>26</v>
      </c>
      <c r="E1078" s="3" t="s">
        <v>602</v>
      </c>
      <c r="F1078" s="3" t="s">
        <v>1672</v>
      </c>
      <c r="G1078" s="31">
        <v>3012.4</v>
      </c>
      <c r="H1078" s="31">
        <v>2970.7</v>
      </c>
      <c r="I1078" s="31">
        <v>98.615721683707335</v>
      </c>
    </row>
    <row r="1079" spans="1:9" ht="42.75" x14ac:dyDescent="0.2">
      <c r="A1079" s="89" t="s">
        <v>907</v>
      </c>
      <c r="B1079" s="3" t="s">
        <v>2034</v>
      </c>
      <c r="C1079" s="3" t="s">
        <v>0</v>
      </c>
      <c r="D1079" s="3" t="s">
        <v>0</v>
      </c>
      <c r="E1079" s="3" t="s">
        <v>0</v>
      </c>
      <c r="F1079" s="3" t="s">
        <v>0</v>
      </c>
      <c r="G1079" s="31">
        <v>26087.3</v>
      </c>
      <c r="H1079" s="31">
        <v>22545.5</v>
      </c>
      <c r="I1079" s="31">
        <v>86.423278760162987</v>
      </c>
    </row>
    <row r="1080" spans="1:9" x14ac:dyDescent="0.2">
      <c r="A1080" s="89" t="s">
        <v>20</v>
      </c>
      <c r="B1080" s="3" t="s">
        <v>2034</v>
      </c>
      <c r="C1080" s="3" t="s">
        <v>21</v>
      </c>
      <c r="D1080" s="3" t="s">
        <v>0</v>
      </c>
      <c r="E1080" s="3" t="s">
        <v>0</v>
      </c>
      <c r="F1080" s="3" t="s">
        <v>0</v>
      </c>
      <c r="G1080" s="31">
        <v>3904.9</v>
      </c>
      <c r="H1080" s="31">
        <v>3904.9</v>
      </c>
      <c r="I1080" s="31">
        <v>100</v>
      </c>
    </row>
    <row r="1081" spans="1:9" ht="28.5" x14ac:dyDescent="0.2">
      <c r="A1081" s="89" t="s">
        <v>103</v>
      </c>
      <c r="B1081" s="3" t="s">
        <v>2034</v>
      </c>
      <c r="C1081" s="19" t="s">
        <v>21</v>
      </c>
      <c r="D1081" s="19" t="s">
        <v>13</v>
      </c>
      <c r="E1081" s="19" t="s">
        <v>0</v>
      </c>
      <c r="F1081" s="19" t="s">
        <v>0</v>
      </c>
      <c r="G1081" s="31">
        <v>3684.9</v>
      </c>
      <c r="H1081" s="31">
        <v>3684.9</v>
      </c>
      <c r="I1081" s="31">
        <v>100</v>
      </c>
    </row>
    <row r="1082" spans="1:9" ht="42.75" x14ac:dyDescent="0.2">
      <c r="A1082" s="89" t="s">
        <v>680</v>
      </c>
      <c r="B1082" s="3" t="s">
        <v>2034</v>
      </c>
      <c r="C1082" s="3" t="s">
        <v>21</v>
      </c>
      <c r="D1082" s="3" t="s">
        <v>13</v>
      </c>
      <c r="E1082" s="3" t="s">
        <v>681</v>
      </c>
      <c r="F1082" s="3" t="s">
        <v>0</v>
      </c>
      <c r="G1082" s="31">
        <v>3684.9</v>
      </c>
      <c r="H1082" s="31">
        <v>3684.9</v>
      </c>
      <c r="I1082" s="31">
        <v>100</v>
      </c>
    </row>
    <row r="1083" spans="1:9" ht="28.5" x14ac:dyDescent="0.2">
      <c r="A1083" s="89" t="s">
        <v>321</v>
      </c>
      <c r="B1083" s="3" t="s">
        <v>2034</v>
      </c>
      <c r="C1083" s="3" t="s">
        <v>21</v>
      </c>
      <c r="D1083" s="3" t="s">
        <v>13</v>
      </c>
      <c r="E1083" s="3" t="s">
        <v>681</v>
      </c>
      <c r="F1083" s="3" t="s">
        <v>111</v>
      </c>
      <c r="G1083" s="31">
        <v>3684.9</v>
      </c>
      <c r="H1083" s="31">
        <v>3684.9</v>
      </c>
      <c r="I1083" s="31">
        <v>100</v>
      </c>
    </row>
    <row r="1084" spans="1:9" ht="42.75" x14ac:dyDescent="0.2">
      <c r="A1084" s="89" t="s">
        <v>104</v>
      </c>
      <c r="B1084" s="3" t="s">
        <v>2034</v>
      </c>
      <c r="C1084" s="3" t="s">
        <v>21</v>
      </c>
      <c r="D1084" s="3" t="s">
        <v>29</v>
      </c>
      <c r="E1084" s="3" t="s">
        <v>0</v>
      </c>
      <c r="F1084" s="3" t="s">
        <v>0</v>
      </c>
      <c r="G1084" s="31">
        <v>220</v>
      </c>
      <c r="H1084" s="31">
        <v>220</v>
      </c>
      <c r="I1084" s="31">
        <v>100</v>
      </c>
    </row>
    <row r="1085" spans="1:9" ht="42.75" x14ac:dyDescent="0.2">
      <c r="A1085" s="89" t="s">
        <v>680</v>
      </c>
      <c r="B1085" s="3" t="s">
        <v>2034</v>
      </c>
      <c r="C1085" s="3" t="s">
        <v>21</v>
      </c>
      <c r="D1085" s="3" t="s">
        <v>29</v>
      </c>
      <c r="E1085" s="3" t="s">
        <v>681</v>
      </c>
      <c r="F1085" s="3" t="s">
        <v>0</v>
      </c>
      <c r="G1085" s="31">
        <v>220</v>
      </c>
      <c r="H1085" s="31">
        <v>220</v>
      </c>
      <c r="I1085" s="31">
        <v>100</v>
      </c>
    </row>
    <row r="1086" spans="1:9" ht="28.5" x14ac:dyDescent="0.2">
      <c r="A1086" s="89" t="s">
        <v>321</v>
      </c>
      <c r="B1086" s="3" t="s">
        <v>2034</v>
      </c>
      <c r="C1086" s="3" t="s">
        <v>21</v>
      </c>
      <c r="D1086" s="3" t="s">
        <v>29</v>
      </c>
      <c r="E1086" s="3" t="s">
        <v>681</v>
      </c>
      <c r="F1086" s="3" t="s">
        <v>111</v>
      </c>
      <c r="G1086" s="31">
        <v>220</v>
      </c>
      <c r="H1086" s="31">
        <v>220</v>
      </c>
      <c r="I1086" s="31">
        <v>100</v>
      </c>
    </row>
    <row r="1087" spans="1:9" x14ac:dyDescent="0.2">
      <c r="A1087" s="89" t="s">
        <v>88</v>
      </c>
      <c r="B1087" s="3" t="s">
        <v>2034</v>
      </c>
      <c r="C1087" s="3" t="s">
        <v>74</v>
      </c>
      <c r="D1087" s="3" t="s">
        <v>0</v>
      </c>
      <c r="E1087" s="3" t="s">
        <v>0</v>
      </c>
      <c r="F1087" s="3" t="s">
        <v>0</v>
      </c>
      <c r="G1087" s="31">
        <v>4835.1000000000004</v>
      </c>
      <c r="H1087" s="31">
        <v>4704</v>
      </c>
      <c r="I1087" s="31">
        <v>97.288577278649868</v>
      </c>
    </row>
    <row r="1088" spans="1:9" x14ac:dyDescent="0.2">
      <c r="A1088" s="89" t="s">
        <v>89</v>
      </c>
      <c r="B1088" s="3" t="s">
        <v>2034</v>
      </c>
      <c r="C1088" s="3" t="s">
        <v>74</v>
      </c>
      <c r="D1088" s="3" t="s">
        <v>8</v>
      </c>
      <c r="E1088" s="3" t="s">
        <v>0</v>
      </c>
      <c r="F1088" s="3" t="s">
        <v>0</v>
      </c>
      <c r="G1088" s="31">
        <v>4150</v>
      </c>
      <c r="H1088" s="31">
        <v>4018.9</v>
      </c>
      <c r="I1088" s="31">
        <v>96.840963855421691</v>
      </c>
    </row>
    <row r="1089" spans="1:9" ht="42.75" x14ac:dyDescent="0.2">
      <c r="A1089" s="89" t="s">
        <v>680</v>
      </c>
      <c r="B1089" s="3" t="s">
        <v>2034</v>
      </c>
      <c r="C1089" s="3" t="s">
        <v>74</v>
      </c>
      <c r="D1089" s="3" t="s">
        <v>8</v>
      </c>
      <c r="E1089" s="3" t="s">
        <v>681</v>
      </c>
      <c r="F1089" s="3" t="s">
        <v>0</v>
      </c>
      <c r="G1089" s="31">
        <v>4150</v>
      </c>
      <c r="H1089" s="31">
        <v>4018.9</v>
      </c>
      <c r="I1089" s="31">
        <v>96.840963855421691</v>
      </c>
    </row>
    <row r="1090" spans="1:9" ht="28.5" x14ac:dyDescent="0.2">
      <c r="A1090" s="89" t="s">
        <v>321</v>
      </c>
      <c r="B1090" s="3" t="s">
        <v>2034</v>
      </c>
      <c r="C1090" s="3" t="s">
        <v>74</v>
      </c>
      <c r="D1090" s="3" t="s">
        <v>8</v>
      </c>
      <c r="E1090" s="3" t="s">
        <v>681</v>
      </c>
      <c r="F1090" s="3" t="s">
        <v>111</v>
      </c>
      <c r="G1090" s="31">
        <v>4150</v>
      </c>
      <c r="H1090" s="31">
        <v>4018.9</v>
      </c>
      <c r="I1090" s="31">
        <v>96.840963855421691</v>
      </c>
    </row>
    <row r="1091" spans="1:9" ht="28.5" x14ac:dyDescent="0.2">
      <c r="A1091" s="89" t="s">
        <v>90</v>
      </c>
      <c r="B1091" s="3" t="s">
        <v>2034</v>
      </c>
      <c r="C1091" s="3" t="s">
        <v>74</v>
      </c>
      <c r="D1091" s="3" t="s">
        <v>13</v>
      </c>
      <c r="E1091" s="3" t="s">
        <v>0</v>
      </c>
      <c r="F1091" s="3" t="s">
        <v>0</v>
      </c>
      <c r="G1091" s="31">
        <v>685.1</v>
      </c>
      <c r="H1091" s="31">
        <v>685.1</v>
      </c>
      <c r="I1091" s="31">
        <v>100</v>
      </c>
    </row>
    <row r="1092" spans="1:9" ht="42.75" x14ac:dyDescent="0.2">
      <c r="A1092" s="89" t="s">
        <v>680</v>
      </c>
      <c r="B1092" s="3" t="s">
        <v>2034</v>
      </c>
      <c r="C1092" s="19" t="s">
        <v>74</v>
      </c>
      <c r="D1092" s="19" t="s">
        <v>13</v>
      </c>
      <c r="E1092" s="19" t="s">
        <v>681</v>
      </c>
      <c r="F1092" s="19" t="s">
        <v>0</v>
      </c>
      <c r="G1092" s="31">
        <v>685.1</v>
      </c>
      <c r="H1092" s="31">
        <v>685.1</v>
      </c>
      <c r="I1092" s="31">
        <v>100</v>
      </c>
    </row>
    <row r="1093" spans="1:9" ht="28.5" x14ac:dyDescent="0.2">
      <c r="A1093" s="89" t="s">
        <v>321</v>
      </c>
      <c r="B1093" s="3" t="s">
        <v>2034</v>
      </c>
      <c r="C1093" s="3" t="s">
        <v>74</v>
      </c>
      <c r="D1093" s="3" t="s">
        <v>13</v>
      </c>
      <c r="E1093" s="3" t="s">
        <v>681</v>
      </c>
      <c r="F1093" s="3" t="s">
        <v>111</v>
      </c>
      <c r="G1093" s="31">
        <v>685.1</v>
      </c>
      <c r="H1093" s="31">
        <v>685.1</v>
      </c>
      <c r="I1093" s="31">
        <v>100</v>
      </c>
    </row>
    <row r="1094" spans="1:9" x14ac:dyDescent="0.2">
      <c r="A1094" s="89" t="s">
        <v>91</v>
      </c>
      <c r="B1094" s="3" t="s">
        <v>2034</v>
      </c>
      <c r="C1094" s="3" t="s">
        <v>76</v>
      </c>
      <c r="D1094" s="3" t="s">
        <v>0</v>
      </c>
      <c r="E1094" s="3" t="s">
        <v>0</v>
      </c>
      <c r="F1094" s="3" t="s">
        <v>0</v>
      </c>
      <c r="G1094" s="31">
        <v>16856.900000000001</v>
      </c>
      <c r="H1094" s="31">
        <v>13446.2</v>
      </c>
      <c r="I1094" s="31">
        <v>79.766742402221041</v>
      </c>
    </row>
    <row r="1095" spans="1:9" ht="28.5" x14ac:dyDescent="0.2">
      <c r="A1095" s="89" t="s">
        <v>117</v>
      </c>
      <c r="B1095" s="3" t="s">
        <v>2034</v>
      </c>
      <c r="C1095" s="3" t="s">
        <v>76</v>
      </c>
      <c r="D1095" s="3" t="s">
        <v>76</v>
      </c>
      <c r="E1095" s="3" t="s">
        <v>0</v>
      </c>
      <c r="F1095" s="3" t="s">
        <v>0</v>
      </c>
      <c r="G1095" s="31">
        <v>16856.900000000001</v>
      </c>
      <c r="H1095" s="31">
        <v>13446.2</v>
      </c>
      <c r="I1095" s="31">
        <v>79.766742402221041</v>
      </c>
    </row>
    <row r="1096" spans="1:9" ht="42.75" x14ac:dyDescent="0.2">
      <c r="A1096" s="89" t="s">
        <v>680</v>
      </c>
      <c r="B1096" s="3" t="s">
        <v>2034</v>
      </c>
      <c r="C1096" s="3" t="s">
        <v>76</v>
      </c>
      <c r="D1096" s="3" t="s">
        <v>76</v>
      </c>
      <c r="E1096" s="3" t="s">
        <v>681</v>
      </c>
      <c r="F1096" s="3" t="s">
        <v>0</v>
      </c>
      <c r="G1096" s="31">
        <v>16856.900000000001</v>
      </c>
      <c r="H1096" s="31">
        <v>13446.2</v>
      </c>
      <c r="I1096" s="31">
        <v>79.766742402221041</v>
      </c>
    </row>
    <row r="1097" spans="1:9" ht="42.75" x14ac:dyDescent="0.2">
      <c r="A1097" s="89" t="s">
        <v>333</v>
      </c>
      <c r="B1097" s="3" t="s">
        <v>2034</v>
      </c>
      <c r="C1097" s="3" t="s">
        <v>76</v>
      </c>
      <c r="D1097" s="3" t="s">
        <v>76</v>
      </c>
      <c r="E1097" s="3" t="s">
        <v>681</v>
      </c>
      <c r="F1097" s="3" t="s">
        <v>1673</v>
      </c>
      <c r="G1097" s="31">
        <v>16856.900000000001</v>
      </c>
      <c r="H1097" s="31">
        <v>13446.2</v>
      </c>
      <c r="I1097" s="31">
        <v>79.766742402221041</v>
      </c>
    </row>
    <row r="1098" spans="1:9" x14ac:dyDescent="0.2">
      <c r="A1098" s="89" t="s">
        <v>23</v>
      </c>
      <c r="B1098" s="3" t="s">
        <v>2034</v>
      </c>
      <c r="C1098" s="3" t="s">
        <v>24</v>
      </c>
      <c r="D1098" s="3" t="s">
        <v>0</v>
      </c>
      <c r="E1098" s="3" t="s">
        <v>0</v>
      </c>
      <c r="F1098" s="3" t="s">
        <v>0</v>
      </c>
      <c r="G1098" s="31">
        <v>490.4</v>
      </c>
      <c r="H1098" s="31">
        <v>490.4</v>
      </c>
      <c r="I1098" s="31">
        <v>100</v>
      </c>
    </row>
    <row r="1099" spans="1:9" ht="28.5" x14ac:dyDescent="0.2">
      <c r="A1099" s="89" t="s">
        <v>25</v>
      </c>
      <c r="B1099" s="3" t="s">
        <v>2034</v>
      </c>
      <c r="C1099" s="3" t="s">
        <v>24</v>
      </c>
      <c r="D1099" s="3" t="s">
        <v>26</v>
      </c>
      <c r="E1099" s="3" t="s">
        <v>0</v>
      </c>
      <c r="F1099" s="3" t="s">
        <v>0</v>
      </c>
      <c r="G1099" s="31">
        <v>490.4</v>
      </c>
      <c r="H1099" s="31">
        <v>490.4</v>
      </c>
      <c r="I1099" s="31">
        <v>100</v>
      </c>
    </row>
    <row r="1100" spans="1:9" ht="42.75" x14ac:dyDescent="0.2">
      <c r="A1100" s="89" t="s">
        <v>680</v>
      </c>
      <c r="B1100" s="3" t="s">
        <v>2034</v>
      </c>
      <c r="C1100" s="3" t="s">
        <v>24</v>
      </c>
      <c r="D1100" s="3" t="s">
        <v>26</v>
      </c>
      <c r="E1100" s="3" t="s">
        <v>681</v>
      </c>
      <c r="F1100" s="3" t="s">
        <v>0</v>
      </c>
      <c r="G1100" s="31">
        <v>490.4</v>
      </c>
      <c r="H1100" s="31">
        <v>490.4</v>
      </c>
      <c r="I1100" s="31">
        <v>100</v>
      </c>
    </row>
    <row r="1101" spans="1:9" ht="28.5" x14ac:dyDescent="0.2">
      <c r="A1101" s="89" t="s">
        <v>380</v>
      </c>
      <c r="B1101" s="3" t="s">
        <v>2034</v>
      </c>
      <c r="C1101" s="3" t="s">
        <v>24</v>
      </c>
      <c r="D1101" s="3" t="s">
        <v>26</v>
      </c>
      <c r="E1101" s="3" t="s">
        <v>681</v>
      </c>
      <c r="F1101" s="3" t="s">
        <v>1672</v>
      </c>
      <c r="G1101" s="31">
        <v>490.4</v>
      </c>
      <c r="H1101" s="31">
        <v>490.4</v>
      </c>
      <c r="I1101" s="31">
        <v>100</v>
      </c>
    </row>
    <row r="1102" spans="1:9" ht="114" x14ac:dyDescent="0.2">
      <c r="A1102" s="89" t="s">
        <v>964</v>
      </c>
      <c r="B1102" s="3" t="s">
        <v>2035</v>
      </c>
      <c r="C1102" s="3" t="s">
        <v>0</v>
      </c>
      <c r="D1102" s="3" t="s">
        <v>0</v>
      </c>
      <c r="E1102" s="3" t="s">
        <v>0</v>
      </c>
      <c r="F1102" s="3" t="s">
        <v>0</v>
      </c>
      <c r="G1102" s="31">
        <v>1580.2</v>
      </c>
      <c r="H1102" s="31">
        <v>780</v>
      </c>
      <c r="I1102" s="31">
        <v>49.360840399949375</v>
      </c>
    </row>
    <row r="1103" spans="1:9" ht="42.75" x14ac:dyDescent="0.2">
      <c r="A1103" s="89" t="s">
        <v>655</v>
      </c>
      <c r="B1103" s="3" t="s">
        <v>2036</v>
      </c>
      <c r="C1103" s="3" t="s">
        <v>0</v>
      </c>
      <c r="D1103" s="3" t="s">
        <v>0</v>
      </c>
      <c r="E1103" s="3" t="s">
        <v>0</v>
      </c>
      <c r="F1103" s="3" t="s">
        <v>0</v>
      </c>
      <c r="G1103" s="31">
        <v>800.2</v>
      </c>
      <c r="H1103" s="31">
        <v>0</v>
      </c>
      <c r="I1103" s="31">
        <v>0</v>
      </c>
    </row>
    <row r="1104" spans="1:9" x14ac:dyDescent="0.2">
      <c r="A1104" s="89" t="s">
        <v>17</v>
      </c>
      <c r="B1104" s="3" t="s">
        <v>2036</v>
      </c>
      <c r="C1104" s="3" t="s">
        <v>13</v>
      </c>
      <c r="D1104" s="3" t="s">
        <v>0</v>
      </c>
      <c r="E1104" s="3" t="s">
        <v>0</v>
      </c>
      <c r="F1104" s="3" t="s">
        <v>0</v>
      </c>
      <c r="G1104" s="31">
        <v>500.2</v>
      </c>
      <c r="H1104" s="31">
        <v>0</v>
      </c>
      <c r="I1104" s="31">
        <v>0</v>
      </c>
    </row>
    <row r="1105" spans="1:9" ht="28.5" x14ac:dyDescent="0.2">
      <c r="A1105" s="89" t="s">
        <v>18</v>
      </c>
      <c r="B1105" s="3" t="s">
        <v>2036</v>
      </c>
      <c r="C1105" s="3" t="s">
        <v>13</v>
      </c>
      <c r="D1105" s="3" t="s">
        <v>19</v>
      </c>
      <c r="E1105" s="3" t="s">
        <v>0</v>
      </c>
      <c r="F1105" s="3" t="s">
        <v>0</v>
      </c>
      <c r="G1105" s="31">
        <v>500.2</v>
      </c>
      <c r="H1105" s="31">
        <v>0</v>
      </c>
      <c r="I1105" s="31">
        <v>0</v>
      </c>
    </row>
    <row r="1106" spans="1:9" ht="28.5" x14ac:dyDescent="0.2">
      <c r="A1106" s="89" t="s">
        <v>601</v>
      </c>
      <c r="B1106" s="3" t="s">
        <v>2036</v>
      </c>
      <c r="C1106" s="3" t="s">
        <v>13</v>
      </c>
      <c r="D1106" s="3" t="s">
        <v>19</v>
      </c>
      <c r="E1106" s="3" t="s">
        <v>602</v>
      </c>
      <c r="F1106" s="3" t="s">
        <v>0</v>
      </c>
      <c r="G1106" s="31">
        <v>500.2</v>
      </c>
      <c r="H1106" s="31">
        <v>0</v>
      </c>
      <c r="I1106" s="31">
        <v>0</v>
      </c>
    </row>
    <row r="1107" spans="1:9" ht="28.5" x14ac:dyDescent="0.2">
      <c r="A1107" s="89" t="s">
        <v>1675</v>
      </c>
      <c r="B1107" s="3" t="s">
        <v>2036</v>
      </c>
      <c r="C1107" s="3" t="s">
        <v>13</v>
      </c>
      <c r="D1107" s="3" t="s">
        <v>19</v>
      </c>
      <c r="E1107" s="3" t="s">
        <v>602</v>
      </c>
      <c r="F1107" s="3" t="s">
        <v>1676</v>
      </c>
      <c r="G1107" s="31">
        <v>500.2</v>
      </c>
      <c r="H1107" s="31">
        <v>0</v>
      </c>
      <c r="I1107" s="31">
        <v>0</v>
      </c>
    </row>
    <row r="1108" spans="1:9" x14ac:dyDescent="0.2">
      <c r="A1108" s="89" t="s">
        <v>23</v>
      </c>
      <c r="B1108" s="3" t="s">
        <v>2036</v>
      </c>
      <c r="C1108" s="3" t="s">
        <v>24</v>
      </c>
      <c r="D1108" s="3" t="s">
        <v>0</v>
      </c>
      <c r="E1108" s="3" t="s">
        <v>0</v>
      </c>
      <c r="F1108" s="3" t="s">
        <v>0</v>
      </c>
      <c r="G1108" s="31">
        <v>300</v>
      </c>
      <c r="H1108" s="31">
        <v>0</v>
      </c>
      <c r="I1108" s="31">
        <v>0</v>
      </c>
    </row>
    <row r="1109" spans="1:9" ht="28.5" x14ac:dyDescent="0.2">
      <c r="A1109" s="89" t="s">
        <v>25</v>
      </c>
      <c r="B1109" s="3" t="s">
        <v>2036</v>
      </c>
      <c r="C1109" s="3" t="s">
        <v>24</v>
      </c>
      <c r="D1109" s="3" t="s">
        <v>26</v>
      </c>
      <c r="E1109" s="3" t="s">
        <v>0</v>
      </c>
      <c r="F1109" s="3" t="s">
        <v>0</v>
      </c>
      <c r="G1109" s="31">
        <v>300</v>
      </c>
      <c r="H1109" s="31">
        <v>0</v>
      </c>
      <c r="I1109" s="31">
        <v>0</v>
      </c>
    </row>
    <row r="1110" spans="1:9" ht="85.5" x14ac:dyDescent="0.2">
      <c r="A1110" s="89" t="s">
        <v>590</v>
      </c>
      <c r="B1110" s="3" t="s">
        <v>2036</v>
      </c>
      <c r="C1110" s="3" t="s">
        <v>24</v>
      </c>
      <c r="D1110" s="3" t="s">
        <v>26</v>
      </c>
      <c r="E1110" s="3" t="s">
        <v>585</v>
      </c>
      <c r="F1110" s="3" t="s">
        <v>0</v>
      </c>
      <c r="G1110" s="31">
        <v>150</v>
      </c>
      <c r="H1110" s="31">
        <v>0</v>
      </c>
      <c r="I1110" s="31">
        <v>0</v>
      </c>
    </row>
    <row r="1111" spans="1:9" ht="28.5" x14ac:dyDescent="0.2">
      <c r="A1111" s="89" t="s">
        <v>380</v>
      </c>
      <c r="B1111" s="3" t="s">
        <v>2036</v>
      </c>
      <c r="C1111" s="19" t="s">
        <v>24</v>
      </c>
      <c r="D1111" s="19" t="s">
        <v>26</v>
      </c>
      <c r="E1111" s="19" t="s">
        <v>585</v>
      </c>
      <c r="F1111" s="19" t="s">
        <v>1672</v>
      </c>
      <c r="G1111" s="31">
        <v>150</v>
      </c>
      <c r="H1111" s="31">
        <v>0</v>
      </c>
      <c r="I1111" s="31">
        <v>0</v>
      </c>
    </row>
    <row r="1112" spans="1:9" ht="28.5" x14ac:dyDescent="0.2">
      <c r="A1112" s="89" t="s">
        <v>601</v>
      </c>
      <c r="B1112" s="3" t="s">
        <v>2036</v>
      </c>
      <c r="C1112" s="3" t="s">
        <v>24</v>
      </c>
      <c r="D1112" s="3" t="s">
        <v>26</v>
      </c>
      <c r="E1112" s="3" t="s">
        <v>602</v>
      </c>
      <c r="F1112" s="3" t="s">
        <v>0</v>
      </c>
      <c r="G1112" s="31">
        <v>150</v>
      </c>
      <c r="H1112" s="31">
        <v>0</v>
      </c>
      <c r="I1112" s="31">
        <v>0</v>
      </c>
    </row>
    <row r="1113" spans="1:9" ht="28.5" x14ac:dyDescent="0.2">
      <c r="A1113" s="89" t="s">
        <v>380</v>
      </c>
      <c r="B1113" s="3" t="s">
        <v>2036</v>
      </c>
      <c r="C1113" s="3" t="s">
        <v>24</v>
      </c>
      <c r="D1113" s="3" t="s">
        <v>26</v>
      </c>
      <c r="E1113" s="3" t="s">
        <v>602</v>
      </c>
      <c r="F1113" s="3" t="s">
        <v>1672</v>
      </c>
      <c r="G1113" s="31">
        <v>150</v>
      </c>
      <c r="H1113" s="31">
        <v>0</v>
      </c>
      <c r="I1113" s="31">
        <v>0</v>
      </c>
    </row>
    <row r="1114" spans="1:9" ht="42.75" x14ac:dyDescent="0.2">
      <c r="A1114" s="89" t="s">
        <v>907</v>
      </c>
      <c r="B1114" s="3" t="s">
        <v>2037</v>
      </c>
      <c r="C1114" s="3" t="s">
        <v>0</v>
      </c>
      <c r="D1114" s="3" t="s">
        <v>0</v>
      </c>
      <c r="E1114" s="3" t="s">
        <v>0</v>
      </c>
      <c r="F1114" s="3" t="s">
        <v>0</v>
      </c>
      <c r="G1114" s="31">
        <v>780</v>
      </c>
      <c r="H1114" s="31">
        <v>780</v>
      </c>
      <c r="I1114" s="31">
        <v>100</v>
      </c>
    </row>
    <row r="1115" spans="1:9" x14ac:dyDescent="0.2">
      <c r="A1115" s="89" t="s">
        <v>88</v>
      </c>
      <c r="B1115" s="3" t="s">
        <v>2037</v>
      </c>
      <c r="C1115" s="3" t="s">
        <v>74</v>
      </c>
      <c r="D1115" s="3" t="s">
        <v>0</v>
      </c>
      <c r="E1115" s="3" t="s">
        <v>0</v>
      </c>
      <c r="F1115" s="3" t="s">
        <v>0</v>
      </c>
      <c r="G1115" s="31">
        <v>780</v>
      </c>
      <c r="H1115" s="31">
        <v>780</v>
      </c>
      <c r="I1115" s="31">
        <v>100</v>
      </c>
    </row>
    <row r="1116" spans="1:9" ht="28.5" x14ac:dyDescent="0.2">
      <c r="A1116" s="89" t="s">
        <v>90</v>
      </c>
      <c r="B1116" s="3" t="s">
        <v>2037</v>
      </c>
      <c r="C1116" s="3" t="s">
        <v>74</v>
      </c>
      <c r="D1116" s="3" t="s">
        <v>13</v>
      </c>
      <c r="E1116" s="3" t="s">
        <v>0</v>
      </c>
      <c r="F1116" s="3" t="s">
        <v>0</v>
      </c>
      <c r="G1116" s="31">
        <v>780</v>
      </c>
      <c r="H1116" s="31">
        <v>780</v>
      </c>
      <c r="I1116" s="31">
        <v>100</v>
      </c>
    </row>
    <row r="1117" spans="1:9" ht="42.75" x14ac:dyDescent="0.2">
      <c r="A1117" s="89" t="s">
        <v>680</v>
      </c>
      <c r="B1117" s="3" t="s">
        <v>2037</v>
      </c>
      <c r="C1117" s="3" t="s">
        <v>74</v>
      </c>
      <c r="D1117" s="3" t="s">
        <v>13</v>
      </c>
      <c r="E1117" s="3" t="s">
        <v>681</v>
      </c>
      <c r="F1117" s="3" t="s">
        <v>0</v>
      </c>
      <c r="G1117" s="31">
        <v>780</v>
      </c>
      <c r="H1117" s="31">
        <v>780</v>
      </c>
      <c r="I1117" s="31">
        <v>100</v>
      </c>
    </row>
    <row r="1118" spans="1:9" ht="28.5" x14ac:dyDescent="0.2">
      <c r="A1118" s="89" t="s">
        <v>321</v>
      </c>
      <c r="B1118" s="3" t="s">
        <v>2037</v>
      </c>
      <c r="C1118" s="3" t="s">
        <v>74</v>
      </c>
      <c r="D1118" s="3" t="s">
        <v>13</v>
      </c>
      <c r="E1118" s="3" t="s">
        <v>681</v>
      </c>
      <c r="F1118" s="3" t="s">
        <v>111</v>
      </c>
      <c r="G1118" s="31">
        <v>780</v>
      </c>
      <c r="H1118" s="31">
        <v>780</v>
      </c>
      <c r="I1118" s="31">
        <v>100</v>
      </c>
    </row>
    <row r="1119" spans="1:9" ht="71.25" x14ac:dyDescent="0.2">
      <c r="A1119" s="89" t="s">
        <v>967</v>
      </c>
      <c r="B1119" s="3" t="s">
        <v>2038</v>
      </c>
      <c r="C1119" s="3" t="s">
        <v>0</v>
      </c>
      <c r="D1119" s="3" t="s">
        <v>0</v>
      </c>
      <c r="E1119" s="3" t="s">
        <v>0</v>
      </c>
      <c r="F1119" s="3" t="s">
        <v>0</v>
      </c>
      <c r="G1119" s="31">
        <v>60000</v>
      </c>
      <c r="H1119" s="31">
        <v>48960.3</v>
      </c>
      <c r="I1119" s="31">
        <v>81.600500000000011</v>
      </c>
    </row>
    <row r="1120" spans="1:9" ht="28.5" x14ac:dyDescent="0.2">
      <c r="A1120" s="89" t="s">
        <v>970</v>
      </c>
      <c r="B1120" s="3" t="s">
        <v>2039</v>
      </c>
      <c r="C1120" s="3" t="s">
        <v>0</v>
      </c>
      <c r="D1120" s="3" t="s">
        <v>0</v>
      </c>
      <c r="E1120" s="3" t="s">
        <v>0</v>
      </c>
      <c r="F1120" s="3" t="s">
        <v>0</v>
      </c>
      <c r="G1120" s="31">
        <v>60000</v>
      </c>
      <c r="H1120" s="31">
        <v>48960.3</v>
      </c>
      <c r="I1120" s="31">
        <v>81.600500000000011</v>
      </c>
    </row>
    <row r="1121" spans="1:9" x14ac:dyDescent="0.2">
      <c r="A1121" s="89" t="s">
        <v>17</v>
      </c>
      <c r="B1121" s="3" t="s">
        <v>2039</v>
      </c>
      <c r="C1121" s="3" t="s">
        <v>13</v>
      </c>
      <c r="D1121" s="3" t="s">
        <v>0</v>
      </c>
      <c r="E1121" s="3" t="s">
        <v>0</v>
      </c>
      <c r="F1121" s="3" t="s">
        <v>0</v>
      </c>
      <c r="G1121" s="31">
        <v>60000</v>
      </c>
      <c r="H1121" s="31">
        <v>48960.3</v>
      </c>
      <c r="I1121" s="31">
        <v>81.600500000000011</v>
      </c>
    </row>
    <row r="1122" spans="1:9" ht="28.5" x14ac:dyDescent="0.2">
      <c r="A1122" s="89" t="s">
        <v>18</v>
      </c>
      <c r="B1122" s="3" t="s">
        <v>2039</v>
      </c>
      <c r="C1122" s="3" t="s">
        <v>13</v>
      </c>
      <c r="D1122" s="3" t="s">
        <v>19</v>
      </c>
      <c r="E1122" s="3" t="s">
        <v>0</v>
      </c>
      <c r="F1122" s="3" t="s">
        <v>0</v>
      </c>
      <c r="G1122" s="31">
        <v>60000</v>
      </c>
      <c r="H1122" s="31">
        <v>48960.3</v>
      </c>
      <c r="I1122" s="31">
        <v>81.600500000000011</v>
      </c>
    </row>
    <row r="1123" spans="1:9" x14ac:dyDescent="0.2">
      <c r="A1123" s="89" t="s">
        <v>58</v>
      </c>
      <c r="B1123" s="3" t="s">
        <v>2039</v>
      </c>
      <c r="C1123" s="3" t="s">
        <v>13</v>
      </c>
      <c r="D1123" s="3" t="s">
        <v>19</v>
      </c>
      <c r="E1123" s="3" t="s">
        <v>672</v>
      </c>
      <c r="F1123" s="3" t="s">
        <v>0</v>
      </c>
      <c r="G1123" s="31">
        <v>60000</v>
      </c>
      <c r="H1123" s="31">
        <v>48960.3</v>
      </c>
      <c r="I1123" s="31">
        <v>81.600500000000011</v>
      </c>
    </row>
    <row r="1124" spans="1:9" ht="42.75" x14ac:dyDescent="0.2">
      <c r="A1124" s="89" t="s">
        <v>1680</v>
      </c>
      <c r="B1124" s="3" t="s">
        <v>2039</v>
      </c>
      <c r="C1124" s="3" t="s">
        <v>13</v>
      </c>
      <c r="D1124" s="3" t="s">
        <v>19</v>
      </c>
      <c r="E1124" s="3" t="s">
        <v>1893</v>
      </c>
      <c r="F1124" s="3" t="s">
        <v>1681</v>
      </c>
      <c r="G1124" s="31">
        <v>60000</v>
      </c>
      <c r="H1124" s="31">
        <v>48960.3</v>
      </c>
      <c r="I1124" s="31">
        <v>81.600500000000011</v>
      </c>
    </row>
    <row r="1125" spans="1:9" ht="42.75" x14ac:dyDescent="0.2">
      <c r="A1125" s="89" t="s">
        <v>750</v>
      </c>
      <c r="B1125" s="3" t="s">
        <v>2040</v>
      </c>
      <c r="C1125" s="3" t="s">
        <v>0</v>
      </c>
      <c r="D1125" s="3" t="s">
        <v>0</v>
      </c>
      <c r="E1125" s="3" t="s">
        <v>0</v>
      </c>
      <c r="F1125" s="3" t="s">
        <v>0</v>
      </c>
      <c r="G1125" s="31">
        <v>672040.3</v>
      </c>
      <c r="H1125" s="31">
        <v>632031.19999999995</v>
      </c>
      <c r="I1125" s="31">
        <v>94.046621906454106</v>
      </c>
    </row>
    <row r="1126" spans="1:9" ht="42.75" x14ac:dyDescent="0.2">
      <c r="A1126" s="89" t="s">
        <v>752</v>
      </c>
      <c r="B1126" s="3" t="s">
        <v>2041</v>
      </c>
      <c r="C1126" s="3" t="s">
        <v>0</v>
      </c>
      <c r="D1126" s="3" t="s">
        <v>0</v>
      </c>
      <c r="E1126" s="3" t="s">
        <v>0</v>
      </c>
      <c r="F1126" s="3" t="s">
        <v>0</v>
      </c>
      <c r="G1126" s="31">
        <v>644735.80000000005</v>
      </c>
      <c r="H1126" s="31">
        <v>610267.6</v>
      </c>
      <c r="I1126" s="31">
        <v>94.653903195696586</v>
      </c>
    </row>
    <row r="1127" spans="1:9" ht="28.5" x14ac:dyDescent="0.2">
      <c r="A1127" s="89" t="s">
        <v>95</v>
      </c>
      <c r="B1127" s="3" t="s">
        <v>2041</v>
      </c>
      <c r="C1127" s="3" t="s">
        <v>11</v>
      </c>
      <c r="D1127" s="3" t="s">
        <v>0</v>
      </c>
      <c r="E1127" s="3" t="s">
        <v>0</v>
      </c>
      <c r="F1127" s="3" t="s">
        <v>0</v>
      </c>
      <c r="G1127" s="31">
        <v>644735.80000000005</v>
      </c>
      <c r="H1127" s="31">
        <v>610267.6</v>
      </c>
      <c r="I1127" s="31">
        <v>94.653903195696586</v>
      </c>
    </row>
    <row r="1128" spans="1:9" x14ac:dyDescent="0.2">
      <c r="A1128" s="89" t="s">
        <v>96</v>
      </c>
      <c r="B1128" s="3" t="s">
        <v>2041</v>
      </c>
      <c r="C1128" s="3" t="s">
        <v>11</v>
      </c>
      <c r="D1128" s="3" t="s">
        <v>24</v>
      </c>
      <c r="E1128" s="3" t="s">
        <v>0</v>
      </c>
      <c r="F1128" s="3" t="s">
        <v>0</v>
      </c>
      <c r="G1128" s="31">
        <v>644735.80000000005</v>
      </c>
      <c r="H1128" s="31">
        <v>610267.6</v>
      </c>
      <c r="I1128" s="31">
        <v>94.653903195696586</v>
      </c>
    </row>
    <row r="1129" spans="1:9" ht="85.5" x14ac:dyDescent="0.2">
      <c r="A1129" s="89" t="s">
        <v>590</v>
      </c>
      <c r="B1129" s="3" t="s">
        <v>2041</v>
      </c>
      <c r="C1129" s="3" t="s">
        <v>11</v>
      </c>
      <c r="D1129" s="3" t="s">
        <v>24</v>
      </c>
      <c r="E1129" s="3" t="s">
        <v>585</v>
      </c>
      <c r="F1129" s="3" t="s">
        <v>0</v>
      </c>
      <c r="G1129" s="31">
        <v>518517.3</v>
      </c>
      <c r="H1129" s="31">
        <v>512844.1</v>
      </c>
      <c r="I1129" s="31">
        <v>98.90588028596153</v>
      </c>
    </row>
    <row r="1130" spans="1:9" ht="42.75" x14ac:dyDescent="0.2">
      <c r="A1130" s="89" t="s">
        <v>1680</v>
      </c>
      <c r="B1130" s="3" t="s">
        <v>2041</v>
      </c>
      <c r="C1130" s="3" t="s">
        <v>11</v>
      </c>
      <c r="D1130" s="3" t="s">
        <v>24</v>
      </c>
      <c r="E1130" s="3" t="s">
        <v>585</v>
      </c>
      <c r="F1130" s="3" t="s">
        <v>1681</v>
      </c>
      <c r="G1130" s="31">
        <v>518517.3</v>
      </c>
      <c r="H1130" s="31">
        <v>512844.1</v>
      </c>
      <c r="I1130" s="31">
        <v>98.90588028596153</v>
      </c>
    </row>
    <row r="1131" spans="1:9" ht="28.5" x14ac:dyDescent="0.2">
      <c r="A1131" s="89" t="s">
        <v>601</v>
      </c>
      <c r="B1131" s="3" t="s">
        <v>2041</v>
      </c>
      <c r="C1131" s="3" t="s">
        <v>11</v>
      </c>
      <c r="D1131" s="3" t="s">
        <v>24</v>
      </c>
      <c r="E1131" s="3" t="s">
        <v>602</v>
      </c>
      <c r="F1131" s="3" t="s">
        <v>0</v>
      </c>
      <c r="G1131" s="31">
        <v>125660</v>
      </c>
      <c r="H1131" s="31">
        <v>96960.1</v>
      </c>
      <c r="I1131" s="31">
        <v>77.160671653668629</v>
      </c>
    </row>
    <row r="1132" spans="1:9" ht="42.75" x14ac:dyDescent="0.2">
      <c r="A1132" s="89" t="s">
        <v>1680</v>
      </c>
      <c r="B1132" s="3" t="s">
        <v>2041</v>
      </c>
      <c r="C1132" s="3" t="s">
        <v>11</v>
      </c>
      <c r="D1132" s="3" t="s">
        <v>24</v>
      </c>
      <c r="E1132" s="3" t="s">
        <v>602</v>
      </c>
      <c r="F1132" s="3" t="s">
        <v>1681</v>
      </c>
      <c r="G1132" s="31">
        <v>125660</v>
      </c>
      <c r="H1132" s="31">
        <v>96960.1</v>
      </c>
      <c r="I1132" s="31">
        <v>77.160671653668629</v>
      </c>
    </row>
    <row r="1133" spans="1:9" x14ac:dyDescent="0.2">
      <c r="A1133" s="89" t="s">
        <v>603</v>
      </c>
      <c r="B1133" s="3" t="s">
        <v>2041</v>
      </c>
      <c r="C1133" s="3" t="s">
        <v>11</v>
      </c>
      <c r="D1133" s="3" t="s">
        <v>24</v>
      </c>
      <c r="E1133" s="3" t="s">
        <v>604</v>
      </c>
      <c r="F1133" s="3" t="s">
        <v>0</v>
      </c>
      <c r="G1133" s="31">
        <v>558.5</v>
      </c>
      <c r="H1133" s="31">
        <v>463.4</v>
      </c>
      <c r="I1133" s="31">
        <v>82.972247090420765</v>
      </c>
    </row>
    <row r="1134" spans="1:9" ht="42.75" x14ac:dyDescent="0.2">
      <c r="A1134" s="89" t="s">
        <v>1680</v>
      </c>
      <c r="B1134" s="3" t="s">
        <v>2041</v>
      </c>
      <c r="C1134" s="3" t="s">
        <v>11</v>
      </c>
      <c r="D1134" s="3" t="s">
        <v>24</v>
      </c>
      <c r="E1134" s="3" t="s">
        <v>604</v>
      </c>
      <c r="F1134" s="3" t="s">
        <v>1681</v>
      </c>
      <c r="G1134" s="31">
        <v>558.5</v>
      </c>
      <c r="H1134" s="31">
        <v>463.4</v>
      </c>
      <c r="I1134" s="31">
        <v>82.972247090420765</v>
      </c>
    </row>
    <row r="1135" spans="1:9" ht="42.75" x14ac:dyDescent="0.2">
      <c r="A1135" s="89" t="s">
        <v>2042</v>
      </c>
      <c r="B1135" s="3" t="s">
        <v>2043</v>
      </c>
      <c r="C1135" s="3" t="s">
        <v>0</v>
      </c>
      <c r="D1135" s="3" t="s">
        <v>0</v>
      </c>
      <c r="E1135" s="3" t="s">
        <v>0</v>
      </c>
      <c r="F1135" s="3" t="s">
        <v>0</v>
      </c>
      <c r="G1135" s="31">
        <v>3000</v>
      </c>
      <c r="H1135" s="31">
        <v>3000</v>
      </c>
      <c r="I1135" s="31">
        <v>100</v>
      </c>
    </row>
    <row r="1136" spans="1:9" ht="28.5" x14ac:dyDescent="0.2">
      <c r="A1136" s="89" t="s">
        <v>95</v>
      </c>
      <c r="B1136" s="3" t="s">
        <v>2043</v>
      </c>
      <c r="C1136" s="3" t="s">
        <v>11</v>
      </c>
      <c r="D1136" s="3" t="s">
        <v>0</v>
      </c>
      <c r="E1136" s="3" t="s">
        <v>0</v>
      </c>
      <c r="F1136" s="3" t="s">
        <v>0</v>
      </c>
      <c r="G1136" s="31">
        <v>3000</v>
      </c>
      <c r="H1136" s="31">
        <v>3000</v>
      </c>
      <c r="I1136" s="31">
        <v>100</v>
      </c>
    </row>
    <row r="1137" spans="1:9" x14ac:dyDescent="0.2">
      <c r="A1137" s="89" t="s">
        <v>96</v>
      </c>
      <c r="B1137" s="3" t="s">
        <v>2043</v>
      </c>
      <c r="C1137" s="3" t="s">
        <v>11</v>
      </c>
      <c r="D1137" s="3" t="s">
        <v>24</v>
      </c>
      <c r="E1137" s="3" t="s">
        <v>0</v>
      </c>
      <c r="F1137" s="3" t="s">
        <v>0</v>
      </c>
      <c r="G1137" s="31">
        <v>3000</v>
      </c>
      <c r="H1137" s="31">
        <v>3000</v>
      </c>
      <c r="I1137" s="31">
        <v>100</v>
      </c>
    </row>
    <row r="1138" spans="1:9" ht="57" x14ac:dyDescent="0.2">
      <c r="A1138" s="89" t="s">
        <v>760</v>
      </c>
      <c r="B1138" s="3" t="s">
        <v>2043</v>
      </c>
      <c r="C1138" s="3" t="s">
        <v>11</v>
      </c>
      <c r="D1138" s="3" t="s">
        <v>24</v>
      </c>
      <c r="E1138" s="3" t="s">
        <v>761</v>
      </c>
      <c r="F1138" s="3" t="s">
        <v>0</v>
      </c>
      <c r="G1138" s="31">
        <v>3000</v>
      </c>
      <c r="H1138" s="31">
        <v>3000</v>
      </c>
      <c r="I1138" s="31">
        <v>100</v>
      </c>
    </row>
    <row r="1139" spans="1:9" ht="42.75" x14ac:dyDescent="0.2">
      <c r="A1139" s="89" t="s">
        <v>1680</v>
      </c>
      <c r="B1139" s="3" t="s">
        <v>2043</v>
      </c>
      <c r="C1139" s="3" t="s">
        <v>11</v>
      </c>
      <c r="D1139" s="3" t="s">
        <v>24</v>
      </c>
      <c r="E1139" s="3" t="s">
        <v>761</v>
      </c>
      <c r="F1139" s="3" t="s">
        <v>1681</v>
      </c>
      <c r="G1139" s="31">
        <v>3000</v>
      </c>
      <c r="H1139" s="31">
        <v>3000</v>
      </c>
      <c r="I1139" s="31">
        <v>100</v>
      </c>
    </row>
    <row r="1140" spans="1:9" ht="28.5" x14ac:dyDescent="0.2">
      <c r="A1140" s="89" t="s">
        <v>2044</v>
      </c>
      <c r="B1140" s="3" t="s">
        <v>2045</v>
      </c>
      <c r="C1140" s="19" t="s">
        <v>0</v>
      </c>
      <c r="D1140" s="19" t="s">
        <v>0</v>
      </c>
      <c r="E1140" s="19" t="s">
        <v>0</v>
      </c>
      <c r="F1140" s="19" t="s">
        <v>0</v>
      </c>
      <c r="G1140" s="31">
        <v>5540.9</v>
      </c>
      <c r="H1140" s="31">
        <v>0</v>
      </c>
      <c r="I1140" s="31">
        <v>0</v>
      </c>
    </row>
    <row r="1141" spans="1:9" ht="28.5" x14ac:dyDescent="0.2">
      <c r="A1141" s="89" t="s">
        <v>95</v>
      </c>
      <c r="B1141" s="3" t="s">
        <v>2045</v>
      </c>
      <c r="C1141" s="3" t="s">
        <v>11</v>
      </c>
      <c r="D1141" s="3" t="s">
        <v>0</v>
      </c>
      <c r="E1141" s="3" t="s">
        <v>0</v>
      </c>
      <c r="F1141" s="3" t="s">
        <v>0</v>
      </c>
      <c r="G1141" s="31">
        <v>5540.9</v>
      </c>
      <c r="H1141" s="31">
        <v>0</v>
      </c>
      <c r="I1141" s="31">
        <v>0</v>
      </c>
    </row>
    <row r="1142" spans="1:9" x14ac:dyDescent="0.2">
      <c r="A1142" s="89" t="s">
        <v>96</v>
      </c>
      <c r="B1142" s="3" t="s">
        <v>2045</v>
      </c>
      <c r="C1142" s="3" t="s">
        <v>11</v>
      </c>
      <c r="D1142" s="3" t="s">
        <v>24</v>
      </c>
      <c r="E1142" s="3" t="s">
        <v>0</v>
      </c>
      <c r="F1142" s="3" t="s">
        <v>0</v>
      </c>
      <c r="G1142" s="31">
        <v>5540.9</v>
      </c>
      <c r="H1142" s="31">
        <v>0</v>
      </c>
      <c r="I1142" s="31">
        <v>0</v>
      </c>
    </row>
    <row r="1143" spans="1:9" ht="57" x14ac:dyDescent="0.2">
      <c r="A1143" s="89" t="s">
        <v>760</v>
      </c>
      <c r="B1143" s="3" t="s">
        <v>2045</v>
      </c>
      <c r="C1143" s="3" t="s">
        <v>11</v>
      </c>
      <c r="D1143" s="3" t="s">
        <v>24</v>
      </c>
      <c r="E1143" s="3" t="s">
        <v>761</v>
      </c>
      <c r="F1143" s="3" t="s">
        <v>0</v>
      </c>
      <c r="G1143" s="31">
        <v>5540.9</v>
      </c>
      <c r="H1143" s="31">
        <v>0</v>
      </c>
      <c r="I1143" s="31">
        <v>0</v>
      </c>
    </row>
    <row r="1144" spans="1:9" ht="42.75" x14ac:dyDescent="0.2">
      <c r="A1144" s="89" t="s">
        <v>1680</v>
      </c>
      <c r="B1144" s="3" t="s">
        <v>2045</v>
      </c>
      <c r="C1144" s="3" t="s">
        <v>11</v>
      </c>
      <c r="D1144" s="3" t="s">
        <v>24</v>
      </c>
      <c r="E1144" s="3" t="s">
        <v>761</v>
      </c>
      <c r="F1144" s="3" t="s">
        <v>1681</v>
      </c>
      <c r="G1144" s="31">
        <v>5540.9</v>
      </c>
      <c r="H1144" s="31">
        <v>0</v>
      </c>
      <c r="I1144" s="31">
        <v>0</v>
      </c>
    </row>
    <row r="1145" spans="1:9" ht="42.75" x14ac:dyDescent="0.2">
      <c r="A1145" s="89" t="s">
        <v>764</v>
      </c>
      <c r="B1145" s="3" t="s">
        <v>2046</v>
      </c>
      <c r="C1145" s="3" t="s">
        <v>0</v>
      </c>
      <c r="D1145" s="3" t="s">
        <v>0</v>
      </c>
      <c r="E1145" s="3" t="s">
        <v>0</v>
      </c>
      <c r="F1145" s="3" t="s">
        <v>0</v>
      </c>
      <c r="G1145" s="31">
        <v>315.5</v>
      </c>
      <c r="H1145" s="31">
        <v>315.5</v>
      </c>
      <c r="I1145" s="31">
        <v>100</v>
      </c>
    </row>
    <row r="1146" spans="1:9" ht="28.5" x14ac:dyDescent="0.2">
      <c r="A1146" s="89" t="s">
        <v>95</v>
      </c>
      <c r="B1146" s="3" t="s">
        <v>2046</v>
      </c>
      <c r="C1146" s="3" t="s">
        <v>11</v>
      </c>
      <c r="D1146" s="3" t="s">
        <v>0</v>
      </c>
      <c r="E1146" s="3" t="s">
        <v>0</v>
      </c>
      <c r="F1146" s="3" t="s">
        <v>0</v>
      </c>
      <c r="G1146" s="31">
        <v>315.5</v>
      </c>
      <c r="H1146" s="31">
        <v>315.5</v>
      </c>
      <c r="I1146" s="31">
        <v>100</v>
      </c>
    </row>
    <row r="1147" spans="1:9" x14ac:dyDescent="0.2">
      <c r="A1147" s="89" t="s">
        <v>96</v>
      </c>
      <c r="B1147" s="3" t="s">
        <v>2046</v>
      </c>
      <c r="C1147" s="3" t="s">
        <v>11</v>
      </c>
      <c r="D1147" s="3" t="s">
        <v>24</v>
      </c>
      <c r="E1147" s="3" t="s">
        <v>0</v>
      </c>
      <c r="F1147" s="3" t="s">
        <v>0</v>
      </c>
      <c r="G1147" s="31">
        <v>315.5</v>
      </c>
      <c r="H1147" s="31">
        <v>315.5</v>
      </c>
      <c r="I1147" s="31">
        <v>100</v>
      </c>
    </row>
    <row r="1148" spans="1:9" ht="57" x14ac:dyDescent="0.2">
      <c r="A1148" s="89" t="s">
        <v>760</v>
      </c>
      <c r="B1148" s="3" t="s">
        <v>2046</v>
      </c>
      <c r="C1148" s="3" t="s">
        <v>11</v>
      </c>
      <c r="D1148" s="3" t="s">
        <v>24</v>
      </c>
      <c r="E1148" s="3" t="s">
        <v>761</v>
      </c>
      <c r="F1148" s="3" t="s">
        <v>0</v>
      </c>
      <c r="G1148" s="31">
        <v>315.5</v>
      </c>
      <c r="H1148" s="31">
        <v>315.5</v>
      </c>
      <c r="I1148" s="31">
        <v>100</v>
      </c>
    </row>
    <row r="1149" spans="1:9" ht="42.75" x14ac:dyDescent="0.2">
      <c r="A1149" s="89" t="s">
        <v>1680</v>
      </c>
      <c r="B1149" s="3" t="s">
        <v>2046</v>
      </c>
      <c r="C1149" s="3" t="s">
        <v>11</v>
      </c>
      <c r="D1149" s="3" t="s">
        <v>24</v>
      </c>
      <c r="E1149" s="3" t="s">
        <v>761</v>
      </c>
      <c r="F1149" s="3" t="s">
        <v>1681</v>
      </c>
      <c r="G1149" s="31">
        <v>315.5</v>
      </c>
      <c r="H1149" s="31">
        <v>315.5</v>
      </c>
      <c r="I1149" s="31">
        <v>100</v>
      </c>
    </row>
    <row r="1150" spans="1:9" ht="42.75" x14ac:dyDescent="0.2">
      <c r="A1150" s="89" t="s">
        <v>754</v>
      </c>
      <c r="B1150" s="3" t="s">
        <v>2047</v>
      </c>
      <c r="C1150" s="3" t="s">
        <v>0</v>
      </c>
      <c r="D1150" s="3" t="s">
        <v>0</v>
      </c>
      <c r="E1150" s="3" t="s">
        <v>0</v>
      </c>
      <c r="F1150" s="3" t="s">
        <v>0</v>
      </c>
      <c r="G1150" s="31">
        <v>18444.599999999999</v>
      </c>
      <c r="H1150" s="31">
        <v>18444.599999999999</v>
      </c>
      <c r="I1150" s="31">
        <v>100</v>
      </c>
    </row>
    <row r="1151" spans="1:9" ht="28.5" x14ac:dyDescent="0.2">
      <c r="A1151" s="89" t="s">
        <v>95</v>
      </c>
      <c r="B1151" s="3" t="s">
        <v>2047</v>
      </c>
      <c r="C1151" s="3" t="s">
        <v>11</v>
      </c>
      <c r="D1151" s="3" t="s">
        <v>0</v>
      </c>
      <c r="E1151" s="3" t="s">
        <v>0</v>
      </c>
      <c r="F1151" s="3" t="s">
        <v>0</v>
      </c>
      <c r="G1151" s="31">
        <v>18444.599999999999</v>
      </c>
      <c r="H1151" s="31">
        <v>18444.599999999999</v>
      </c>
      <c r="I1151" s="31">
        <v>100</v>
      </c>
    </row>
    <row r="1152" spans="1:9" x14ac:dyDescent="0.2">
      <c r="A1152" s="89" t="s">
        <v>96</v>
      </c>
      <c r="B1152" s="3" t="s">
        <v>2047</v>
      </c>
      <c r="C1152" s="3" t="s">
        <v>11</v>
      </c>
      <c r="D1152" s="3" t="s">
        <v>24</v>
      </c>
      <c r="E1152" s="3" t="s">
        <v>0</v>
      </c>
      <c r="F1152" s="3" t="s">
        <v>0</v>
      </c>
      <c r="G1152" s="31">
        <v>18444.599999999999</v>
      </c>
      <c r="H1152" s="31">
        <v>18444.599999999999</v>
      </c>
      <c r="I1152" s="31">
        <v>100</v>
      </c>
    </row>
    <row r="1153" spans="1:9" ht="42.75" x14ac:dyDescent="0.2">
      <c r="A1153" s="89" t="s">
        <v>680</v>
      </c>
      <c r="B1153" s="3" t="s">
        <v>2047</v>
      </c>
      <c r="C1153" s="3" t="s">
        <v>11</v>
      </c>
      <c r="D1153" s="3" t="s">
        <v>24</v>
      </c>
      <c r="E1153" s="3" t="s">
        <v>681</v>
      </c>
      <c r="F1153" s="3" t="s">
        <v>0</v>
      </c>
      <c r="G1153" s="31">
        <v>18444.599999999999</v>
      </c>
      <c r="H1153" s="31">
        <v>18444.599999999999</v>
      </c>
      <c r="I1153" s="31">
        <v>100</v>
      </c>
    </row>
    <row r="1154" spans="1:9" ht="42.75" x14ac:dyDescent="0.2">
      <c r="A1154" s="89" t="s">
        <v>1680</v>
      </c>
      <c r="B1154" s="3" t="s">
        <v>2047</v>
      </c>
      <c r="C1154" s="3" t="s">
        <v>11</v>
      </c>
      <c r="D1154" s="3" t="s">
        <v>24</v>
      </c>
      <c r="E1154" s="3" t="s">
        <v>681</v>
      </c>
      <c r="F1154" s="3" t="s">
        <v>1681</v>
      </c>
      <c r="G1154" s="31">
        <v>18444.599999999999</v>
      </c>
      <c r="H1154" s="31">
        <v>18444.599999999999</v>
      </c>
      <c r="I1154" s="31">
        <v>100</v>
      </c>
    </row>
    <row r="1155" spans="1:9" ht="99.75" x14ac:dyDescent="0.2">
      <c r="A1155" s="89" t="s">
        <v>756</v>
      </c>
      <c r="B1155" s="3" t="s">
        <v>2048</v>
      </c>
      <c r="C1155" s="3" t="s">
        <v>0</v>
      </c>
      <c r="D1155" s="3" t="s">
        <v>0</v>
      </c>
      <c r="E1155" s="3" t="s">
        <v>0</v>
      </c>
      <c r="F1155" s="3" t="s">
        <v>0</v>
      </c>
      <c r="G1155" s="31">
        <v>3.5</v>
      </c>
      <c r="H1155" s="31">
        <v>3.5</v>
      </c>
      <c r="I1155" s="31">
        <v>100</v>
      </c>
    </row>
    <row r="1156" spans="1:9" ht="28.5" x14ac:dyDescent="0.2">
      <c r="A1156" s="89" t="s">
        <v>95</v>
      </c>
      <c r="B1156" s="3" t="s">
        <v>2048</v>
      </c>
      <c r="C1156" s="3" t="s">
        <v>11</v>
      </c>
      <c r="D1156" s="3" t="s">
        <v>0</v>
      </c>
      <c r="E1156" s="3" t="s">
        <v>0</v>
      </c>
      <c r="F1156" s="3" t="s">
        <v>0</v>
      </c>
      <c r="G1156" s="31">
        <v>3.5</v>
      </c>
      <c r="H1156" s="31">
        <v>3.5</v>
      </c>
      <c r="I1156" s="31">
        <v>100</v>
      </c>
    </row>
    <row r="1157" spans="1:9" x14ac:dyDescent="0.2">
      <c r="A1157" s="89" t="s">
        <v>96</v>
      </c>
      <c r="B1157" s="3" t="s">
        <v>2048</v>
      </c>
      <c r="C1157" s="3" t="s">
        <v>11</v>
      </c>
      <c r="D1157" s="3" t="s">
        <v>24</v>
      </c>
      <c r="E1157" s="3" t="s">
        <v>0</v>
      </c>
      <c r="F1157" s="3" t="s">
        <v>0</v>
      </c>
      <c r="G1157" s="31">
        <v>3.5</v>
      </c>
      <c r="H1157" s="31">
        <v>3.5</v>
      </c>
      <c r="I1157" s="31">
        <v>100</v>
      </c>
    </row>
    <row r="1158" spans="1:9" ht="42.75" x14ac:dyDescent="0.2">
      <c r="A1158" s="89" t="s">
        <v>680</v>
      </c>
      <c r="B1158" s="3" t="s">
        <v>2048</v>
      </c>
      <c r="C1158" s="19" t="s">
        <v>11</v>
      </c>
      <c r="D1158" s="19" t="s">
        <v>24</v>
      </c>
      <c r="E1158" s="19" t="s">
        <v>681</v>
      </c>
      <c r="F1158" s="19" t="s">
        <v>0</v>
      </c>
      <c r="G1158" s="31">
        <v>3.5</v>
      </c>
      <c r="H1158" s="31">
        <v>3.5</v>
      </c>
      <c r="I1158" s="31">
        <v>100</v>
      </c>
    </row>
    <row r="1159" spans="1:9" ht="42.75" x14ac:dyDescent="0.2">
      <c r="A1159" s="89" t="s">
        <v>1680</v>
      </c>
      <c r="B1159" s="3" t="s">
        <v>2048</v>
      </c>
      <c r="C1159" s="19" t="s">
        <v>11</v>
      </c>
      <c r="D1159" s="19" t="s">
        <v>24</v>
      </c>
      <c r="E1159" s="19" t="s">
        <v>681</v>
      </c>
      <c r="F1159" s="19" t="s">
        <v>1681</v>
      </c>
      <c r="G1159" s="31">
        <v>3.5</v>
      </c>
      <c r="H1159" s="31">
        <v>3.5</v>
      </c>
      <c r="I1159" s="31">
        <v>100</v>
      </c>
    </row>
    <row r="1160" spans="1:9" ht="60" x14ac:dyDescent="0.2">
      <c r="A1160" s="91" t="s">
        <v>867</v>
      </c>
      <c r="B1160" s="4" t="s">
        <v>2049</v>
      </c>
      <c r="C1160" s="4" t="s">
        <v>0</v>
      </c>
      <c r="D1160" s="4" t="s">
        <v>0</v>
      </c>
      <c r="E1160" s="4" t="s">
        <v>0</v>
      </c>
      <c r="F1160" s="4" t="s">
        <v>0</v>
      </c>
      <c r="G1160" s="35">
        <v>217353.3</v>
      </c>
      <c r="H1160" s="35">
        <v>43469.4</v>
      </c>
      <c r="I1160" s="35">
        <v>19.999420298656613</v>
      </c>
    </row>
    <row r="1161" spans="1:9" ht="57" x14ac:dyDescent="0.2">
      <c r="A1161" s="89" t="s">
        <v>875</v>
      </c>
      <c r="B1161" s="3" t="s">
        <v>2050</v>
      </c>
      <c r="C1161" s="3" t="s">
        <v>0</v>
      </c>
      <c r="D1161" s="3" t="s">
        <v>0</v>
      </c>
      <c r="E1161" s="3" t="s">
        <v>0</v>
      </c>
      <c r="F1161" s="3" t="s">
        <v>0</v>
      </c>
      <c r="G1161" s="31">
        <v>18868</v>
      </c>
      <c r="H1161" s="31">
        <v>0</v>
      </c>
      <c r="I1161" s="31">
        <v>0</v>
      </c>
    </row>
    <row r="1162" spans="1:9" x14ac:dyDescent="0.2">
      <c r="A1162" s="89" t="s">
        <v>17</v>
      </c>
      <c r="B1162" s="3" t="s">
        <v>2050</v>
      </c>
      <c r="C1162" s="3" t="s">
        <v>13</v>
      </c>
      <c r="D1162" s="3" t="s">
        <v>0</v>
      </c>
      <c r="E1162" s="3" t="s">
        <v>0</v>
      </c>
      <c r="F1162" s="3" t="s">
        <v>0</v>
      </c>
      <c r="G1162" s="31">
        <v>18868</v>
      </c>
      <c r="H1162" s="31">
        <v>0</v>
      </c>
      <c r="I1162" s="31">
        <v>0</v>
      </c>
    </row>
    <row r="1163" spans="1:9" x14ac:dyDescent="0.2">
      <c r="A1163" s="89" t="s">
        <v>77</v>
      </c>
      <c r="B1163" s="3" t="s">
        <v>2050</v>
      </c>
      <c r="C1163" s="3" t="s">
        <v>13</v>
      </c>
      <c r="D1163" s="3" t="s">
        <v>26</v>
      </c>
      <c r="E1163" s="3" t="s">
        <v>0</v>
      </c>
      <c r="F1163" s="3" t="s">
        <v>0</v>
      </c>
      <c r="G1163" s="31">
        <v>18868</v>
      </c>
      <c r="H1163" s="31">
        <v>0</v>
      </c>
      <c r="I1163" s="31">
        <v>0</v>
      </c>
    </row>
    <row r="1164" spans="1:9" x14ac:dyDescent="0.2">
      <c r="A1164" s="89" t="s">
        <v>58</v>
      </c>
      <c r="B1164" s="3" t="s">
        <v>2050</v>
      </c>
      <c r="C1164" s="3" t="s">
        <v>13</v>
      </c>
      <c r="D1164" s="3" t="s">
        <v>26</v>
      </c>
      <c r="E1164" s="3" t="s">
        <v>672</v>
      </c>
      <c r="F1164" s="3" t="s">
        <v>0</v>
      </c>
      <c r="G1164" s="31">
        <v>18868</v>
      </c>
      <c r="H1164" s="31">
        <v>0</v>
      </c>
      <c r="I1164" s="31">
        <v>0</v>
      </c>
    </row>
    <row r="1165" spans="1:9" ht="28.5" x14ac:dyDescent="0.2">
      <c r="A1165" s="89" t="s">
        <v>1675</v>
      </c>
      <c r="B1165" s="3" t="s">
        <v>2050</v>
      </c>
      <c r="C1165" s="19" t="s">
        <v>13</v>
      </c>
      <c r="D1165" s="19" t="s">
        <v>26</v>
      </c>
      <c r="E1165" s="19" t="s">
        <v>1893</v>
      </c>
      <c r="F1165" s="19" t="s">
        <v>1676</v>
      </c>
      <c r="G1165" s="31">
        <v>18868</v>
      </c>
      <c r="H1165" s="31">
        <v>0</v>
      </c>
      <c r="I1165" s="31">
        <v>0</v>
      </c>
    </row>
    <row r="1166" spans="1:9" ht="71.25" x14ac:dyDescent="0.2">
      <c r="A1166" s="89" t="s">
        <v>2051</v>
      </c>
      <c r="B1166" s="3" t="s">
        <v>2052</v>
      </c>
      <c r="C1166" s="3" t="s">
        <v>0</v>
      </c>
      <c r="D1166" s="3" t="s">
        <v>0</v>
      </c>
      <c r="E1166" s="3" t="s">
        <v>0</v>
      </c>
      <c r="F1166" s="3" t="s">
        <v>0</v>
      </c>
      <c r="G1166" s="31">
        <v>5661</v>
      </c>
      <c r="H1166" s="31">
        <v>0</v>
      </c>
      <c r="I1166" s="31">
        <v>0</v>
      </c>
    </row>
    <row r="1167" spans="1:9" x14ac:dyDescent="0.2">
      <c r="A1167" s="89" t="s">
        <v>17</v>
      </c>
      <c r="B1167" s="3" t="s">
        <v>2052</v>
      </c>
      <c r="C1167" s="3" t="s">
        <v>13</v>
      </c>
      <c r="D1167" s="3" t="s">
        <v>0</v>
      </c>
      <c r="E1167" s="3" t="s">
        <v>0</v>
      </c>
      <c r="F1167" s="3" t="s">
        <v>0</v>
      </c>
      <c r="G1167" s="31">
        <v>5661</v>
      </c>
      <c r="H1167" s="31">
        <v>0</v>
      </c>
      <c r="I1167" s="31">
        <v>0</v>
      </c>
    </row>
    <row r="1168" spans="1:9" x14ac:dyDescent="0.2">
      <c r="A1168" s="89" t="s">
        <v>77</v>
      </c>
      <c r="B1168" s="3" t="s">
        <v>2052</v>
      </c>
      <c r="C1168" s="3" t="s">
        <v>13</v>
      </c>
      <c r="D1168" s="3" t="s">
        <v>26</v>
      </c>
      <c r="E1168" s="3" t="s">
        <v>0</v>
      </c>
      <c r="F1168" s="3" t="s">
        <v>0</v>
      </c>
      <c r="G1168" s="31">
        <v>5661</v>
      </c>
      <c r="H1168" s="31">
        <v>0</v>
      </c>
      <c r="I1168" s="31">
        <v>0</v>
      </c>
    </row>
    <row r="1169" spans="1:9" x14ac:dyDescent="0.2">
      <c r="A1169" s="89" t="s">
        <v>58</v>
      </c>
      <c r="B1169" s="3" t="s">
        <v>2052</v>
      </c>
      <c r="C1169" s="3" t="s">
        <v>13</v>
      </c>
      <c r="D1169" s="3" t="s">
        <v>26</v>
      </c>
      <c r="E1169" s="3" t="s">
        <v>672</v>
      </c>
      <c r="F1169" s="3" t="s">
        <v>0</v>
      </c>
      <c r="G1169" s="31">
        <v>5661</v>
      </c>
      <c r="H1169" s="31">
        <v>0</v>
      </c>
      <c r="I1169" s="31">
        <v>0</v>
      </c>
    </row>
    <row r="1170" spans="1:9" ht="28.5" x14ac:dyDescent="0.2">
      <c r="A1170" s="89" t="s">
        <v>1675</v>
      </c>
      <c r="B1170" s="3" t="s">
        <v>2052</v>
      </c>
      <c r="C1170" s="3" t="s">
        <v>13</v>
      </c>
      <c r="D1170" s="3" t="s">
        <v>26</v>
      </c>
      <c r="E1170" s="3" t="s">
        <v>1893</v>
      </c>
      <c r="F1170" s="3" t="s">
        <v>1676</v>
      </c>
      <c r="G1170" s="31">
        <v>5661</v>
      </c>
      <c r="H1170" s="31">
        <v>0</v>
      </c>
      <c r="I1170" s="31">
        <v>0</v>
      </c>
    </row>
    <row r="1171" spans="1:9" ht="71.25" x14ac:dyDescent="0.2">
      <c r="A1171" s="89" t="s">
        <v>878</v>
      </c>
      <c r="B1171" s="3" t="s">
        <v>2053</v>
      </c>
      <c r="C1171" s="19" t="s">
        <v>0</v>
      </c>
      <c r="D1171" s="19" t="s">
        <v>0</v>
      </c>
      <c r="E1171" s="19" t="s">
        <v>0</v>
      </c>
      <c r="F1171" s="19" t="s">
        <v>0</v>
      </c>
      <c r="G1171" s="31">
        <v>80000</v>
      </c>
      <c r="H1171" s="31">
        <v>0</v>
      </c>
      <c r="I1171" s="31">
        <v>0</v>
      </c>
    </row>
    <row r="1172" spans="1:9" x14ac:dyDescent="0.2">
      <c r="A1172" s="89" t="s">
        <v>17</v>
      </c>
      <c r="B1172" s="3" t="s">
        <v>2053</v>
      </c>
      <c r="C1172" s="3" t="s">
        <v>13</v>
      </c>
      <c r="D1172" s="3" t="s">
        <v>0</v>
      </c>
      <c r="E1172" s="3" t="s">
        <v>0</v>
      </c>
      <c r="F1172" s="3" t="s">
        <v>0</v>
      </c>
      <c r="G1172" s="31">
        <v>80000</v>
      </c>
      <c r="H1172" s="31">
        <v>0</v>
      </c>
      <c r="I1172" s="31">
        <v>0</v>
      </c>
    </row>
    <row r="1173" spans="1:9" x14ac:dyDescent="0.2">
      <c r="A1173" s="89" t="s">
        <v>77</v>
      </c>
      <c r="B1173" s="3" t="s">
        <v>2053</v>
      </c>
      <c r="C1173" s="3" t="s">
        <v>13</v>
      </c>
      <c r="D1173" s="3" t="s">
        <v>26</v>
      </c>
      <c r="E1173" s="3" t="s">
        <v>0</v>
      </c>
      <c r="F1173" s="3" t="s">
        <v>0</v>
      </c>
      <c r="G1173" s="31">
        <v>80000</v>
      </c>
      <c r="H1173" s="31">
        <v>0</v>
      </c>
      <c r="I1173" s="31">
        <v>0</v>
      </c>
    </row>
    <row r="1174" spans="1:9" x14ac:dyDescent="0.2">
      <c r="A1174" s="89" t="s">
        <v>58</v>
      </c>
      <c r="B1174" s="3" t="s">
        <v>2053</v>
      </c>
      <c r="C1174" s="3" t="s">
        <v>13</v>
      </c>
      <c r="D1174" s="3" t="s">
        <v>26</v>
      </c>
      <c r="E1174" s="3" t="s">
        <v>672</v>
      </c>
      <c r="F1174" s="3" t="s">
        <v>0</v>
      </c>
      <c r="G1174" s="31">
        <v>80000</v>
      </c>
      <c r="H1174" s="31">
        <v>0</v>
      </c>
      <c r="I1174" s="31">
        <v>0</v>
      </c>
    </row>
    <row r="1175" spans="1:9" ht="28.5" x14ac:dyDescent="0.2">
      <c r="A1175" s="89" t="s">
        <v>1675</v>
      </c>
      <c r="B1175" s="3" t="s">
        <v>2053</v>
      </c>
      <c r="C1175" s="3" t="s">
        <v>13</v>
      </c>
      <c r="D1175" s="3" t="s">
        <v>26</v>
      </c>
      <c r="E1175" s="3" t="s">
        <v>1893</v>
      </c>
      <c r="F1175" s="3" t="s">
        <v>1676</v>
      </c>
      <c r="G1175" s="31">
        <v>80000</v>
      </c>
      <c r="H1175" s="31">
        <v>0</v>
      </c>
      <c r="I1175" s="31">
        <v>0</v>
      </c>
    </row>
    <row r="1176" spans="1:9" ht="71.25" x14ac:dyDescent="0.2">
      <c r="A1176" s="89" t="s">
        <v>871</v>
      </c>
      <c r="B1176" s="3" t="s">
        <v>2054</v>
      </c>
      <c r="C1176" s="3" t="s">
        <v>0</v>
      </c>
      <c r="D1176" s="3" t="s">
        <v>0</v>
      </c>
      <c r="E1176" s="3" t="s">
        <v>0</v>
      </c>
      <c r="F1176" s="3" t="s">
        <v>0</v>
      </c>
      <c r="G1176" s="31">
        <v>25063.200000000001</v>
      </c>
      <c r="H1176" s="31">
        <v>0</v>
      </c>
      <c r="I1176" s="31">
        <v>0</v>
      </c>
    </row>
    <row r="1177" spans="1:9" x14ac:dyDescent="0.2">
      <c r="A1177" s="89" t="s">
        <v>17</v>
      </c>
      <c r="B1177" s="3" t="s">
        <v>2054</v>
      </c>
      <c r="C1177" s="19" t="s">
        <v>13</v>
      </c>
      <c r="D1177" s="19" t="s">
        <v>0</v>
      </c>
      <c r="E1177" s="19" t="s">
        <v>0</v>
      </c>
      <c r="F1177" s="19" t="s">
        <v>0</v>
      </c>
      <c r="G1177" s="31">
        <v>25063.200000000001</v>
      </c>
      <c r="H1177" s="31">
        <v>0</v>
      </c>
      <c r="I1177" s="31">
        <v>0</v>
      </c>
    </row>
    <row r="1178" spans="1:9" x14ac:dyDescent="0.2">
      <c r="A1178" s="89" t="s">
        <v>77</v>
      </c>
      <c r="B1178" s="3" t="s">
        <v>2054</v>
      </c>
      <c r="C1178" s="3" t="s">
        <v>13</v>
      </c>
      <c r="D1178" s="3" t="s">
        <v>26</v>
      </c>
      <c r="E1178" s="3" t="s">
        <v>0</v>
      </c>
      <c r="F1178" s="3" t="s">
        <v>0</v>
      </c>
      <c r="G1178" s="31">
        <v>25063.200000000001</v>
      </c>
      <c r="H1178" s="31">
        <v>0</v>
      </c>
      <c r="I1178" s="31">
        <v>0</v>
      </c>
    </row>
    <row r="1179" spans="1:9" x14ac:dyDescent="0.2">
      <c r="A1179" s="89" t="s">
        <v>58</v>
      </c>
      <c r="B1179" s="3" t="s">
        <v>2054</v>
      </c>
      <c r="C1179" s="3" t="s">
        <v>13</v>
      </c>
      <c r="D1179" s="3" t="s">
        <v>26</v>
      </c>
      <c r="E1179" s="3" t="s">
        <v>672</v>
      </c>
      <c r="F1179" s="3" t="s">
        <v>0</v>
      </c>
      <c r="G1179" s="31">
        <v>25063.200000000001</v>
      </c>
      <c r="H1179" s="31">
        <v>0</v>
      </c>
      <c r="I1179" s="31">
        <v>0</v>
      </c>
    </row>
    <row r="1180" spans="1:9" ht="28.5" x14ac:dyDescent="0.2">
      <c r="A1180" s="89" t="s">
        <v>1675</v>
      </c>
      <c r="B1180" s="3" t="s">
        <v>2054</v>
      </c>
      <c r="C1180" s="3" t="s">
        <v>13</v>
      </c>
      <c r="D1180" s="3" t="s">
        <v>26</v>
      </c>
      <c r="E1180" s="3" t="s">
        <v>1893</v>
      </c>
      <c r="F1180" s="3" t="s">
        <v>1676</v>
      </c>
      <c r="G1180" s="31">
        <v>25063.200000000001</v>
      </c>
      <c r="H1180" s="31">
        <v>0</v>
      </c>
      <c r="I1180" s="31">
        <v>0</v>
      </c>
    </row>
    <row r="1181" spans="1:9" ht="42.75" x14ac:dyDescent="0.2">
      <c r="A1181" s="89" t="s">
        <v>972</v>
      </c>
      <c r="B1181" s="3" t="s">
        <v>2055</v>
      </c>
      <c r="C1181" s="3" t="s">
        <v>0</v>
      </c>
      <c r="D1181" s="3" t="s">
        <v>0</v>
      </c>
      <c r="E1181" s="3" t="s">
        <v>0</v>
      </c>
      <c r="F1181" s="3" t="s">
        <v>0</v>
      </c>
      <c r="G1181" s="31">
        <v>2033.1</v>
      </c>
      <c r="H1181" s="31">
        <v>1246.5</v>
      </c>
      <c r="I1181" s="31">
        <v>61.310314298362115</v>
      </c>
    </row>
    <row r="1182" spans="1:9" ht="42.75" x14ac:dyDescent="0.2">
      <c r="A1182" s="89" t="s">
        <v>655</v>
      </c>
      <c r="B1182" s="3" t="s">
        <v>2056</v>
      </c>
      <c r="C1182" s="3" t="s">
        <v>0</v>
      </c>
      <c r="D1182" s="3" t="s">
        <v>0</v>
      </c>
      <c r="E1182" s="3" t="s">
        <v>0</v>
      </c>
      <c r="F1182" s="3" t="s">
        <v>0</v>
      </c>
      <c r="G1182" s="31">
        <v>2033.1</v>
      </c>
      <c r="H1182" s="31">
        <v>1246.5</v>
      </c>
      <c r="I1182" s="31">
        <v>61.310314298362115</v>
      </c>
    </row>
    <row r="1183" spans="1:9" x14ac:dyDescent="0.2">
      <c r="A1183" s="89" t="s">
        <v>17</v>
      </c>
      <c r="B1183" s="3" t="s">
        <v>2056</v>
      </c>
      <c r="C1183" s="19" t="s">
        <v>13</v>
      </c>
      <c r="D1183" s="19" t="s">
        <v>0</v>
      </c>
      <c r="E1183" s="19" t="s">
        <v>0</v>
      </c>
      <c r="F1183" s="19" t="s">
        <v>0</v>
      </c>
      <c r="G1183" s="31">
        <v>2033.1</v>
      </c>
      <c r="H1183" s="31">
        <v>1246.5</v>
      </c>
      <c r="I1183" s="31">
        <v>61.310314298362115</v>
      </c>
    </row>
    <row r="1184" spans="1:9" ht="28.5" x14ac:dyDescent="0.2">
      <c r="A1184" s="89" t="s">
        <v>18</v>
      </c>
      <c r="B1184" s="3" t="s">
        <v>2056</v>
      </c>
      <c r="C1184" s="3" t="s">
        <v>13</v>
      </c>
      <c r="D1184" s="3" t="s">
        <v>19</v>
      </c>
      <c r="E1184" s="3" t="s">
        <v>0</v>
      </c>
      <c r="F1184" s="3" t="s">
        <v>0</v>
      </c>
      <c r="G1184" s="31">
        <v>2033.1</v>
      </c>
      <c r="H1184" s="31">
        <v>1246.5</v>
      </c>
      <c r="I1184" s="31">
        <v>61.310314298362115</v>
      </c>
    </row>
    <row r="1185" spans="1:9" ht="28.5" x14ac:dyDescent="0.2">
      <c r="A1185" s="89" t="s">
        <v>601</v>
      </c>
      <c r="B1185" s="3" t="s">
        <v>2056</v>
      </c>
      <c r="C1185" s="3" t="s">
        <v>13</v>
      </c>
      <c r="D1185" s="3" t="s">
        <v>19</v>
      </c>
      <c r="E1185" s="3" t="s">
        <v>602</v>
      </c>
      <c r="F1185" s="3" t="s">
        <v>0</v>
      </c>
      <c r="G1185" s="31">
        <v>2033.1</v>
      </c>
      <c r="H1185" s="31">
        <v>1246.5</v>
      </c>
      <c r="I1185" s="31">
        <v>61.310314298362115</v>
      </c>
    </row>
    <row r="1186" spans="1:9" ht="28.5" x14ac:dyDescent="0.2">
      <c r="A1186" s="89" t="s">
        <v>1675</v>
      </c>
      <c r="B1186" s="3" t="s">
        <v>2056</v>
      </c>
      <c r="C1186" s="3" t="s">
        <v>13</v>
      </c>
      <c r="D1186" s="3" t="s">
        <v>19</v>
      </c>
      <c r="E1186" s="3" t="s">
        <v>602</v>
      </c>
      <c r="F1186" s="3" t="s">
        <v>1676</v>
      </c>
      <c r="G1186" s="31">
        <v>2033.1</v>
      </c>
      <c r="H1186" s="31">
        <v>1246.5</v>
      </c>
      <c r="I1186" s="31">
        <v>61.310314298362115</v>
      </c>
    </row>
    <row r="1187" spans="1:9" ht="57" x14ac:dyDescent="0.2">
      <c r="A1187" s="89" t="s">
        <v>1117</v>
      </c>
      <c r="B1187" s="3" t="s">
        <v>2057</v>
      </c>
      <c r="C1187" s="3" t="s">
        <v>0</v>
      </c>
      <c r="D1187" s="3" t="s">
        <v>0</v>
      </c>
      <c r="E1187" s="3" t="s">
        <v>0</v>
      </c>
      <c r="F1187" s="3" t="s">
        <v>0</v>
      </c>
      <c r="G1187" s="31">
        <v>6127.8</v>
      </c>
      <c r="H1187" s="31">
        <v>3169.9</v>
      </c>
      <c r="I1187" s="31">
        <v>51.729821469369107</v>
      </c>
    </row>
    <row r="1188" spans="1:9" ht="42.75" x14ac:dyDescent="0.2">
      <c r="A1188" s="89" t="s">
        <v>655</v>
      </c>
      <c r="B1188" s="3" t="s">
        <v>2058</v>
      </c>
      <c r="C1188" s="3" t="s">
        <v>0</v>
      </c>
      <c r="D1188" s="3" t="s">
        <v>0</v>
      </c>
      <c r="E1188" s="3" t="s">
        <v>0</v>
      </c>
      <c r="F1188" s="3" t="s">
        <v>0</v>
      </c>
      <c r="G1188" s="31">
        <v>2141.6999999999998</v>
      </c>
      <c r="H1188" s="31">
        <v>526.5</v>
      </c>
      <c r="I1188" s="31">
        <v>24.583274968482982</v>
      </c>
    </row>
    <row r="1189" spans="1:9" x14ac:dyDescent="0.2">
      <c r="A1189" s="89" t="s">
        <v>79</v>
      </c>
      <c r="B1189" s="3" t="s">
        <v>2058</v>
      </c>
      <c r="C1189" s="3" t="s">
        <v>26</v>
      </c>
      <c r="D1189" s="3" t="s">
        <v>0</v>
      </c>
      <c r="E1189" s="3" t="s">
        <v>0</v>
      </c>
      <c r="F1189" s="3" t="s">
        <v>0</v>
      </c>
      <c r="G1189" s="31">
        <v>2141.6999999999998</v>
      </c>
      <c r="H1189" s="31">
        <v>526.5</v>
      </c>
      <c r="I1189" s="31">
        <v>24.583274968482982</v>
      </c>
    </row>
    <row r="1190" spans="1:9" ht="28.5" x14ac:dyDescent="0.2">
      <c r="A1190" s="89" t="s">
        <v>81</v>
      </c>
      <c r="B1190" s="3" t="s">
        <v>2058</v>
      </c>
      <c r="C1190" s="3" t="s">
        <v>26</v>
      </c>
      <c r="D1190" s="3" t="s">
        <v>29</v>
      </c>
      <c r="E1190" s="3" t="s">
        <v>0</v>
      </c>
      <c r="F1190" s="3" t="s">
        <v>0</v>
      </c>
      <c r="G1190" s="31">
        <v>2141.6999999999998</v>
      </c>
      <c r="H1190" s="31">
        <v>526.5</v>
      </c>
      <c r="I1190" s="31">
        <v>24.583274968482982</v>
      </c>
    </row>
    <row r="1191" spans="1:9" ht="28.5" x14ac:dyDescent="0.2">
      <c r="A1191" s="89" t="s">
        <v>601</v>
      </c>
      <c r="B1191" s="3" t="s">
        <v>2058</v>
      </c>
      <c r="C1191" s="19" t="s">
        <v>26</v>
      </c>
      <c r="D1191" s="19" t="s">
        <v>29</v>
      </c>
      <c r="E1191" s="19" t="s">
        <v>602</v>
      </c>
      <c r="F1191" s="19" t="s">
        <v>0</v>
      </c>
      <c r="G1191" s="31">
        <v>2141.6999999999998</v>
      </c>
      <c r="H1191" s="31">
        <v>526.5</v>
      </c>
      <c r="I1191" s="31">
        <v>24.583274968482982</v>
      </c>
    </row>
    <row r="1192" spans="1:9" ht="28.5" x14ac:dyDescent="0.2">
      <c r="A1192" s="89" t="s">
        <v>1675</v>
      </c>
      <c r="B1192" s="3" t="s">
        <v>2058</v>
      </c>
      <c r="C1192" s="3" t="s">
        <v>26</v>
      </c>
      <c r="D1192" s="3" t="s">
        <v>29</v>
      </c>
      <c r="E1192" s="3" t="s">
        <v>602</v>
      </c>
      <c r="F1192" s="3" t="s">
        <v>1676</v>
      </c>
      <c r="G1192" s="31">
        <v>2141.6999999999998</v>
      </c>
      <c r="H1192" s="31">
        <v>526.5</v>
      </c>
      <c r="I1192" s="31">
        <v>24.583274968482982</v>
      </c>
    </row>
    <row r="1193" spans="1:9" ht="57" x14ac:dyDescent="0.2">
      <c r="A1193" s="89" t="s">
        <v>266</v>
      </c>
      <c r="B1193" s="3" t="s">
        <v>2059</v>
      </c>
      <c r="C1193" s="3" t="s">
        <v>0</v>
      </c>
      <c r="D1193" s="3" t="s">
        <v>0</v>
      </c>
      <c r="E1193" s="3" t="s">
        <v>0</v>
      </c>
      <c r="F1193" s="3" t="s">
        <v>0</v>
      </c>
      <c r="G1193" s="31">
        <v>3986.1</v>
      </c>
      <c r="H1193" s="31">
        <v>2643.4</v>
      </c>
      <c r="I1193" s="31">
        <v>66.315446175459726</v>
      </c>
    </row>
    <row r="1194" spans="1:9" x14ac:dyDescent="0.2">
      <c r="A1194" s="89" t="s">
        <v>79</v>
      </c>
      <c r="B1194" s="3" t="s">
        <v>2059</v>
      </c>
      <c r="C1194" s="3" t="s">
        <v>26</v>
      </c>
      <c r="D1194" s="3" t="s">
        <v>0</v>
      </c>
      <c r="E1194" s="3" t="s">
        <v>0</v>
      </c>
      <c r="F1194" s="3" t="s">
        <v>0</v>
      </c>
      <c r="G1194" s="31">
        <v>3986.1</v>
      </c>
      <c r="H1194" s="31">
        <v>2643.4</v>
      </c>
      <c r="I1194" s="31">
        <v>66.315446175459726</v>
      </c>
    </row>
    <row r="1195" spans="1:9" ht="28.5" x14ac:dyDescent="0.2">
      <c r="A1195" s="89" t="s">
        <v>81</v>
      </c>
      <c r="B1195" s="3" t="s">
        <v>2059</v>
      </c>
      <c r="C1195" s="3" t="s">
        <v>26</v>
      </c>
      <c r="D1195" s="3" t="s">
        <v>29</v>
      </c>
      <c r="E1195" s="3" t="s">
        <v>0</v>
      </c>
      <c r="F1195" s="3" t="s">
        <v>0</v>
      </c>
      <c r="G1195" s="31">
        <v>3986.1</v>
      </c>
      <c r="H1195" s="31">
        <v>2643.4</v>
      </c>
      <c r="I1195" s="31">
        <v>66.315446175459726</v>
      </c>
    </row>
    <row r="1196" spans="1:9" x14ac:dyDescent="0.2">
      <c r="A1196" s="89" t="s">
        <v>58</v>
      </c>
      <c r="B1196" s="3" t="s">
        <v>2059</v>
      </c>
      <c r="C1196" s="3" t="s">
        <v>26</v>
      </c>
      <c r="D1196" s="3" t="s">
        <v>29</v>
      </c>
      <c r="E1196" s="3" t="s">
        <v>672</v>
      </c>
      <c r="F1196" s="3" t="s">
        <v>0</v>
      </c>
      <c r="G1196" s="31">
        <v>3986.1</v>
      </c>
      <c r="H1196" s="31">
        <v>2643.4</v>
      </c>
      <c r="I1196" s="31">
        <v>66.315446175459726</v>
      </c>
    </row>
    <row r="1197" spans="1:9" ht="28.5" x14ac:dyDescent="0.2">
      <c r="A1197" s="89" t="s">
        <v>1675</v>
      </c>
      <c r="B1197" s="3" t="s">
        <v>2059</v>
      </c>
      <c r="C1197" s="19" t="s">
        <v>26</v>
      </c>
      <c r="D1197" s="19" t="s">
        <v>29</v>
      </c>
      <c r="E1197" s="19" t="s">
        <v>1896</v>
      </c>
      <c r="F1197" s="19" t="s">
        <v>1676</v>
      </c>
      <c r="G1197" s="31">
        <v>3986.1</v>
      </c>
      <c r="H1197" s="31">
        <v>2643.4</v>
      </c>
      <c r="I1197" s="31">
        <v>66.315446175459726</v>
      </c>
    </row>
    <row r="1198" spans="1:9" ht="57" x14ac:dyDescent="0.2">
      <c r="A1198" s="89" t="s">
        <v>880</v>
      </c>
      <c r="B1198" s="3" t="s">
        <v>2060</v>
      </c>
      <c r="C1198" s="19" t="s">
        <v>0</v>
      </c>
      <c r="D1198" s="19" t="s">
        <v>0</v>
      </c>
      <c r="E1198" s="19" t="s">
        <v>0</v>
      </c>
      <c r="F1198" s="19" t="s">
        <v>0</v>
      </c>
      <c r="G1198" s="31">
        <v>79600.2</v>
      </c>
      <c r="H1198" s="31">
        <v>39053</v>
      </c>
      <c r="I1198" s="31">
        <v>49.061434519008742</v>
      </c>
    </row>
    <row r="1199" spans="1:9" ht="85.5" x14ac:dyDescent="0.2">
      <c r="A1199" s="89" t="s">
        <v>887</v>
      </c>
      <c r="B1199" s="3" t="s">
        <v>2061</v>
      </c>
      <c r="C1199" s="3" t="s">
        <v>0</v>
      </c>
      <c r="D1199" s="3" t="s">
        <v>0</v>
      </c>
      <c r="E1199" s="3" t="s">
        <v>0</v>
      </c>
      <c r="F1199" s="3" t="s">
        <v>0</v>
      </c>
      <c r="G1199" s="31">
        <v>58851.9</v>
      </c>
      <c r="H1199" s="31">
        <v>32869.4</v>
      </c>
      <c r="I1199" s="31">
        <v>55.851043041940876</v>
      </c>
    </row>
    <row r="1200" spans="1:9" x14ac:dyDescent="0.2">
      <c r="A1200" s="89" t="s">
        <v>17</v>
      </c>
      <c r="B1200" s="3" t="s">
        <v>2061</v>
      </c>
      <c r="C1200" s="3" t="s">
        <v>13</v>
      </c>
      <c r="D1200" s="3" t="s">
        <v>0</v>
      </c>
      <c r="E1200" s="3" t="s">
        <v>0</v>
      </c>
      <c r="F1200" s="3" t="s">
        <v>0</v>
      </c>
      <c r="G1200" s="31">
        <v>58851.9</v>
      </c>
      <c r="H1200" s="31">
        <v>32869.4</v>
      </c>
      <c r="I1200" s="31">
        <v>55.851043041940876</v>
      </c>
    </row>
    <row r="1201" spans="1:9" x14ac:dyDescent="0.2">
      <c r="A1201" s="89" t="s">
        <v>77</v>
      </c>
      <c r="B1201" s="3" t="s">
        <v>2061</v>
      </c>
      <c r="C1201" s="3" t="s">
        <v>13</v>
      </c>
      <c r="D1201" s="3" t="s">
        <v>26</v>
      </c>
      <c r="E1201" s="3" t="s">
        <v>0</v>
      </c>
      <c r="F1201" s="3" t="s">
        <v>0</v>
      </c>
      <c r="G1201" s="31">
        <v>58851.9</v>
      </c>
      <c r="H1201" s="31">
        <v>32869.4</v>
      </c>
      <c r="I1201" s="31">
        <v>55.851043041940876</v>
      </c>
    </row>
    <row r="1202" spans="1:9" x14ac:dyDescent="0.2">
      <c r="A1202" s="89" t="s">
        <v>58</v>
      </c>
      <c r="B1202" s="3" t="s">
        <v>2061</v>
      </c>
      <c r="C1202" s="3" t="s">
        <v>13</v>
      </c>
      <c r="D1202" s="3" t="s">
        <v>26</v>
      </c>
      <c r="E1202" s="3" t="s">
        <v>672</v>
      </c>
      <c r="F1202" s="3" t="s">
        <v>0</v>
      </c>
      <c r="G1202" s="31">
        <v>58851.9</v>
      </c>
      <c r="H1202" s="31">
        <v>32869.4</v>
      </c>
      <c r="I1202" s="31">
        <v>55.851043041940876</v>
      </c>
    </row>
    <row r="1203" spans="1:9" ht="28.5" x14ac:dyDescent="0.2">
      <c r="A1203" s="89" t="s">
        <v>1675</v>
      </c>
      <c r="B1203" s="3" t="s">
        <v>2061</v>
      </c>
      <c r="C1203" s="3" t="s">
        <v>13</v>
      </c>
      <c r="D1203" s="3" t="s">
        <v>26</v>
      </c>
      <c r="E1203" s="3" t="s">
        <v>1896</v>
      </c>
      <c r="F1203" s="3" t="s">
        <v>1676</v>
      </c>
      <c r="G1203" s="31">
        <v>58851.9</v>
      </c>
      <c r="H1203" s="31">
        <v>32869.4</v>
      </c>
      <c r="I1203" s="31">
        <v>55.851043041940876</v>
      </c>
    </row>
    <row r="1204" spans="1:9" ht="42.75" x14ac:dyDescent="0.2">
      <c r="A1204" s="89" t="s">
        <v>2062</v>
      </c>
      <c r="B1204" s="3" t="s">
        <v>2063</v>
      </c>
      <c r="C1204" s="3" t="s">
        <v>0</v>
      </c>
      <c r="D1204" s="3" t="s">
        <v>0</v>
      </c>
      <c r="E1204" s="3" t="s">
        <v>0</v>
      </c>
      <c r="F1204" s="3" t="s">
        <v>0</v>
      </c>
      <c r="G1204" s="31">
        <v>2000</v>
      </c>
      <c r="H1204" s="31">
        <v>0</v>
      </c>
      <c r="I1204" s="31">
        <v>0</v>
      </c>
    </row>
    <row r="1205" spans="1:9" x14ac:dyDescent="0.2">
      <c r="A1205" s="89" t="s">
        <v>17</v>
      </c>
      <c r="B1205" s="3" t="s">
        <v>2063</v>
      </c>
      <c r="C1205" s="3" t="s">
        <v>13</v>
      </c>
      <c r="D1205" s="3" t="s">
        <v>0</v>
      </c>
      <c r="E1205" s="3" t="s">
        <v>0</v>
      </c>
      <c r="F1205" s="3" t="s">
        <v>0</v>
      </c>
      <c r="G1205" s="31">
        <v>2000</v>
      </c>
      <c r="H1205" s="31">
        <v>0</v>
      </c>
      <c r="I1205" s="31">
        <v>0</v>
      </c>
    </row>
    <row r="1206" spans="1:9" x14ac:dyDescent="0.2">
      <c r="A1206" s="89" t="s">
        <v>77</v>
      </c>
      <c r="B1206" s="3" t="s">
        <v>2063</v>
      </c>
      <c r="C1206" s="3" t="s">
        <v>13</v>
      </c>
      <c r="D1206" s="3" t="s">
        <v>26</v>
      </c>
      <c r="E1206" s="3" t="s">
        <v>0</v>
      </c>
      <c r="F1206" s="3" t="s">
        <v>0</v>
      </c>
      <c r="G1206" s="31">
        <v>2000</v>
      </c>
      <c r="H1206" s="31">
        <v>0</v>
      </c>
      <c r="I1206" s="31">
        <v>0</v>
      </c>
    </row>
    <row r="1207" spans="1:9" x14ac:dyDescent="0.2">
      <c r="A1207" s="89" t="s">
        <v>58</v>
      </c>
      <c r="B1207" s="3" t="s">
        <v>2063</v>
      </c>
      <c r="C1207" s="3" t="s">
        <v>13</v>
      </c>
      <c r="D1207" s="3" t="s">
        <v>26</v>
      </c>
      <c r="E1207" s="3" t="s">
        <v>672</v>
      </c>
      <c r="F1207" s="3" t="s">
        <v>0</v>
      </c>
      <c r="G1207" s="31">
        <v>2000</v>
      </c>
      <c r="H1207" s="31">
        <v>0</v>
      </c>
      <c r="I1207" s="31">
        <v>0</v>
      </c>
    </row>
    <row r="1208" spans="1:9" ht="28.5" x14ac:dyDescent="0.2">
      <c r="A1208" s="89" t="s">
        <v>1675</v>
      </c>
      <c r="B1208" s="3" t="s">
        <v>2063</v>
      </c>
      <c r="C1208" s="3" t="s">
        <v>13</v>
      </c>
      <c r="D1208" s="3" t="s">
        <v>26</v>
      </c>
      <c r="E1208" s="3" t="s">
        <v>1893</v>
      </c>
      <c r="F1208" s="3" t="s">
        <v>1676</v>
      </c>
      <c r="G1208" s="31">
        <v>2000</v>
      </c>
      <c r="H1208" s="31">
        <v>0</v>
      </c>
      <c r="I1208" s="31">
        <v>0</v>
      </c>
    </row>
    <row r="1209" spans="1:9" ht="28.5" x14ac:dyDescent="0.2">
      <c r="A1209" s="89" t="s">
        <v>882</v>
      </c>
      <c r="B1209" s="3" t="s">
        <v>2064</v>
      </c>
      <c r="C1209" s="3" t="s">
        <v>0</v>
      </c>
      <c r="D1209" s="3" t="s">
        <v>0</v>
      </c>
      <c r="E1209" s="3" t="s">
        <v>0</v>
      </c>
      <c r="F1209" s="3" t="s">
        <v>0</v>
      </c>
      <c r="G1209" s="31">
        <v>8797.7999999999993</v>
      </c>
      <c r="H1209" s="31">
        <v>4333.1000000000004</v>
      </c>
      <c r="I1209" s="31">
        <v>49.252085748709909</v>
      </c>
    </row>
    <row r="1210" spans="1:9" x14ac:dyDescent="0.2">
      <c r="A1210" s="89" t="s">
        <v>17</v>
      </c>
      <c r="B1210" s="3" t="s">
        <v>2064</v>
      </c>
      <c r="C1210" s="3" t="s">
        <v>13</v>
      </c>
      <c r="D1210" s="3" t="s">
        <v>0</v>
      </c>
      <c r="E1210" s="3" t="s">
        <v>0</v>
      </c>
      <c r="F1210" s="3" t="s">
        <v>0</v>
      </c>
      <c r="G1210" s="31">
        <v>8797.7999999999993</v>
      </c>
      <c r="H1210" s="31">
        <v>4333.1000000000004</v>
      </c>
      <c r="I1210" s="31">
        <v>49.252085748709909</v>
      </c>
    </row>
    <row r="1211" spans="1:9" x14ac:dyDescent="0.2">
      <c r="A1211" s="89" t="s">
        <v>77</v>
      </c>
      <c r="B1211" s="3" t="s">
        <v>2064</v>
      </c>
      <c r="C1211" s="3" t="s">
        <v>13</v>
      </c>
      <c r="D1211" s="3" t="s">
        <v>26</v>
      </c>
      <c r="E1211" s="3" t="s">
        <v>0</v>
      </c>
      <c r="F1211" s="3" t="s">
        <v>0</v>
      </c>
      <c r="G1211" s="31">
        <v>8797.7999999999993</v>
      </c>
      <c r="H1211" s="31">
        <v>4333.1000000000004</v>
      </c>
      <c r="I1211" s="31">
        <v>49.252085748709909</v>
      </c>
    </row>
    <row r="1212" spans="1:9" x14ac:dyDescent="0.2">
      <c r="A1212" s="89" t="s">
        <v>58</v>
      </c>
      <c r="B1212" s="3" t="s">
        <v>2064</v>
      </c>
      <c r="C1212" s="3" t="s">
        <v>13</v>
      </c>
      <c r="D1212" s="3" t="s">
        <v>26</v>
      </c>
      <c r="E1212" s="3" t="s">
        <v>672</v>
      </c>
      <c r="F1212" s="3" t="s">
        <v>0</v>
      </c>
      <c r="G1212" s="31">
        <v>8797.7999999999993</v>
      </c>
      <c r="H1212" s="31">
        <v>4333.1000000000004</v>
      </c>
      <c r="I1212" s="31">
        <v>49.252085748709909</v>
      </c>
    </row>
    <row r="1213" spans="1:9" ht="28.5" x14ac:dyDescent="0.2">
      <c r="A1213" s="89" t="s">
        <v>1675</v>
      </c>
      <c r="B1213" s="3" t="s">
        <v>2064</v>
      </c>
      <c r="C1213" s="3" t="s">
        <v>13</v>
      </c>
      <c r="D1213" s="3" t="s">
        <v>26</v>
      </c>
      <c r="E1213" s="3" t="s">
        <v>1896</v>
      </c>
      <c r="F1213" s="3" t="s">
        <v>1676</v>
      </c>
      <c r="G1213" s="31">
        <v>8797.7999999999993</v>
      </c>
      <c r="H1213" s="31">
        <v>4333.1000000000004</v>
      </c>
      <c r="I1213" s="31">
        <v>49.252085748709909</v>
      </c>
    </row>
    <row r="1214" spans="1:9" ht="114" x14ac:dyDescent="0.2">
      <c r="A1214" s="89" t="s">
        <v>2065</v>
      </c>
      <c r="B1214" s="3" t="s">
        <v>2066</v>
      </c>
      <c r="C1214" s="3" t="s">
        <v>0</v>
      </c>
      <c r="D1214" s="3" t="s">
        <v>0</v>
      </c>
      <c r="E1214" s="3" t="s">
        <v>0</v>
      </c>
      <c r="F1214" s="3" t="s">
        <v>0</v>
      </c>
      <c r="G1214" s="31">
        <v>9950.5</v>
      </c>
      <c r="H1214" s="31">
        <v>1850.5</v>
      </c>
      <c r="I1214" s="31">
        <v>18.597055424350536</v>
      </c>
    </row>
    <row r="1215" spans="1:9" x14ac:dyDescent="0.2">
      <c r="A1215" s="89" t="s">
        <v>17</v>
      </c>
      <c r="B1215" s="3" t="s">
        <v>2066</v>
      </c>
      <c r="C1215" s="3" t="s">
        <v>13</v>
      </c>
      <c r="D1215" s="3" t="s">
        <v>0</v>
      </c>
      <c r="E1215" s="3" t="s">
        <v>0</v>
      </c>
      <c r="F1215" s="3" t="s">
        <v>0</v>
      </c>
      <c r="G1215" s="31">
        <v>9950.5</v>
      </c>
      <c r="H1215" s="31">
        <v>1850.5</v>
      </c>
      <c r="I1215" s="31">
        <v>18.597055424350536</v>
      </c>
    </row>
    <row r="1216" spans="1:9" x14ac:dyDescent="0.2">
      <c r="A1216" s="89" t="s">
        <v>77</v>
      </c>
      <c r="B1216" s="3" t="s">
        <v>2066</v>
      </c>
      <c r="C1216" s="3" t="s">
        <v>13</v>
      </c>
      <c r="D1216" s="3" t="s">
        <v>26</v>
      </c>
      <c r="E1216" s="3" t="s">
        <v>0</v>
      </c>
      <c r="F1216" s="3" t="s">
        <v>0</v>
      </c>
      <c r="G1216" s="31">
        <v>9950.5</v>
      </c>
      <c r="H1216" s="31">
        <v>1850.5</v>
      </c>
      <c r="I1216" s="31">
        <v>18.597055424350536</v>
      </c>
    </row>
    <row r="1217" spans="1:9" x14ac:dyDescent="0.2">
      <c r="A1217" s="89" t="s">
        <v>58</v>
      </c>
      <c r="B1217" s="3" t="s">
        <v>2066</v>
      </c>
      <c r="C1217" s="3" t="s">
        <v>13</v>
      </c>
      <c r="D1217" s="3" t="s">
        <v>26</v>
      </c>
      <c r="E1217" s="3" t="s">
        <v>672</v>
      </c>
      <c r="F1217" s="3" t="s">
        <v>0</v>
      </c>
      <c r="G1217" s="31">
        <v>9950.5</v>
      </c>
      <c r="H1217" s="31">
        <v>1850.5</v>
      </c>
      <c r="I1217" s="31">
        <v>18.597055424350536</v>
      </c>
    </row>
    <row r="1218" spans="1:9" ht="28.5" x14ac:dyDescent="0.2">
      <c r="A1218" s="89" t="s">
        <v>1675</v>
      </c>
      <c r="B1218" s="3" t="s">
        <v>2066</v>
      </c>
      <c r="C1218" s="3" t="s">
        <v>13</v>
      </c>
      <c r="D1218" s="3" t="s">
        <v>26</v>
      </c>
      <c r="E1218" s="3" t="s">
        <v>1896</v>
      </c>
      <c r="F1218" s="3" t="s">
        <v>1676</v>
      </c>
      <c r="G1218" s="31">
        <v>9950.5</v>
      </c>
      <c r="H1218" s="31">
        <v>1850.5</v>
      </c>
      <c r="I1218" s="31">
        <v>18.597055424350536</v>
      </c>
    </row>
    <row r="1219" spans="1:9" ht="75" x14ac:dyDescent="0.2">
      <c r="A1219" s="91" t="s">
        <v>1215</v>
      </c>
      <c r="B1219" s="4" t="s">
        <v>2067</v>
      </c>
      <c r="C1219" s="4" t="s">
        <v>0</v>
      </c>
      <c r="D1219" s="4" t="s">
        <v>0</v>
      </c>
      <c r="E1219" s="4" t="s">
        <v>0</v>
      </c>
      <c r="F1219" s="4" t="s">
        <v>0</v>
      </c>
      <c r="G1219" s="35">
        <v>37170.800000000003</v>
      </c>
      <c r="H1219" s="35">
        <v>31247.4</v>
      </c>
      <c r="I1219" s="35">
        <v>84.06437311007565</v>
      </c>
    </row>
    <row r="1220" spans="1:9" ht="57" x14ac:dyDescent="0.2">
      <c r="A1220" s="89" t="s">
        <v>1215</v>
      </c>
      <c r="B1220" s="3" t="s">
        <v>2067</v>
      </c>
      <c r="C1220" s="3" t="s">
        <v>0</v>
      </c>
      <c r="D1220" s="3" t="s">
        <v>0</v>
      </c>
      <c r="E1220" s="3" t="s">
        <v>0</v>
      </c>
      <c r="F1220" s="3" t="s">
        <v>0</v>
      </c>
      <c r="G1220" s="31">
        <v>37170.800000000003</v>
      </c>
      <c r="H1220" s="31">
        <v>31247.4</v>
      </c>
      <c r="I1220" s="31">
        <v>84.06437311007565</v>
      </c>
    </row>
    <row r="1221" spans="1:9" ht="42.75" x14ac:dyDescent="0.2">
      <c r="A1221" s="89" t="s">
        <v>655</v>
      </c>
      <c r="B1221" s="3" t="s">
        <v>2068</v>
      </c>
      <c r="C1221" s="3" t="s">
        <v>0</v>
      </c>
      <c r="D1221" s="3" t="s">
        <v>0</v>
      </c>
      <c r="E1221" s="3" t="s">
        <v>0</v>
      </c>
      <c r="F1221" s="3" t="s">
        <v>0</v>
      </c>
      <c r="G1221" s="31">
        <v>9364.4</v>
      </c>
      <c r="H1221" s="31">
        <v>5224.8</v>
      </c>
      <c r="I1221" s="31">
        <v>55.794284737943713</v>
      </c>
    </row>
    <row r="1222" spans="1:9" x14ac:dyDescent="0.2">
      <c r="A1222" s="89" t="s">
        <v>20</v>
      </c>
      <c r="B1222" s="3" t="s">
        <v>2068</v>
      </c>
      <c r="C1222" s="3" t="s">
        <v>21</v>
      </c>
      <c r="D1222" s="3" t="s">
        <v>0</v>
      </c>
      <c r="E1222" s="3" t="s">
        <v>0</v>
      </c>
      <c r="F1222" s="3" t="s">
        <v>0</v>
      </c>
      <c r="G1222" s="31">
        <v>3514.7</v>
      </c>
      <c r="H1222" s="31">
        <v>894.3</v>
      </c>
      <c r="I1222" s="31">
        <v>25.444561413491908</v>
      </c>
    </row>
    <row r="1223" spans="1:9" x14ac:dyDescent="0.2">
      <c r="A1223" s="89" t="s">
        <v>87</v>
      </c>
      <c r="B1223" s="3" t="s">
        <v>2068</v>
      </c>
      <c r="C1223" s="19" t="s">
        <v>21</v>
      </c>
      <c r="D1223" s="19" t="s">
        <v>76</v>
      </c>
      <c r="E1223" s="19" t="s">
        <v>0</v>
      </c>
      <c r="F1223" s="19" t="s">
        <v>0</v>
      </c>
      <c r="G1223" s="31">
        <v>3514.7</v>
      </c>
      <c r="H1223" s="31">
        <v>894.3</v>
      </c>
      <c r="I1223" s="31">
        <v>25.444561413491908</v>
      </c>
    </row>
    <row r="1224" spans="1:9" ht="28.5" x14ac:dyDescent="0.2">
      <c r="A1224" s="89" t="s">
        <v>601</v>
      </c>
      <c r="B1224" s="3" t="s">
        <v>2068</v>
      </c>
      <c r="C1224" s="3" t="s">
        <v>21</v>
      </c>
      <c r="D1224" s="3" t="s">
        <v>76</v>
      </c>
      <c r="E1224" s="3" t="s">
        <v>602</v>
      </c>
      <c r="F1224" s="3" t="s">
        <v>0</v>
      </c>
      <c r="G1224" s="31">
        <v>3514.7</v>
      </c>
      <c r="H1224" s="31">
        <v>894.3</v>
      </c>
      <c r="I1224" s="31">
        <v>25.444561413491908</v>
      </c>
    </row>
    <row r="1225" spans="1:9" ht="42.75" x14ac:dyDescent="0.2">
      <c r="A1225" s="89" t="s">
        <v>325</v>
      </c>
      <c r="B1225" s="3" t="s">
        <v>2068</v>
      </c>
      <c r="C1225" s="3" t="s">
        <v>21</v>
      </c>
      <c r="D1225" s="3" t="s">
        <v>76</v>
      </c>
      <c r="E1225" s="3" t="s">
        <v>602</v>
      </c>
      <c r="F1225" s="3" t="s">
        <v>1674</v>
      </c>
      <c r="G1225" s="31">
        <v>3514.7</v>
      </c>
      <c r="H1225" s="31">
        <v>894.3</v>
      </c>
      <c r="I1225" s="31">
        <v>25.444561413491908</v>
      </c>
    </row>
    <row r="1226" spans="1:9" x14ac:dyDescent="0.2">
      <c r="A1226" s="89" t="s">
        <v>23</v>
      </c>
      <c r="B1226" s="3" t="s">
        <v>2068</v>
      </c>
      <c r="C1226" s="3" t="s">
        <v>24</v>
      </c>
      <c r="D1226" s="3" t="s">
        <v>0</v>
      </c>
      <c r="E1226" s="3" t="s">
        <v>0</v>
      </c>
      <c r="F1226" s="3" t="s">
        <v>0</v>
      </c>
      <c r="G1226" s="31">
        <v>5849.7</v>
      </c>
      <c r="H1226" s="31">
        <v>4330.5</v>
      </c>
      <c r="I1226" s="31">
        <v>74.029437407046515</v>
      </c>
    </row>
    <row r="1227" spans="1:9" ht="28.5" x14ac:dyDescent="0.2">
      <c r="A1227" s="89" t="s">
        <v>25</v>
      </c>
      <c r="B1227" s="3" t="s">
        <v>2068</v>
      </c>
      <c r="C1227" s="3" t="s">
        <v>24</v>
      </c>
      <c r="D1227" s="3" t="s">
        <v>26</v>
      </c>
      <c r="E1227" s="3" t="s">
        <v>0</v>
      </c>
      <c r="F1227" s="3" t="s">
        <v>0</v>
      </c>
      <c r="G1227" s="31">
        <v>5849.7</v>
      </c>
      <c r="H1227" s="31">
        <v>4330.5</v>
      </c>
      <c r="I1227" s="31">
        <v>74.029437407046515</v>
      </c>
    </row>
    <row r="1228" spans="1:9" ht="85.5" x14ac:dyDescent="0.2">
      <c r="A1228" s="89" t="s">
        <v>590</v>
      </c>
      <c r="B1228" s="3" t="s">
        <v>2068</v>
      </c>
      <c r="C1228" s="3" t="s">
        <v>24</v>
      </c>
      <c r="D1228" s="3" t="s">
        <v>26</v>
      </c>
      <c r="E1228" s="3" t="s">
        <v>585</v>
      </c>
      <c r="F1228" s="3" t="s">
        <v>0</v>
      </c>
      <c r="G1228" s="31">
        <v>403.2</v>
      </c>
      <c r="H1228" s="31">
        <v>401.9</v>
      </c>
      <c r="I1228" s="31">
        <v>99.677579365079367</v>
      </c>
    </row>
    <row r="1229" spans="1:9" ht="28.5" x14ac:dyDescent="0.2">
      <c r="A1229" s="89" t="s">
        <v>380</v>
      </c>
      <c r="B1229" s="3" t="s">
        <v>2068</v>
      </c>
      <c r="C1229" s="19" t="s">
        <v>24</v>
      </c>
      <c r="D1229" s="19" t="s">
        <v>26</v>
      </c>
      <c r="E1229" s="19" t="s">
        <v>585</v>
      </c>
      <c r="F1229" s="19" t="s">
        <v>1672</v>
      </c>
      <c r="G1229" s="31">
        <v>403.2</v>
      </c>
      <c r="H1229" s="31">
        <v>401.9</v>
      </c>
      <c r="I1229" s="31">
        <v>99.677579365079367</v>
      </c>
    </row>
    <row r="1230" spans="1:9" ht="28.5" x14ac:dyDescent="0.2">
      <c r="A1230" s="89" t="s">
        <v>601</v>
      </c>
      <c r="B1230" s="3" t="s">
        <v>2068</v>
      </c>
      <c r="C1230" s="3" t="s">
        <v>24</v>
      </c>
      <c r="D1230" s="3" t="s">
        <v>26</v>
      </c>
      <c r="E1230" s="3" t="s">
        <v>602</v>
      </c>
      <c r="F1230" s="3" t="s">
        <v>0</v>
      </c>
      <c r="G1230" s="31">
        <v>763.8</v>
      </c>
      <c r="H1230" s="31">
        <v>421.5</v>
      </c>
      <c r="I1230" s="31">
        <v>55.184603299293009</v>
      </c>
    </row>
    <row r="1231" spans="1:9" ht="28.5" x14ac:dyDescent="0.2">
      <c r="A1231" s="89" t="s">
        <v>380</v>
      </c>
      <c r="B1231" s="3" t="s">
        <v>2068</v>
      </c>
      <c r="C1231" s="3" t="s">
        <v>24</v>
      </c>
      <c r="D1231" s="3" t="s">
        <v>26</v>
      </c>
      <c r="E1231" s="3" t="s">
        <v>602</v>
      </c>
      <c r="F1231" s="3" t="s">
        <v>1672</v>
      </c>
      <c r="G1231" s="31">
        <v>763.8</v>
      </c>
      <c r="H1231" s="31">
        <v>421.5</v>
      </c>
      <c r="I1231" s="31">
        <v>55.184603299293009</v>
      </c>
    </row>
    <row r="1232" spans="1:9" ht="28.5" x14ac:dyDescent="0.2">
      <c r="A1232" s="89" t="s">
        <v>646</v>
      </c>
      <c r="B1232" s="3" t="s">
        <v>2068</v>
      </c>
      <c r="C1232" s="3" t="s">
        <v>24</v>
      </c>
      <c r="D1232" s="3" t="s">
        <v>26</v>
      </c>
      <c r="E1232" s="3" t="s">
        <v>647</v>
      </c>
      <c r="F1232" s="3" t="s">
        <v>0</v>
      </c>
      <c r="G1232" s="31">
        <v>4682.7</v>
      </c>
      <c r="H1232" s="31">
        <v>3507.1</v>
      </c>
      <c r="I1232" s="31">
        <v>74.894825634783359</v>
      </c>
    </row>
    <row r="1233" spans="1:9" ht="28.5" x14ac:dyDescent="0.2">
      <c r="A1233" s="89" t="s">
        <v>380</v>
      </c>
      <c r="B1233" s="3" t="s">
        <v>2068</v>
      </c>
      <c r="C1233" s="3" t="s">
        <v>24</v>
      </c>
      <c r="D1233" s="3" t="s">
        <v>26</v>
      </c>
      <c r="E1233" s="3" t="s">
        <v>647</v>
      </c>
      <c r="F1233" s="3" t="s">
        <v>1672</v>
      </c>
      <c r="G1233" s="31">
        <v>4682.7</v>
      </c>
      <c r="H1233" s="31">
        <v>3507.1</v>
      </c>
      <c r="I1233" s="31">
        <v>74.894825634783359</v>
      </c>
    </row>
    <row r="1234" spans="1:9" ht="57" x14ac:dyDescent="0.2">
      <c r="A1234" s="89" t="s">
        <v>1217</v>
      </c>
      <c r="B1234" s="3" t="s">
        <v>2069</v>
      </c>
      <c r="C1234" s="3" t="s">
        <v>0</v>
      </c>
      <c r="D1234" s="3" t="s">
        <v>0</v>
      </c>
      <c r="E1234" s="3" t="s">
        <v>0</v>
      </c>
      <c r="F1234" s="3" t="s">
        <v>0</v>
      </c>
      <c r="G1234" s="31">
        <v>21832.400000000001</v>
      </c>
      <c r="H1234" s="31">
        <v>21678.9</v>
      </c>
      <c r="I1234" s="31">
        <v>99.296916509408035</v>
      </c>
    </row>
    <row r="1235" spans="1:9" x14ac:dyDescent="0.2">
      <c r="A1235" s="89" t="s">
        <v>20</v>
      </c>
      <c r="B1235" s="3" t="s">
        <v>2069</v>
      </c>
      <c r="C1235" s="3" t="s">
        <v>21</v>
      </c>
      <c r="D1235" s="3" t="s">
        <v>0</v>
      </c>
      <c r="E1235" s="3" t="s">
        <v>0</v>
      </c>
      <c r="F1235" s="3" t="s">
        <v>0</v>
      </c>
      <c r="G1235" s="31">
        <v>16707</v>
      </c>
      <c r="H1235" s="31">
        <v>16553.599999999999</v>
      </c>
      <c r="I1235" s="31">
        <v>99.081821990782288</v>
      </c>
    </row>
    <row r="1236" spans="1:9" ht="28.5" x14ac:dyDescent="0.2">
      <c r="A1236" s="89" t="s">
        <v>103</v>
      </c>
      <c r="B1236" s="3" t="s">
        <v>2069</v>
      </c>
      <c r="C1236" s="3" t="s">
        <v>21</v>
      </c>
      <c r="D1236" s="3" t="s">
        <v>13</v>
      </c>
      <c r="E1236" s="3" t="s">
        <v>0</v>
      </c>
      <c r="F1236" s="3" t="s">
        <v>0</v>
      </c>
      <c r="G1236" s="31">
        <v>20</v>
      </c>
      <c r="H1236" s="31">
        <v>20</v>
      </c>
      <c r="I1236" s="31">
        <v>100</v>
      </c>
    </row>
    <row r="1237" spans="1:9" ht="42.75" x14ac:dyDescent="0.2">
      <c r="A1237" s="89" t="s">
        <v>680</v>
      </c>
      <c r="B1237" s="3" t="s">
        <v>2069</v>
      </c>
      <c r="C1237" s="3" t="s">
        <v>21</v>
      </c>
      <c r="D1237" s="3" t="s">
        <v>13</v>
      </c>
      <c r="E1237" s="3" t="s">
        <v>681</v>
      </c>
      <c r="F1237" s="3" t="s">
        <v>0</v>
      </c>
      <c r="G1237" s="31">
        <v>20</v>
      </c>
      <c r="H1237" s="31">
        <v>20</v>
      </c>
      <c r="I1237" s="31">
        <v>100</v>
      </c>
    </row>
    <row r="1238" spans="1:9" ht="28.5" x14ac:dyDescent="0.2">
      <c r="A1238" s="89" t="s">
        <v>321</v>
      </c>
      <c r="B1238" s="3" t="s">
        <v>2069</v>
      </c>
      <c r="C1238" s="3" t="s">
        <v>21</v>
      </c>
      <c r="D1238" s="3" t="s">
        <v>13</v>
      </c>
      <c r="E1238" s="3" t="s">
        <v>681</v>
      </c>
      <c r="F1238" s="3" t="s">
        <v>111</v>
      </c>
      <c r="G1238" s="31">
        <v>20</v>
      </c>
      <c r="H1238" s="31">
        <v>20</v>
      </c>
      <c r="I1238" s="31">
        <v>100</v>
      </c>
    </row>
    <row r="1239" spans="1:9" x14ac:dyDescent="0.2">
      <c r="A1239" s="89" t="s">
        <v>87</v>
      </c>
      <c r="B1239" s="3" t="s">
        <v>2069</v>
      </c>
      <c r="C1239" s="3" t="s">
        <v>21</v>
      </c>
      <c r="D1239" s="3" t="s">
        <v>76</v>
      </c>
      <c r="E1239" s="3" t="s">
        <v>0</v>
      </c>
      <c r="F1239" s="3" t="s">
        <v>0</v>
      </c>
      <c r="G1239" s="31">
        <v>16687</v>
      </c>
      <c r="H1239" s="31">
        <v>16533.599999999999</v>
      </c>
      <c r="I1239" s="31">
        <v>99.080721519745907</v>
      </c>
    </row>
    <row r="1240" spans="1:9" ht="28.5" x14ac:dyDescent="0.2">
      <c r="A1240" s="89" t="s">
        <v>601</v>
      </c>
      <c r="B1240" s="3" t="s">
        <v>2069</v>
      </c>
      <c r="C1240" s="3" t="s">
        <v>21</v>
      </c>
      <c r="D1240" s="3" t="s">
        <v>76</v>
      </c>
      <c r="E1240" s="3" t="s">
        <v>602</v>
      </c>
      <c r="F1240" s="3" t="s">
        <v>0</v>
      </c>
      <c r="G1240" s="31">
        <v>16062</v>
      </c>
      <c r="H1240" s="31">
        <v>15908.6</v>
      </c>
      <c r="I1240" s="31">
        <v>99.044950815589601</v>
      </c>
    </row>
    <row r="1241" spans="1:9" ht="42.75" x14ac:dyDescent="0.2">
      <c r="A1241" s="89" t="s">
        <v>325</v>
      </c>
      <c r="B1241" s="3" t="s">
        <v>2069</v>
      </c>
      <c r="C1241" s="3" t="s">
        <v>21</v>
      </c>
      <c r="D1241" s="3" t="s">
        <v>76</v>
      </c>
      <c r="E1241" s="3" t="s">
        <v>602</v>
      </c>
      <c r="F1241" s="3" t="s">
        <v>1674</v>
      </c>
      <c r="G1241" s="31">
        <v>16062</v>
      </c>
      <c r="H1241" s="31">
        <v>15908.6</v>
      </c>
      <c r="I1241" s="31">
        <v>99.044950815589601</v>
      </c>
    </row>
    <row r="1242" spans="1:9" ht="42.75" x14ac:dyDescent="0.2">
      <c r="A1242" s="89" t="s">
        <v>680</v>
      </c>
      <c r="B1242" s="3" t="s">
        <v>2069</v>
      </c>
      <c r="C1242" s="3" t="s">
        <v>21</v>
      </c>
      <c r="D1242" s="3" t="s">
        <v>76</v>
      </c>
      <c r="E1242" s="3" t="s">
        <v>681</v>
      </c>
      <c r="F1242" s="3" t="s">
        <v>0</v>
      </c>
      <c r="G1242" s="31">
        <v>625</v>
      </c>
      <c r="H1242" s="31">
        <v>625</v>
      </c>
      <c r="I1242" s="31">
        <v>100</v>
      </c>
    </row>
    <row r="1243" spans="1:9" ht="42.75" x14ac:dyDescent="0.2">
      <c r="A1243" s="89" t="s">
        <v>325</v>
      </c>
      <c r="B1243" s="3" t="s">
        <v>2069</v>
      </c>
      <c r="C1243" s="3" t="s">
        <v>21</v>
      </c>
      <c r="D1243" s="3" t="s">
        <v>76</v>
      </c>
      <c r="E1243" s="3" t="s">
        <v>681</v>
      </c>
      <c r="F1243" s="3" t="s">
        <v>1674</v>
      </c>
      <c r="G1243" s="31">
        <v>625</v>
      </c>
      <c r="H1243" s="31">
        <v>625</v>
      </c>
      <c r="I1243" s="31">
        <v>100</v>
      </c>
    </row>
    <row r="1244" spans="1:9" x14ac:dyDescent="0.2">
      <c r="A1244" s="89" t="s">
        <v>88</v>
      </c>
      <c r="B1244" s="3" t="s">
        <v>2069</v>
      </c>
      <c r="C1244" s="3" t="s">
        <v>74</v>
      </c>
      <c r="D1244" s="3" t="s">
        <v>0</v>
      </c>
      <c r="E1244" s="3" t="s">
        <v>0</v>
      </c>
      <c r="F1244" s="3" t="s">
        <v>0</v>
      </c>
      <c r="G1244" s="31">
        <v>430</v>
      </c>
      <c r="H1244" s="31">
        <v>429.9</v>
      </c>
      <c r="I1244" s="31">
        <v>99.976744186046503</v>
      </c>
    </row>
    <row r="1245" spans="1:9" x14ac:dyDescent="0.2">
      <c r="A1245" s="89" t="s">
        <v>89</v>
      </c>
      <c r="B1245" s="3" t="s">
        <v>2069</v>
      </c>
      <c r="C1245" s="3" t="s">
        <v>74</v>
      </c>
      <c r="D1245" s="3" t="s">
        <v>8</v>
      </c>
      <c r="E1245" s="3" t="s">
        <v>0</v>
      </c>
      <c r="F1245" s="3" t="s">
        <v>0</v>
      </c>
      <c r="G1245" s="31">
        <v>430</v>
      </c>
      <c r="H1245" s="31">
        <v>429.9</v>
      </c>
      <c r="I1245" s="31">
        <v>99.976744186046503</v>
      </c>
    </row>
    <row r="1246" spans="1:9" ht="42.75" x14ac:dyDescent="0.2">
      <c r="A1246" s="89" t="s">
        <v>680</v>
      </c>
      <c r="B1246" s="3" t="s">
        <v>2069</v>
      </c>
      <c r="C1246" s="3" t="s">
        <v>74</v>
      </c>
      <c r="D1246" s="3" t="s">
        <v>8</v>
      </c>
      <c r="E1246" s="3" t="s">
        <v>681</v>
      </c>
      <c r="F1246" s="3" t="s">
        <v>0</v>
      </c>
      <c r="G1246" s="31">
        <v>430</v>
      </c>
      <c r="H1246" s="31">
        <v>429.9</v>
      </c>
      <c r="I1246" s="31">
        <v>99.976744186046503</v>
      </c>
    </row>
    <row r="1247" spans="1:9" ht="28.5" x14ac:dyDescent="0.2">
      <c r="A1247" s="89" t="s">
        <v>321</v>
      </c>
      <c r="B1247" s="3" t="s">
        <v>2069</v>
      </c>
      <c r="C1247" s="3" t="s">
        <v>74</v>
      </c>
      <c r="D1247" s="3" t="s">
        <v>8</v>
      </c>
      <c r="E1247" s="3" t="s">
        <v>681</v>
      </c>
      <c r="F1247" s="3" t="s">
        <v>111</v>
      </c>
      <c r="G1247" s="31">
        <v>430</v>
      </c>
      <c r="H1247" s="31">
        <v>429.9</v>
      </c>
      <c r="I1247" s="31">
        <v>99.976744186046503</v>
      </c>
    </row>
    <row r="1248" spans="1:9" x14ac:dyDescent="0.2">
      <c r="A1248" s="89" t="s">
        <v>23</v>
      </c>
      <c r="B1248" s="3" t="s">
        <v>2069</v>
      </c>
      <c r="C1248" s="3" t="s">
        <v>24</v>
      </c>
      <c r="D1248" s="3" t="s">
        <v>0</v>
      </c>
      <c r="E1248" s="3" t="s">
        <v>0</v>
      </c>
      <c r="F1248" s="3" t="s">
        <v>0</v>
      </c>
      <c r="G1248" s="31">
        <v>4695.3999999999996</v>
      </c>
      <c r="H1248" s="31">
        <v>4695.3999999999996</v>
      </c>
      <c r="I1248" s="31">
        <v>100</v>
      </c>
    </row>
    <row r="1249" spans="1:9" ht="28.5" x14ac:dyDescent="0.2">
      <c r="A1249" s="89" t="s">
        <v>25</v>
      </c>
      <c r="B1249" s="3" t="s">
        <v>2069</v>
      </c>
      <c r="C1249" s="3" t="s">
        <v>24</v>
      </c>
      <c r="D1249" s="3" t="s">
        <v>26</v>
      </c>
      <c r="E1249" s="3" t="s">
        <v>0</v>
      </c>
      <c r="F1249" s="3" t="s">
        <v>0</v>
      </c>
      <c r="G1249" s="31">
        <v>4695.3999999999996</v>
      </c>
      <c r="H1249" s="31">
        <v>4695.3999999999996</v>
      </c>
      <c r="I1249" s="31">
        <v>100</v>
      </c>
    </row>
    <row r="1250" spans="1:9" ht="28.5" x14ac:dyDescent="0.2">
      <c r="A1250" s="89" t="s">
        <v>601</v>
      </c>
      <c r="B1250" s="3" t="s">
        <v>2069</v>
      </c>
      <c r="C1250" s="3" t="s">
        <v>24</v>
      </c>
      <c r="D1250" s="3" t="s">
        <v>26</v>
      </c>
      <c r="E1250" s="3" t="s">
        <v>602</v>
      </c>
      <c r="F1250" s="3" t="s">
        <v>0</v>
      </c>
      <c r="G1250" s="31">
        <v>93.7</v>
      </c>
      <c r="H1250" s="31">
        <v>93.7</v>
      </c>
      <c r="I1250" s="31">
        <v>100</v>
      </c>
    </row>
    <row r="1251" spans="1:9" ht="28.5" x14ac:dyDescent="0.2">
      <c r="A1251" s="89" t="s">
        <v>380</v>
      </c>
      <c r="B1251" s="3" t="s">
        <v>2069</v>
      </c>
      <c r="C1251" s="3" t="s">
        <v>24</v>
      </c>
      <c r="D1251" s="3" t="s">
        <v>26</v>
      </c>
      <c r="E1251" s="3" t="s">
        <v>602</v>
      </c>
      <c r="F1251" s="3" t="s">
        <v>1672</v>
      </c>
      <c r="G1251" s="31">
        <v>93.7</v>
      </c>
      <c r="H1251" s="31">
        <v>93.7</v>
      </c>
      <c r="I1251" s="31">
        <v>100</v>
      </c>
    </row>
    <row r="1252" spans="1:9" x14ac:dyDescent="0.2">
      <c r="A1252" s="89" t="s">
        <v>58</v>
      </c>
      <c r="B1252" s="3" t="s">
        <v>2069</v>
      </c>
      <c r="C1252" s="3" t="s">
        <v>24</v>
      </c>
      <c r="D1252" s="3" t="s">
        <v>26</v>
      </c>
      <c r="E1252" s="3" t="s">
        <v>672</v>
      </c>
      <c r="F1252" s="3" t="s">
        <v>0</v>
      </c>
      <c r="G1252" s="31">
        <v>4601.7</v>
      </c>
      <c r="H1252" s="31">
        <v>4601.7</v>
      </c>
      <c r="I1252" s="31">
        <v>100</v>
      </c>
    </row>
    <row r="1253" spans="1:9" ht="28.5" x14ac:dyDescent="0.2">
      <c r="A1253" s="89" t="s">
        <v>380</v>
      </c>
      <c r="B1253" s="3" t="s">
        <v>2069</v>
      </c>
      <c r="C1253" s="19" t="s">
        <v>24</v>
      </c>
      <c r="D1253" s="19" t="s">
        <v>26</v>
      </c>
      <c r="E1253" s="19" t="s">
        <v>1896</v>
      </c>
      <c r="F1253" s="19" t="s">
        <v>1672</v>
      </c>
      <c r="G1253" s="31">
        <v>4601.7</v>
      </c>
      <c r="H1253" s="31">
        <v>4601.7</v>
      </c>
      <c r="I1253" s="31">
        <v>100</v>
      </c>
    </row>
    <row r="1254" spans="1:9" ht="28.5" x14ac:dyDescent="0.2">
      <c r="A1254" s="89" t="s">
        <v>833</v>
      </c>
      <c r="B1254" s="3" t="s">
        <v>2070</v>
      </c>
      <c r="C1254" s="19" t="s">
        <v>0</v>
      </c>
      <c r="D1254" s="19" t="s">
        <v>0</v>
      </c>
      <c r="E1254" s="19" t="s">
        <v>0</v>
      </c>
      <c r="F1254" s="19" t="s">
        <v>0</v>
      </c>
      <c r="G1254" s="31">
        <v>5974</v>
      </c>
      <c r="H1254" s="31">
        <v>4343.7</v>
      </c>
      <c r="I1254" s="31">
        <v>72.710077000334778</v>
      </c>
    </row>
    <row r="1255" spans="1:9" x14ac:dyDescent="0.2">
      <c r="A1255" s="89" t="s">
        <v>20</v>
      </c>
      <c r="B1255" s="3" t="s">
        <v>2070</v>
      </c>
      <c r="C1255" s="3" t="s">
        <v>21</v>
      </c>
      <c r="D1255" s="3" t="s">
        <v>0</v>
      </c>
      <c r="E1255" s="3" t="s">
        <v>0</v>
      </c>
      <c r="F1255" s="3" t="s">
        <v>0</v>
      </c>
      <c r="G1255" s="31">
        <v>3389</v>
      </c>
      <c r="H1255" s="31">
        <v>1807.7</v>
      </c>
      <c r="I1255" s="31">
        <v>53.340218353496603</v>
      </c>
    </row>
    <row r="1256" spans="1:9" ht="28.5" x14ac:dyDescent="0.2">
      <c r="A1256" s="89" t="s">
        <v>103</v>
      </c>
      <c r="B1256" s="3" t="s">
        <v>2070</v>
      </c>
      <c r="C1256" s="3" t="s">
        <v>21</v>
      </c>
      <c r="D1256" s="3" t="s">
        <v>13</v>
      </c>
      <c r="E1256" s="3" t="s">
        <v>0</v>
      </c>
      <c r="F1256" s="3" t="s">
        <v>0</v>
      </c>
      <c r="G1256" s="31">
        <v>20</v>
      </c>
      <c r="H1256" s="31">
        <v>19</v>
      </c>
      <c r="I1256" s="31">
        <v>95</v>
      </c>
    </row>
    <row r="1257" spans="1:9" ht="42.75" x14ac:dyDescent="0.2">
      <c r="A1257" s="89" t="s">
        <v>680</v>
      </c>
      <c r="B1257" s="3" t="s">
        <v>2070</v>
      </c>
      <c r="C1257" s="3" t="s">
        <v>21</v>
      </c>
      <c r="D1257" s="3" t="s">
        <v>13</v>
      </c>
      <c r="E1257" s="3" t="s">
        <v>681</v>
      </c>
      <c r="F1257" s="3" t="s">
        <v>0</v>
      </c>
      <c r="G1257" s="31">
        <v>20</v>
      </c>
      <c r="H1257" s="31">
        <v>19</v>
      </c>
      <c r="I1257" s="31">
        <v>95</v>
      </c>
    </row>
    <row r="1258" spans="1:9" ht="28.5" x14ac:dyDescent="0.2">
      <c r="A1258" s="89" t="s">
        <v>321</v>
      </c>
      <c r="B1258" s="3" t="s">
        <v>2070</v>
      </c>
      <c r="C1258" s="3" t="s">
        <v>21</v>
      </c>
      <c r="D1258" s="3" t="s">
        <v>13</v>
      </c>
      <c r="E1258" s="3" t="s">
        <v>681</v>
      </c>
      <c r="F1258" s="3" t="s">
        <v>111</v>
      </c>
      <c r="G1258" s="31">
        <v>20</v>
      </c>
      <c r="H1258" s="31">
        <v>19</v>
      </c>
      <c r="I1258" s="31">
        <v>95</v>
      </c>
    </row>
    <row r="1259" spans="1:9" x14ac:dyDescent="0.2">
      <c r="A1259" s="89" t="s">
        <v>87</v>
      </c>
      <c r="B1259" s="3" t="s">
        <v>2070</v>
      </c>
      <c r="C1259" s="3" t="s">
        <v>21</v>
      </c>
      <c r="D1259" s="3" t="s">
        <v>76</v>
      </c>
      <c r="E1259" s="3" t="s">
        <v>0</v>
      </c>
      <c r="F1259" s="3" t="s">
        <v>0</v>
      </c>
      <c r="G1259" s="31">
        <v>3369</v>
      </c>
      <c r="H1259" s="31">
        <v>1788.7</v>
      </c>
      <c r="I1259" s="31">
        <v>53.09290590679727</v>
      </c>
    </row>
    <row r="1260" spans="1:9" ht="42.75" x14ac:dyDescent="0.2">
      <c r="A1260" s="89" t="s">
        <v>680</v>
      </c>
      <c r="B1260" s="3" t="s">
        <v>2070</v>
      </c>
      <c r="C1260" s="3" t="s">
        <v>21</v>
      </c>
      <c r="D1260" s="3" t="s">
        <v>76</v>
      </c>
      <c r="E1260" s="3" t="s">
        <v>681</v>
      </c>
      <c r="F1260" s="3" t="s">
        <v>0</v>
      </c>
      <c r="G1260" s="31">
        <v>3369</v>
      </c>
      <c r="H1260" s="31">
        <v>1788.7</v>
      </c>
      <c r="I1260" s="31">
        <v>53.09290590679727</v>
      </c>
    </row>
    <row r="1261" spans="1:9" ht="42.75" x14ac:dyDescent="0.2">
      <c r="A1261" s="89" t="s">
        <v>325</v>
      </c>
      <c r="B1261" s="3" t="s">
        <v>2070</v>
      </c>
      <c r="C1261" s="3" t="s">
        <v>21</v>
      </c>
      <c r="D1261" s="3" t="s">
        <v>76</v>
      </c>
      <c r="E1261" s="3" t="s">
        <v>681</v>
      </c>
      <c r="F1261" s="3" t="s">
        <v>1674</v>
      </c>
      <c r="G1261" s="31">
        <v>3369</v>
      </c>
      <c r="H1261" s="31">
        <v>1788.7</v>
      </c>
      <c r="I1261" s="31">
        <v>53.09290590679727</v>
      </c>
    </row>
    <row r="1262" spans="1:9" x14ac:dyDescent="0.2">
      <c r="A1262" s="89" t="s">
        <v>88</v>
      </c>
      <c r="B1262" s="3" t="s">
        <v>2070</v>
      </c>
      <c r="C1262" s="3" t="s">
        <v>74</v>
      </c>
      <c r="D1262" s="3" t="s">
        <v>0</v>
      </c>
      <c r="E1262" s="3" t="s">
        <v>0</v>
      </c>
      <c r="F1262" s="3" t="s">
        <v>0</v>
      </c>
      <c r="G1262" s="31">
        <v>1036</v>
      </c>
      <c r="H1262" s="31">
        <v>1011.2</v>
      </c>
      <c r="I1262" s="31">
        <v>97.60617760617761</v>
      </c>
    </row>
    <row r="1263" spans="1:9" x14ac:dyDescent="0.2">
      <c r="A1263" s="89" t="s">
        <v>89</v>
      </c>
      <c r="B1263" s="3" t="s">
        <v>2070</v>
      </c>
      <c r="C1263" s="3" t="s">
        <v>74</v>
      </c>
      <c r="D1263" s="3" t="s">
        <v>8</v>
      </c>
      <c r="E1263" s="3" t="s">
        <v>0</v>
      </c>
      <c r="F1263" s="3" t="s">
        <v>0</v>
      </c>
      <c r="G1263" s="31">
        <v>579</v>
      </c>
      <c r="H1263" s="31">
        <v>579</v>
      </c>
      <c r="I1263" s="31">
        <v>100</v>
      </c>
    </row>
    <row r="1264" spans="1:9" ht="42.75" x14ac:dyDescent="0.2">
      <c r="A1264" s="89" t="s">
        <v>680</v>
      </c>
      <c r="B1264" s="3" t="s">
        <v>2070</v>
      </c>
      <c r="C1264" s="3" t="s">
        <v>74</v>
      </c>
      <c r="D1264" s="3" t="s">
        <v>8</v>
      </c>
      <c r="E1264" s="3" t="s">
        <v>681</v>
      </c>
      <c r="F1264" s="3" t="s">
        <v>0</v>
      </c>
      <c r="G1264" s="31">
        <v>579</v>
      </c>
      <c r="H1264" s="31">
        <v>579</v>
      </c>
      <c r="I1264" s="31">
        <v>100</v>
      </c>
    </row>
    <row r="1265" spans="1:9" ht="28.5" x14ac:dyDescent="0.2">
      <c r="A1265" s="89" t="s">
        <v>321</v>
      </c>
      <c r="B1265" s="3" t="s">
        <v>2070</v>
      </c>
      <c r="C1265" s="3" t="s">
        <v>74</v>
      </c>
      <c r="D1265" s="3" t="s">
        <v>8</v>
      </c>
      <c r="E1265" s="3" t="s">
        <v>681</v>
      </c>
      <c r="F1265" s="3" t="s">
        <v>111</v>
      </c>
      <c r="G1265" s="31">
        <v>579</v>
      </c>
      <c r="H1265" s="31">
        <v>579</v>
      </c>
      <c r="I1265" s="31">
        <v>100</v>
      </c>
    </row>
    <row r="1266" spans="1:9" ht="28.5" x14ac:dyDescent="0.2">
      <c r="A1266" s="89" t="s">
        <v>90</v>
      </c>
      <c r="B1266" s="3" t="s">
        <v>2070</v>
      </c>
      <c r="C1266" s="3" t="s">
        <v>74</v>
      </c>
      <c r="D1266" s="3" t="s">
        <v>13</v>
      </c>
      <c r="E1266" s="3" t="s">
        <v>0</v>
      </c>
      <c r="F1266" s="3" t="s">
        <v>0</v>
      </c>
      <c r="G1266" s="31">
        <v>457</v>
      </c>
      <c r="H1266" s="31">
        <v>432.2</v>
      </c>
      <c r="I1266" s="31">
        <v>94.573304157549231</v>
      </c>
    </row>
    <row r="1267" spans="1:9" ht="42.75" x14ac:dyDescent="0.2">
      <c r="A1267" s="89" t="s">
        <v>680</v>
      </c>
      <c r="B1267" s="3" t="s">
        <v>2070</v>
      </c>
      <c r="C1267" s="3" t="s">
        <v>74</v>
      </c>
      <c r="D1267" s="3" t="s">
        <v>13</v>
      </c>
      <c r="E1267" s="3" t="s">
        <v>681</v>
      </c>
      <c r="F1267" s="3" t="s">
        <v>0</v>
      </c>
      <c r="G1267" s="31">
        <v>457</v>
      </c>
      <c r="H1267" s="31">
        <v>432.2</v>
      </c>
      <c r="I1267" s="31">
        <v>94.573304157549231</v>
      </c>
    </row>
    <row r="1268" spans="1:9" ht="28.5" x14ac:dyDescent="0.2">
      <c r="A1268" s="89" t="s">
        <v>321</v>
      </c>
      <c r="B1268" s="3" t="s">
        <v>2070</v>
      </c>
      <c r="C1268" s="3" t="s">
        <v>74</v>
      </c>
      <c r="D1268" s="3" t="s">
        <v>13</v>
      </c>
      <c r="E1268" s="3" t="s">
        <v>681</v>
      </c>
      <c r="F1268" s="3" t="s">
        <v>111</v>
      </c>
      <c r="G1268" s="31">
        <v>457</v>
      </c>
      <c r="H1268" s="31">
        <v>432.2</v>
      </c>
      <c r="I1268" s="31">
        <v>94.573304157549231</v>
      </c>
    </row>
    <row r="1269" spans="1:9" x14ac:dyDescent="0.2">
      <c r="A1269" s="89" t="s">
        <v>91</v>
      </c>
      <c r="B1269" s="3" t="s">
        <v>2070</v>
      </c>
      <c r="C1269" s="3" t="s">
        <v>76</v>
      </c>
      <c r="D1269" s="3" t="s">
        <v>0</v>
      </c>
      <c r="E1269" s="3" t="s">
        <v>0</v>
      </c>
      <c r="F1269" s="3" t="s">
        <v>0</v>
      </c>
      <c r="G1269" s="31">
        <v>1282.4000000000001</v>
      </c>
      <c r="H1269" s="31">
        <v>1282.4000000000001</v>
      </c>
      <c r="I1269" s="31">
        <v>100</v>
      </c>
    </row>
    <row r="1270" spans="1:9" ht="28.5" x14ac:dyDescent="0.2">
      <c r="A1270" s="89" t="s">
        <v>117</v>
      </c>
      <c r="B1270" s="3" t="s">
        <v>2070</v>
      </c>
      <c r="C1270" s="3" t="s">
        <v>76</v>
      </c>
      <c r="D1270" s="3" t="s">
        <v>76</v>
      </c>
      <c r="E1270" s="3" t="s">
        <v>0</v>
      </c>
      <c r="F1270" s="3" t="s">
        <v>0</v>
      </c>
      <c r="G1270" s="31">
        <v>1282.4000000000001</v>
      </c>
      <c r="H1270" s="31">
        <v>1282.4000000000001</v>
      </c>
      <c r="I1270" s="31">
        <v>100</v>
      </c>
    </row>
    <row r="1271" spans="1:9" ht="42.75" x14ac:dyDescent="0.2">
      <c r="A1271" s="89" t="s">
        <v>680</v>
      </c>
      <c r="B1271" s="3" t="s">
        <v>2070</v>
      </c>
      <c r="C1271" s="3" t="s">
        <v>76</v>
      </c>
      <c r="D1271" s="3" t="s">
        <v>76</v>
      </c>
      <c r="E1271" s="3" t="s">
        <v>681</v>
      </c>
      <c r="F1271" s="3" t="s">
        <v>0</v>
      </c>
      <c r="G1271" s="31">
        <v>1282.4000000000001</v>
      </c>
      <c r="H1271" s="31">
        <v>1282.4000000000001</v>
      </c>
      <c r="I1271" s="31">
        <v>100</v>
      </c>
    </row>
    <row r="1272" spans="1:9" ht="42.75" x14ac:dyDescent="0.2">
      <c r="A1272" s="89" t="s">
        <v>333</v>
      </c>
      <c r="B1272" s="3" t="s">
        <v>2070</v>
      </c>
      <c r="C1272" s="3" t="s">
        <v>76</v>
      </c>
      <c r="D1272" s="3" t="s">
        <v>76</v>
      </c>
      <c r="E1272" s="3" t="s">
        <v>681</v>
      </c>
      <c r="F1272" s="3" t="s">
        <v>1673</v>
      </c>
      <c r="G1272" s="31">
        <v>1282.4000000000001</v>
      </c>
      <c r="H1272" s="31">
        <v>1282.4000000000001</v>
      </c>
      <c r="I1272" s="31">
        <v>100</v>
      </c>
    </row>
    <row r="1273" spans="1:9" x14ac:dyDescent="0.2">
      <c r="A1273" s="89" t="s">
        <v>23</v>
      </c>
      <c r="B1273" s="3" t="s">
        <v>2070</v>
      </c>
      <c r="C1273" s="3" t="s">
        <v>24</v>
      </c>
      <c r="D1273" s="3" t="s">
        <v>0</v>
      </c>
      <c r="E1273" s="3" t="s">
        <v>0</v>
      </c>
      <c r="F1273" s="3" t="s">
        <v>0</v>
      </c>
      <c r="G1273" s="31">
        <v>266.60000000000002</v>
      </c>
      <c r="H1273" s="31">
        <v>242.4</v>
      </c>
      <c r="I1273" s="31">
        <v>90.922730682670661</v>
      </c>
    </row>
    <row r="1274" spans="1:9" ht="28.5" x14ac:dyDescent="0.2">
      <c r="A1274" s="89" t="s">
        <v>25</v>
      </c>
      <c r="B1274" s="3" t="s">
        <v>2070</v>
      </c>
      <c r="C1274" s="3" t="s">
        <v>24</v>
      </c>
      <c r="D1274" s="3" t="s">
        <v>26</v>
      </c>
      <c r="E1274" s="3" t="s">
        <v>0</v>
      </c>
      <c r="F1274" s="3" t="s">
        <v>0</v>
      </c>
      <c r="G1274" s="31">
        <v>266.60000000000002</v>
      </c>
      <c r="H1274" s="31">
        <v>242.4</v>
      </c>
      <c r="I1274" s="31">
        <v>90.922730682670661</v>
      </c>
    </row>
    <row r="1275" spans="1:9" ht="42.75" x14ac:dyDescent="0.2">
      <c r="A1275" s="89" t="s">
        <v>680</v>
      </c>
      <c r="B1275" s="3" t="s">
        <v>2070</v>
      </c>
      <c r="C1275" s="3" t="s">
        <v>24</v>
      </c>
      <c r="D1275" s="3" t="s">
        <v>26</v>
      </c>
      <c r="E1275" s="3" t="s">
        <v>681</v>
      </c>
      <c r="F1275" s="3" t="s">
        <v>0</v>
      </c>
      <c r="G1275" s="31">
        <v>266.60000000000002</v>
      </c>
      <c r="H1275" s="31">
        <v>242.4</v>
      </c>
      <c r="I1275" s="31">
        <v>90.922730682670661</v>
      </c>
    </row>
    <row r="1276" spans="1:9" ht="28.5" x14ac:dyDescent="0.2">
      <c r="A1276" s="89" t="s">
        <v>380</v>
      </c>
      <c r="B1276" s="3" t="s">
        <v>2070</v>
      </c>
      <c r="C1276" s="19" t="s">
        <v>24</v>
      </c>
      <c r="D1276" s="19" t="s">
        <v>26</v>
      </c>
      <c r="E1276" s="19" t="s">
        <v>681</v>
      </c>
      <c r="F1276" s="19" t="s">
        <v>1672</v>
      </c>
      <c r="G1276" s="31">
        <v>266.60000000000002</v>
      </c>
      <c r="H1276" s="31">
        <v>242.4</v>
      </c>
      <c r="I1276" s="31">
        <v>90.922730682670661</v>
      </c>
    </row>
    <row r="1277" spans="1:9" ht="60" x14ac:dyDescent="0.2">
      <c r="A1277" s="91" t="s">
        <v>770</v>
      </c>
      <c r="B1277" s="4" t="s">
        <v>2071</v>
      </c>
      <c r="C1277" s="4" t="s">
        <v>0</v>
      </c>
      <c r="D1277" s="4" t="s">
        <v>0</v>
      </c>
      <c r="E1277" s="4" t="s">
        <v>0</v>
      </c>
      <c r="F1277" s="4" t="s">
        <v>0</v>
      </c>
      <c r="G1277" s="35">
        <v>169482.2</v>
      </c>
      <c r="H1277" s="35">
        <v>166243.5</v>
      </c>
      <c r="I1277" s="35">
        <v>98.089061860183534</v>
      </c>
    </row>
    <row r="1278" spans="1:9" ht="42.75" x14ac:dyDescent="0.2">
      <c r="A1278" s="89" t="s">
        <v>772</v>
      </c>
      <c r="B1278" s="3" t="s">
        <v>2072</v>
      </c>
      <c r="C1278" s="3" t="s">
        <v>0</v>
      </c>
      <c r="D1278" s="3" t="s">
        <v>0</v>
      </c>
      <c r="E1278" s="3" t="s">
        <v>0</v>
      </c>
      <c r="F1278" s="3" t="s">
        <v>0</v>
      </c>
      <c r="G1278" s="31">
        <v>150124.70000000001</v>
      </c>
      <c r="H1278" s="31">
        <v>149023.1</v>
      </c>
      <c r="I1278" s="31">
        <v>99.266210024066652</v>
      </c>
    </row>
    <row r="1279" spans="1:9" ht="42.75" x14ac:dyDescent="0.2">
      <c r="A1279" s="89" t="s">
        <v>752</v>
      </c>
      <c r="B1279" s="3" t="s">
        <v>2073</v>
      </c>
      <c r="C1279" s="3" t="s">
        <v>0</v>
      </c>
      <c r="D1279" s="3" t="s">
        <v>0</v>
      </c>
      <c r="E1279" s="3" t="s">
        <v>0</v>
      </c>
      <c r="F1279" s="3" t="s">
        <v>0</v>
      </c>
      <c r="G1279" s="31">
        <v>124980.4</v>
      </c>
      <c r="H1279" s="31">
        <v>123888.7</v>
      </c>
      <c r="I1279" s="31">
        <v>99.126503035675995</v>
      </c>
    </row>
    <row r="1280" spans="1:9" x14ac:dyDescent="0.2">
      <c r="A1280" s="89" t="s">
        <v>17</v>
      </c>
      <c r="B1280" s="3" t="s">
        <v>2073</v>
      </c>
      <c r="C1280" s="3" t="s">
        <v>13</v>
      </c>
      <c r="D1280" s="3" t="s">
        <v>0</v>
      </c>
      <c r="E1280" s="3" t="s">
        <v>0</v>
      </c>
      <c r="F1280" s="3" t="s">
        <v>0</v>
      </c>
      <c r="G1280" s="31">
        <v>124980.4</v>
      </c>
      <c r="H1280" s="31">
        <v>123888.7</v>
      </c>
      <c r="I1280" s="31">
        <v>99.126503035675995</v>
      </c>
    </row>
    <row r="1281" spans="1:9" x14ac:dyDescent="0.2">
      <c r="A1281" s="89" t="s">
        <v>36</v>
      </c>
      <c r="B1281" s="3" t="s">
        <v>2073</v>
      </c>
      <c r="C1281" s="3" t="s">
        <v>13</v>
      </c>
      <c r="D1281" s="3" t="s">
        <v>8</v>
      </c>
      <c r="E1281" s="3" t="s">
        <v>0</v>
      </c>
      <c r="F1281" s="3" t="s">
        <v>0</v>
      </c>
      <c r="G1281" s="31">
        <v>124980.4</v>
      </c>
      <c r="H1281" s="31">
        <v>123888.7</v>
      </c>
      <c r="I1281" s="31">
        <v>99.126503035675995</v>
      </c>
    </row>
    <row r="1282" spans="1:9" ht="85.5" x14ac:dyDescent="0.2">
      <c r="A1282" s="89" t="s">
        <v>590</v>
      </c>
      <c r="B1282" s="3" t="s">
        <v>2073</v>
      </c>
      <c r="C1282" s="3" t="s">
        <v>13</v>
      </c>
      <c r="D1282" s="3" t="s">
        <v>8</v>
      </c>
      <c r="E1282" s="3" t="s">
        <v>585</v>
      </c>
      <c r="F1282" s="3" t="s">
        <v>0</v>
      </c>
      <c r="G1282" s="31">
        <v>102529.2</v>
      </c>
      <c r="H1282" s="31">
        <v>102039.1</v>
      </c>
      <c r="I1282" s="31">
        <v>99.521989833140225</v>
      </c>
    </row>
    <row r="1283" spans="1:9" ht="28.5" x14ac:dyDescent="0.2">
      <c r="A1283" s="89" t="s">
        <v>380</v>
      </c>
      <c r="B1283" s="3" t="s">
        <v>2073</v>
      </c>
      <c r="C1283" s="3" t="s">
        <v>13</v>
      </c>
      <c r="D1283" s="3" t="s">
        <v>8</v>
      </c>
      <c r="E1283" s="3" t="s">
        <v>585</v>
      </c>
      <c r="F1283" s="3" t="s">
        <v>1672</v>
      </c>
      <c r="G1283" s="31">
        <v>102529.2</v>
      </c>
      <c r="H1283" s="31">
        <v>102039.1</v>
      </c>
      <c r="I1283" s="31">
        <v>99.521989833140225</v>
      </c>
    </row>
    <row r="1284" spans="1:9" ht="28.5" x14ac:dyDescent="0.2">
      <c r="A1284" s="89" t="s">
        <v>601</v>
      </c>
      <c r="B1284" s="3" t="s">
        <v>2073</v>
      </c>
      <c r="C1284" s="3" t="s">
        <v>13</v>
      </c>
      <c r="D1284" s="3" t="s">
        <v>8</v>
      </c>
      <c r="E1284" s="3" t="s">
        <v>602</v>
      </c>
      <c r="F1284" s="3" t="s">
        <v>0</v>
      </c>
      <c r="G1284" s="31">
        <v>22330.400000000001</v>
      </c>
      <c r="H1284" s="31">
        <v>21744.799999999999</v>
      </c>
      <c r="I1284" s="31">
        <v>97.377566008669774</v>
      </c>
    </row>
    <row r="1285" spans="1:9" ht="28.5" x14ac:dyDescent="0.2">
      <c r="A1285" s="89" t="s">
        <v>380</v>
      </c>
      <c r="B1285" s="3" t="s">
        <v>2073</v>
      </c>
      <c r="C1285" s="3" t="s">
        <v>13</v>
      </c>
      <c r="D1285" s="3" t="s">
        <v>8</v>
      </c>
      <c r="E1285" s="3" t="s">
        <v>602</v>
      </c>
      <c r="F1285" s="3" t="s">
        <v>1672</v>
      </c>
      <c r="G1285" s="31">
        <v>22330.400000000001</v>
      </c>
      <c r="H1285" s="31">
        <v>21744.799999999999</v>
      </c>
      <c r="I1285" s="31">
        <v>97.377566008669774</v>
      </c>
    </row>
    <row r="1286" spans="1:9" x14ac:dyDescent="0.2">
      <c r="A1286" s="89" t="s">
        <v>603</v>
      </c>
      <c r="B1286" s="3" t="s">
        <v>2073</v>
      </c>
      <c r="C1286" s="3" t="s">
        <v>13</v>
      </c>
      <c r="D1286" s="3" t="s">
        <v>8</v>
      </c>
      <c r="E1286" s="3" t="s">
        <v>604</v>
      </c>
      <c r="F1286" s="3" t="s">
        <v>0</v>
      </c>
      <c r="G1286" s="31">
        <v>120.8</v>
      </c>
      <c r="H1286" s="31">
        <v>104.8</v>
      </c>
      <c r="I1286" s="31">
        <v>86.754966887417211</v>
      </c>
    </row>
    <row r="1287" spans="1:9" ht="28.5" x14ac:dyDescent="0.2">
      <c r="A1287" s="89" t="s">
        <v>380</v>
      </c>
      <c r="B1287" s="3" t="s">
        <v>2073</v>
      </c>
      <c r="C1287" s="3" t="s">
        <v>13</v>
      </c>
      <c r="D1287" s="3" t="s">
        <v>8</v>
      </c>
      <c r="E1287" s="3" t="s">
        <v>604</v>
      </c>
      <c r="F1287" s="3" t="s">
        <v>1672</v>
      </c>
      <c r="G1287" s="31">
        <v>120.8</v>
      </c>
      <c r="H1287" s="31">
        <v>104.8</v>
      </c>
      <c r="I1287" s="31">
        <v>86.754966887417211</v>
      </c>
    </row>
    <row r="1288" spans="1:9" ht="42.75" x14ac:dyDescent="0.2">
      <c r="A1288" s="89" t="s">
        <v>655</v>
      </c>
      <c r="B1288" s="3" t="s">
        <v>2074</v>
      </c>
      <c r="C1288" s="3" t="s">
        <v>0</v>
      </c>
      <c r="D1288" s="3" t="s">
        <v>0</v>
      </c>
      <c r="E1288" s="3" t="s">
        <v>0</v>
      </c>
      <c r="F1288" s="3" t="s">
        <v>0</v>
      </c>
      <c r="G1288" s="31">
        <v>25144.3</v>
      </c>
      <c r="H1288" s="31">
        <v>25134.400000000001</v>
      </c>
      <c r="I1288" s="31">
        <v>99.960627259458406</v>
      </c>
    </row>
    <row r="1289" spans="1:9" x14ac:dyDescent="0.2">
      <c r="A1289" s="89" t="s">
        <v>17</v>
      </c>
      <c r="B1289" s="3" t="s">
        <v>2074</v>
      </c>
      <c r="C1289" s="3" t="s">
        <v>13</v>
      </c>
      <c r="D1289" s="3" t="s">
        <v>0</v>
      </c>
      <c r="E1289" s="3" t="s">
        <v>0</v>
      </c>
      <c r="F1289" s="3" t="s">
        <v>0</v>
      </c>
      <c r="G1289" s="31">
        <v>25144.3</v>
      </c>
      <c r="H1289" s="31">
        <v>25134.400000000001</v>
      </c>
      <c r="I1289" s="31">
        <v>99.960627259458406</v>
      </c>
    </row>
    <row r="1290" spans="1:9" x14ac:dyDescent="0.2">
      <c r="A1290" s="89" t="s">
        <v>36</v>
      </c>
      <c r="B1290" s="3" t="s">
        <v>2074</v>
      </c>
      <c r="C1290" s="3" t="s">
        <v>13</v>
      </c>
      <c r="D1290" s="3" t="s">
        <v>8</v>
      </c>
      <c r="E1290" s="3" t="s">
        <v>0</v>
      </c>
      <c r="F1290" s="3" t="s">
        <v>0</v>
      </c>
      <c r="G1290" s="31">
        <v>25144.3</v>
      </c>
      <c r="H1290" s="31">
        <v>25134.400000000001</v>
      </c>
      <c r="I1290" s="31">
        <v>99.960627259458406</v>
      </c>
    </row>
    <row r="1291" spans="1:9" ht="28.5" x14ac:dyDescent="0.2">
      <c r="A1291" s="89" t="s">
        <v>601</v>
      </c>
      <c r="B1291" s="3" t="s">
        <v>2074</v>
      </c>
      <c r="C1291" s="3" t="s">
        <v>13</v>
      </c>
      <c r="D1291" s="3" t="s">
        <v>8</v>
      </c>
      <c r="E1291" s="3" t="s">
        <v>602</v>
      </c>
      <c r="F1291" s="3" t="s">
        <v>0</v>
      </c>
      <c r="G1291" s="31">
        <v>16173.2</v>
      </c>
      <c r="H1291" s="31">
        <v>16171.2</v>
      </c>
      <c r="I1291" s="31">
        <v>99.987633863428385</v>
      </c>
    </row>
    <row r="1292" spans="1:9" ht="28.5" x14ac:dyDescent="0.2">
      <c r="A1292" s="89" t="s">
        <v>380</v>
      </c>
      <c r="B1292" s="3" t="s">
        <v>2074</v>
      </c>
      <c r="C1292" s="3" t="s">
        <v>13</v>
      </c>
      <c r="D1292" s="3" t="s">
        <v>8</v>
      </c>
      <c r="E1292" s="3" t="s">
        <v>602</v>
      </c>
      <c r="F1292" s="3" t="s">
        <v>1672</v>
      </c>
      <c r="G1292" s="31">
        <v>16173.2</v>
      </c>
      <c r="H1292" s="31">
        <v>16171.2</v>
      </c>
      <c r="I1292" s="31">
        <v>99.987633863428385</v>
      </c>
    </row>
    <row r="1293" spans="1:9" ht="28.5" x14ac:dyDescent="0.2">
      <c r="A1293" s="89" t="s">
        <v>646</v>
      </c>
      <c r="B1293" s="3" t="s">
        <v>2074</v>
      </c>
      <c r="C1293" s="3" t="s">
        <v>13</v>
      </c>
      <c r="D1293" s="3" t="s">
        <v>8</v>
      </c>
      <c r="E1293" s="3" t="s">
        <v>647</v>
      </c>
      <c r="F1293" s="3" t="s">
        <v>0</v>
      </c>
      <c r="G1293" s="31">
        <v>8971.1</v>
      </c>
      <c r="H1293" s="31">
        <v>8963.2000000000007</v>
      </c>
      <c r="I1293" s="31">
        <v>99.911939450011715</v>
      </c>
    </row>
    <row r="1294" spans="1:9" ht="28.5" x14ac:dyDescent="0.2">
      <c r="A1294" s="89" t="s">
        <v>380</v>
      </c>
      <c r="B1294" s="3" t="s">
        <v>2074</v>
      </c>
      <c r="C1294" s="3" t="s">
        <v>13</v>
      </c>
      <c r="D1294" s="3" t="s">
        <v>8</v>
      </c>
      <c r="E1294" s="3" t="s">
        <v>647</v>
      </c>
      <c r="F1294" s="3" t="s">
        <v>1672</v>
      </c>
      <c r="G1294" s="31">
        <v>8971.1</v>
      </c>
      <c r="H1294" s="31">
        <v>8963.2000000000007</v>
      </c>
      <c r="I1294" s="31">
        <v>99.911939450011715</v>
      </c>
    </row>
    <row r="1295" spans="1:9" ht="71.25" x14ac:dyDescent="0.2">
      <c r="A1295" s="89" t="s">
        <v>776</v>
      </c>
      <c r="B1295" s="3" t="s">
        <v>2075</v>
      </c>
      <c r="C1295" s="3" t="s">
        <v>0</v>
      </c>
      <c r="D1295" s="3" t="s">
        <v>0</v>
      </c>
      <c r="E1295" s="3" t="s">
        <v>0</v>
      </c>
      <c r="F1295" s="3" t="s">
        <v>0</v>
      </c>
      <c r="G1295" s="31">
        <v>805.3</v>
      </c>
      <c r="H1295" s="31">
        <v>805.2</v>
      </c>
      <c r="I1295" s="31">
        <v>99.987582267477976</v>
      </c>
    </row>
    <row r="1296" spans="1:9" ht="42.75" x14ac:dyDescent="0.2">
      <c r="A1296" s="89" t="s">
        <v>655</v>
      </c>
      <c r="B1296" s="3" t="s">
        <v>2076</v>
      </c>
      <c r="C1296" s="3" t="s">
        <v>0</v>
      </c>
      <c r="D1296" s="3" t="s">
        <v>0</v>
      </c>
      <c r="E1296" s="3" t="s">
        <v>0</v>
      </c>
      <c r="F1296" s="3" t="s">
        <v>0</v>
      </c>
      <c r="G1296" s="31">
        <v>40.299999999999997</v>
      </c>
      <c r="H1296" s="31">
        <v>40.200000000000003</v>
      </c>
      <c r="I1296" s="31">
        <v>99.751861042183634</v>
      </c>
    </row>
    <row r="1297" spans="1:9" x14ac:dyDescent="0.2">
      <c r="A1297" s="89" t="s">
        <v>17</v>
      </c>
      <c r="B1297" s="3" t="s">
        <v>2076</v>
      </c>
      <c r="C1297" s="3" t="s">
        <v>13</v>
      </c>
      <c r="D1297" s="3" t="s">
        <v>0</v>
      </c>
      <c r="E1297" s="3" t="s">
        <v>0</v>
      </c>
      <c r="F1297" s="3" t="s">
        <v>0</v>
      </c>
      <c r="G1297" s="31">
        <v>40.299999999999997</v>
      </c>
      <c r="H1297" s="31">
        <v>40.200000000000003</v>
      </c>
      <c r="I1297" s="31">
        <v>99.751861042183634</v>
      </c>
    </row>
    <row r="1298" spans="1:9" x14ac:dyDescent="0.2">
      <c r="A1298" s="89" t="s">
        <v>36</v>
      </c>
      <c r="B1298" s="3" t="s">
        <v>2076</v>
      </c>
      <c r="C1298" s="3" t="s">
        <v>13</v>
      </c>
      <c r="D1298" s="3" t="s">
        <v>8</v>
      </c>
      <c r="E1298" s="3" t="s">
        <v>0</v>
      </c>
      <c r="F1298" s="3" t="s">
        <v>0</v>
      </c>
      <c r="G1298" s="31">
        <v>40.299999999999997</v>
      </c>
      <c r="H1298" s="31">
        <v>40.200000000000003</v>
      </c>
      <c r="I1298" s="31">
        <v>99.751861042183634</v>
      </c>
    </row>
    <row r="1299" spans="1:9" x14ac:dyDescent="0.2">
      <c r="A1299" s="89" t="s">
        <v>603</v>
      </c>
      <c r="B1299" s="3" t="s">
        <v>2076</v>
      </c>
      <c r="C1299" s="3" t="s">
        <v>13</v>
      </c>
      <c r="D1299" s="3" t="s">
        <v>8</v>
      </c>
      <c r="E1299" s="3" t="s">
        <v>604</v>
      </c>
      <c r="F1299" s="3" t="s">
        <v>0</v>
      </c>
      <c r="G1299" s="31">
        <v>40.299999999999997</v>
      </c>
      <c r="H1299" s="31">
        <v>40.200000000000003</v>
      </c>
      <c r="I1299" s="31">
        <v>99.751861042183634</v>
      </c>
    </row>
    <row r="1300" spans="1:9" ht="28.5" x14ac:dyDescent="0.2">
      <c r="A1300" s="89" t="s">
        <v>380</v>
      </c>
      <c r="B1300" s="3" t="s">
        <v>2076</v>
      </c>
      <c r="C1300" s="3" t="s">
        <v>13</v>
      </c>
      <c r="D1300" s="3" t="s">
        <v>8</v>
      </c>
      <c r="E1300" s="3" t="s">
        <v>604</v>
      </c>
      <c r="F1300" s="3" t="s">
        <v>1672</v>
      </c>
      <c r="G1300" s="31">
        <v>40.299999999999997</v>
      </c>
      <c r="H1300" s="31">
        <v>40.200000000000003</v>
      </c>
      <c r="I1300" s="31">
        <v>99.751861042183634</v>
      </c>
    </row>
    <row r="1301" spans="1:9" ht="71.25" x14ac:dyDescent="0.2">
      <c r="A1301" s="89" t="s">
        <v>779</v>
      </c>
      <c r="B1301" s="3" t="s">
        <v>2077</v>
      </c>
      <c r="C1301" s="3" t="s">
        <v>0</v>
      </c>
      <c r="D1301" s="3" t="s">
        <v>0</v>
      </c>
      <c r="E1301" s="3" t="s">
        <v>0</v>
      </c>
      <c r="F1301" s="3" t="s">
        <v>0</v>
      </c>
      <c r="G1301" s="31">
        <v>765</v>
      </c>
      <c r="H1301" s="31">
        <v>765</v>
      </c>
      <c r="I1301" s="31">
        <v>100</v>
      </c>
    </row>
    <row r="1302" spans="1:9" x14ac:dyDescent="0.2">
      <c r="A1302" s="89" t="s">
        <v>17</v>
      </c>
      <c r="B1302" s="3" t="s">
        <v>2077</v>
      </c>
      <c r="C1302" s="3" t="s">
        <v>13</v>
      </c>
      <c r="D1302" s="3" t="s">
        <v>0</v>
      </c>
      <c r="E1302" s="3" t="s">
        <v>0</v>
      </c>
      <c r="F1302" s="3" t="s">
        <v>0</v>
      </c>
      <c r="G1302" s="31">
        <v>765</v>
      </c>
      <c r="H1302" s="31">
        <v>765</v>
      </c>
      <c r="I1302" s="31">
        <v>100</v>
      </c>
    </row>
    <row r="1303" spans="1:9" x14ac:dyDescent="0.2">
      <c r="A1303" s="89" t="s">
        <v>36</v>
      </c>
      <c r="B1303" s="3" t="s">
        <v>2077</v>
      </c>
      <c r="C1303" s="3" t="s">
        <v>13</v>
      </c>
      <c r="D1303" s="3" t="s">
        <v>8</v>
      </c>
      <c r="E1303" s="3" t="s">
        <v>0</v>
      </c>
      <c r="F1303" s="3" t="s">
        <v>0</v>
      </c>
      <c r="G1303" s="31">
        <v>765</v>
      </c>
      <c r="H1303" s="31">
        <v>765</v>
      </c>
      <c r="I1303" s="31">
        <v>100</v>
      </c>
    </row>
    <row r="1304" spans="1:9" x14ac:dyDescent="0.2">
      <c r="A1304" s="89" t="s">
        <v>603</v>
      </c>
      <c r="B1304" s="3" t="s">
        <v>2077</v>
      </c>
      <c r="C1304" s="3" t="s">
        <v>13</v>
      </c>
      <c r="D1304" s="3" t="s">
        <v>8</v>
      </c>
      <c r="E1304" s="3" t="s">
        <v>604</v>
      </c>
      <c r="F1304" s="3" t="s">
        <v>0</v>
      </c>
      <c r="G1304" s="31">
        <v>765</v>
      </c>
      <c r="H1304" s="31">
        <v>765</v>
      </c>
      <c r="I1304" s="31">
        <v>100</v>
      </c>
    </row>
    <row r="1305" spans="1:9" ht="28.5" x14ac:dyDescent="0.2">
      <c r="A1305" s="89" t="s">
        <v>380</v>
      </c>
      <c r="B1305" s="3" t="s">
        <v>2077</v>
      </c>
      <c r="C1305" s="3" t="s">
        <v>13</v>
      </c>
      <c r="D1305" s="3" t="s">
        <v>8</v>
      </c>
      <c r="E1305" s="3" t="s">
        <v>604</v>
      </c>
      <c r="F1305" s="3" t="s">
        <v>1672</v>
      </c>
      <c r="G1305" s="31">
        <v>765</v>
      </c>
      <c r="H1305" s="31">
        <v>765</v>
      </c>
      <c r="I1305" s="31">
        <v>100</v>
      </c>
    </row>
    <row r="1306" spans="1:9" ht="71.25" x14ac:dyDescent="0.2">
      <c r="A1306" s="89" t="s">
        <v>781</v>
      </c>
      <c r="B1306" s="3" t="s">
        <v>2078</v>
      </c>
      <c r="C1306" s="3" t="s">
        <v>0</v>
      </c>
      <c r="D1306" s="3" t="s">
        <v>0</v>
      </c>
      <c r="E1306" s="3" t="s">
        <v>0</v>
      </c>
      <c r="F1306" s="3" t="s">
        <v>0</v>
      </c>
      <c r="G1306" s="31">
        <v>18552.2</v>
      </c>
      <c r="H1306" s="31">
        <v>16415.2</v>
      </c>
      <c r="I1306" s="31">
        <v>88.481150483500613</v>
      </c>
    </row>
    <row r="1307" spans="1:9" ht="42.75" x14ac:dyDescent="0.2">
      <c r="A1307" s="89" t="s">
        <v>655</v>
      </c>
      <c r="B1307" s="3" t="s">
        <v>2079</v>
      </c>
      <c r="C1307" s="3" t="s">
        <v>0</v>
      </c>
      <c r="D1307" s="3" t="s">
        <v>0</v>
      </c>
      <c r="E1307" s="3" t="s">
        <v>0</v>
      </c>
      <c r="F1307" s="3" t="s">
        <v>0</v>
      </c>
      <c r="G1307" s="31">
        <v>14552.2</v>
      </c>
      <c r="H1307" s="31">
        <v>12475.2</v>
      </c>
      <c r="I1307" s="31">
        <v>85.727243990599362</v>
      </c>
    </row>
    <row r="1308" spans="1:9" x14ac:dyDescent="0.2">
      <c r="A1308" s="89" t="s">
        <v>17</v>
      </c>
      <c r="B1308" s="3" t="s">
        <v>2079</v>
      </c>
      <c r="C1308" s="3" t="s">
        <v>13</v>
      </c>
      <c r="D1308" s="3" t="s">
        <v>0</v>
      </c>
      <c r="E1308" s="3" t="s">
        <v>0</v>
      </c>
      <c r="F1308" s="3" t="s">
        <v>0</v>
      </c>
      <c r="G1308" s="31">
        <v>14552.2</v>
      </c>
      <c r="H1308" s="31">
        <v>12475.2</v>
      </c>
      <c r="I1308" s="31">
        <v>85.727243990599362</v>
      </c>
    </row>
    <row r="1309" spans="1:9" x14ac:dyDescent="0.2">
      <c r="A1309" s="89" t="s">
        <v>36</v>
      </c>
      <c r="B1309" s="3" t="s">
        <v>2079</v>
      </c>
      <c r="C1309" s="19" t="s">
        <v>13</v>
      </c>
      <c r="D1309" s="19" t="s">
        <v>8</v>
      </c>
      <c r="E1309" s="19" t="s">
        <v>0</v>
      </c>
      <c r="F1309" s="19" t="s">
        <v>0</v>
      </c>
      <c r="G1309" s="31">
        <v>14552.2</v>
      </c>
      <c r="H1309" s="31">
        <v>12475.2</v>
      </c>
      <c r="I1309" s="31">
        <v>85.727243990599362</v>
      </c>
    </row>
    <row r="1310" spans="1:9" ht="85.5" x14ac:dyDescent="0.2">
      <c r="A1310" s="89" t="s">
        <v>590</v>
      </c>
      <c r="B1310" s="3" t="s">
        <v>2079</v>
      </c>
      <c r="C1310" s="3" t="s">
        <v>13</v>
      </c>
      <c r="D1310" s="3" t="s">
        <v>8</v>
      </c>
      <c r="E1310" s="3" t="s">
        <v>585</v>
      </c>
      <c r="F1310" s="3" t="s">
        <v>0</v>
      </c>
      <c r="G1310" s="31">
        <v>422.8</v>
      </c>
      <c r="H1310" s="31">
        <v>357</v>
      </c>
      <c r="I1310" s="31">
        <v>84.437086092715234</v>
      </c>
    </row>
    <row r="1311" spans="1:9" ht="28.5" x14ac:dyDescent="0.2">
      <c r="A1311" s="89" t="s">
        <v>380</v>
      </c>
      <c r="B1311" s="3" t="s">
        <v>2079</v>
      </c>
      <c r="C1311" s="3" t="s">
        <v>13</v>
      </c>
      <c r="D1311" s="3" t="s">
        <v>8</v>
      </c>
      <c r="E1311" s="3" t="s">
        <v>585</v>
      </c>
      <c r="F1311" s="3" t="s">
        <v>1672</v>
      </c>
      <c r="G1311" s="31">
        <v>422.8</v>
      </c>
      <c r="H1311" s="31">
        <v>357</v>
      </c>
      <c r="I1311" s="31">
        <v>84.437086092715234</v>
      </c>
    </row>
    <row r="1312" spans="1:9" ht="28.5" x14ac:dyDescent="0.2">
      <c r="A1312" s="89" t="s">
        <v>601</v>
      </c>
      <c r="B1312" s="3" t="s">
        <v>2079</v>
      </c>
      <c r="C1312" s="3" t="s">
        <v>13</v>
      </c>
      <c r="D1312" s="3" t="s">
        <v>8</v>
      </c>
      <c r="E1312" s="3" t="s">
        <v>602</v>
      </c>
      <c r="F1312" s="3" t="s">
        <v>0</v>
      </c>
      <c r="G1312" s="31">
        <v>803.7</v>
      </c>
      <c r="H1312" s="31">
        <v>443.6</v>
      </c>
      <c r="I1312" s="31">
        <v>55.194724399651605</v>
      </c>
    </row>
    <row r="1313" spans="1:9" ht="28.5" x14ac:dyDescent="0.2">
      <c r="A1313" s="89" t="s">
        <v>380</v>
      </c>
      <c r="B1313" s="3" t="s">
        <v>2079</v>
      </c>
      <c r="C1313" s="3" t="s">
        <v>13</v>
      </c>
      <c r="D1313" s="3" t="s">
        <v>8</v>
      </c>
      <c r="E1313" s="3" t="s">
        <v>602</v>
      </c>
      <c r="F1313" s="3" t="s">
        <v>1672</v>
      </c>
      <c r="G1313" s="31">
        <v>803.7</v>
      </c>
      <c r="H1313" s="31">
        <v>443.6</v>
      </c>
      <c r="I1313" s="31">
        <v>55.194724399651605</v>
      </c>
    </row>
    <row r="1314" spans="1:9" ht="28.5" x14ac:dyDescent="0.2">
      <c r="A1314" s="89" t="s">
        <v>646</v>
      </c>
      <c r="B1314" s="3" t="s">
        <v>2079</v>
      </c>
      <c r="C1314" s="3" t="s">
        <v>13</v>
      </c>
      <c r="D1314" s="3" t="s">
        <v>8</v>
      </c>
      <c r="E1314" s="3" t="s">
        <v>647</v>
      </c>
      <c r="F1314" s="3" t="s">
        <v>0</v>
      </c>
      <c r="G1314" s="31">
        <v>13325.7</v>
      </c>
      <c r="H1314" s="31">
        <v>11674.6</v>
      </c>
      <c r="I1314" s="31">
        <v>87.609656528362493</v>
      </c>
    </row>
    <row r="1315" spans="1:9" ht="28.5" x14ac:dyDescent="0.2">
      <c r="A1315" s="89" t="s">
        <v>380</v>
      </c>
      <c r="B1315" s="3" t="s">
        <v>2079</v>
      </c>
      <c r="C1315" s="3" t="s">
        <v>13</v>
      </c>
      <c r="D1315" s="3" t="s">
        <v>8</v>
      </c>
      <c r="E1315" s="3" t="s">
        <v>647</v>
      </c>
      <c r="F1315" s="3" t="s">
        <v>1672</v>
      </c>
      <c r="G1315" s="31">
        <v>13325.7</v>
      </c>
      <c r="H1315" s="31">
        <v>11674.6</v>
      </c>
      <c r="I1315" s="31">
        <v>87.609656528362493</v>
      </c>
    </row>
    <row r="1316" spans="1:9" ht="42.75" x14ac:dyDescent="0.2">
      <c r="A1316" s="89" t="s">
        <v>786</v>
      </c>
      <c r="B1316" s="3" t="s">
        <v>2080</v>
      </c>
      <c r="C1316" s="3" t="s">
        <v>0</v>
      </c>
      <c r="D1316" s="3" t="s">
        <v>0</v>
      </c>
      <c r="E1316" s="3" t="s">
        <v>0</v>
      </c>
      <c r="F1316" s="3" t="s">
        <v>0</v>
      </c>
      <c r="G1316" s="31">
        <v>4000</v>
      </c>
      <c r="H1316" s="31">
        <v>3940</v>
      </c>
      <c r="I1316" s="31">
        <v>98.5</v>
      </c>
    </row>
    <row r="1317" spans="1:9" x14ac:dyDescent="0.2">
      <c r="A1317" s="89" t="s">
        <v>17</v>
      </c>
      <c r="B1317" s="3" t="s">
        <v>2080</v>
      </c>
      <c r="C1317" s="3" t="s">
        <v>13</v>
      </c>
      <c r="D1317" s="3" t="s">
        <v>0</v>
      </c>
      <c r="E1317" s="3" t="s">
        <v>0</v>
      </c>
      <c r="F1317" s="3" t="s">
        <v>0</v>
      </c>
      <c r="G1317" s="31">
        <v>4000</v>
      </c>
      <c r="H1317" s="31">
        <v>3940</v>
      </c>
      <c r="I1317" s="31">
        <v>98.5</v>
      </c>
    </row>
    <row r="1318" spans="1:9" x14ac:dyDescent="0.2">
      <c r="A1318" s="89" t="s">
        <v>36</v>
      </c>
      <c r="B1318" s="3" t="s">
        <v>2080</v>
      </c>
      <c r="C1318" s="3" t="s">
        <v>13</v>
      </c>
      <c r="D1318" s="3" t="s">
        <v>8</v>
      </c>
      <c r="E1318" s="3" t="s">
        <v>0</v>
      </c>
      <c r="F1318" s="3" t="s">
        <v>0</v>
      </c>
      <c r="G1318" s="31">
        <v>4000</v>
      </c>
      <c r="H1318" s="31">
        <v>3940</v>
      </c>
      <c r="I1318" s="31">
        <v>98.5</v>
      </c>
    </row>
    <row r="1319" spans="1:9" ht="57" x14ac:dyDescent="0.2">
      <c r="A1319" s="89" t="s">
        <v>760</v>
      </c>
      <c r="B1319" s="3" t="s">
        <v>2080</v>
      </c>
      <c r="C1319" s="3" t="s">
        <v>13</v>
      </c>
      <c r="D1319" s="3" t="s">
        <v>8</v>
      </c>
      <c r="E1319" s="3" t="s">
        <v>761</v>
      </c>
      <c r="F1319" s="3" t="s">
        <v>0</v>
      </c>
      <c r="G1319" s="31">
        <v>4000</v>
      </c>
      <c r="H1319" s="31">
        <v>3940</v>
      </c>
      <c r="I1319" s="31">
        <v>98.5</v>
      </c>
    </row>
    <row r="1320" spans="1:9" ht="28.5" x14ac:dyDescent="0.2">
      <c r="A1320" s="89" t="s">
        <v>380</v>
      </c>
      <c r="B1320" s="3" t="s">
        <v>2080</v>
      </c>
      <c r="C1320" s="3" t="s">
        <v>13</v>
      </c>
      <c r="D1320" s="3" t="s">
        <v>8</v>
      </c>
      <c r="E1320" s="3" t="s">
        <v>761</v>
      </c>
      <c r="F1320" s="3" t="s">
        <v>1672</v>
      </c>
      <c r="G1320" s="31">
        <v>4000</v>
      </c>
      <c r="H1320" s="31">
        <v>3940</v>
      </c>
      <c r="I1320" s="31">
        <v>98.5</v>
      </c>
    </row>
    <row r="1321" spans="1:9" ht="75" x14ac:dyDescent="0.2">
      <c r="A1321" s="91" t="s">
        <v>788</v>
      </c>
      <c r="B1321" s="4" t="s">
        <v>2081</v>
      </c>
      <c r="C1321" s="4" t="s">
        <v>0</v>
      </c>
      <c r="D1321" s="4" t="s">
        <v>0</v>
      </c>
      <c r="E1321" s="4" t="s">
        <v>0</v>
      </c>
      <c r="F1321" s="4" t="s">
        <v>0</v>
      </c>
      <c r="G1321" s="35">
        <v>706.7</v>
      </c>
      <c r="H1321" s="35">
        <v>684</v>
      </c>
      <c r="I1321" s="35">
        <v>96.787887363803591</v>
      </c>
    </row>
    <row r="1322" spans="1:9" ht="57" x14ac:dyDescent="0.2">
      <c r="A1322" s="89" t="s">
        <v>788</v>
      </c>
      <c r="B1322" s="3" t="s">
        <v>2081</v>
      </c>
      <c r="C1322" s="3" t="s">
        <v>0</v>
      </c>
      <c r="D1322" s="3" t="s">
        <v>0</v>
      </c>
      <c r="E1322" s="3" t="s">
        <v>0</v>
      </c>
      <c r="F1322" s="3" t="s">
        <v>0</v>
      </c>
      <c r="G1322" s="31">
        <v>706.7</v>
      </c>
      <c r="H1322" s="31">
        <v>684</v>
      </c>
      <c r="I1322" s="31">
        <v>96.787887363803591</v>
      </c>
    </row>
    <row r="1323" spans="1:9" ht="42.75" x14ac:dyDescent="0.2">
      <c r="A1323" s="89" t="s">
        <v>655</v>
      </c>
      <c r="B1323" s="3" t="s">
        <v>2082</v>
      </c>
      <c r="C1323" s="3" t="s">
        <v>0</v>
      </c>
      <c r="D1323" s="3" t="s">
        <v>0</v>
      </c>
      <c r="E1323" s="3" t="s">
        <v>0</v>
      </c>
      <c r="F1323" s="3" t="s">
        <v>0</v>
      </c>
      <c r="G1323" s="31">
        <v>564.70000000000005</v>
      </c>
      <c r="H1323" s="31">
        <v>546</v>
      </c>
      <c r="I1323" s="31">
        <v>96.688507171949695</v>
      </c>
    </row>
    <row r="1324" spans="1:9" x14ac:dyDescent="0.2">
      <c r="A1324" s="89" t="s">
        <v>17</v>
      </c>
      <c r="B1324" s="3" t="s">
        <v>2082</v>
      </c>
      <c r="C1324" s="3" t="s">
        <v>13</v>
      </c>
      <c r="D1324" s="3" t="s">
        <v>0</v>
      </c>
      <c r="E1324" s="3" t="s">
        <v>0</v>
      </c>
      <c r="F1324" s="3" t="s">
        <v>0</v>
      </c>
      <c r="G1324" s="31">
        <v>564.70000000000005</v>
      </c>
      <c r="H1324" s="31">
        <v>546</v>
      </c>
      <c r="I1324" s="31">
        <v>96.688507171949695</v>
      </c>
    </row>
    <row r="1325" spans="1:9" x14ac:dyDescent="0.2">
      <c r="A1325" s="89" t="s">
        <v>36</v>
      </c>
      <c r="B1325" s="3" t="s">
        <v>2082</v>
      </c>
      <c r="C1325" s="3" t="s">
        <v>13</v>
      </c>
      <c r="D1325" s="3" t="s">
        <v>8</v>
      </c>
      <c r="E1325" s="3" t="s">
        <v>0</v>
      </c>
      <c r="F1325" s="3" t="s">
        <v>0</v>
      </c>
      <c r="G1325" s="31">
        <v>564.70000000000005</v>
      </c>
      <c r="H1325" s="31">
        <v>546</v>
      </c>
      <c r="I1325" s="31">
        <v>96.688507171949695</v>
      </c>
    </row>
    <row r="1326" spans="1:9" ht="28.5" x14ac:dyDescent="0.2">
      <c r="A1326" s="89" t="s">
        <v>601</v>
      </c>
      <c r="B1326" s="3" t="s">
        <v>2082</v>
      </c>
      <c r="C1326" s="3" t="s">
        <v>13</v>
      </c>
      <c r="D1326" s="3" t="s">
        <v>8</v>
      </c>
      <c r="E1326" s="3" t="s">
        <v>602</v>
      </c>
      <c r="F1326" s="3" t="s">
        <v>0</v>
      </c>
      <c r="G1326" s="31">
        <v>174.7</v>
      </c>
      <c r="H1326" s="31">
        <v>174.5</v>
      </c>
      <c r="I1326" s="31">
        <v>99.885518030910134</v>
      </c>
    </row>
    <row r="1327" spans="1:9" ht="28.5" x14ac:dyDescent="0.2">
      <c r="A1327" s="89" t="s">
        <v>380</v>
      </c>
      <c r="B1327" s="3" t="s">
        <v>2082</v>
      </c>
      <c r="C1327" s="19" t="s">
        <v>13</v>
      </c>
      <c r="D1327" s="19" t="s">
        <v>8</v>
      </c>
      <c r="E1327" s="19" t="s">
        <v>602</v>
      </c>
      <c r="F1327" s="19" t="s">
        <v>1672</v>
      </c>
      <c r="G1327" s="31">
        <v>174.7</v>
      </c>
      <c r="H1327" s="31">
        <v>174.5</v>
      </c>
      <c r="I1327" s="31">
        <v>99.885518030910134</v>
      </c>
    </row>
    <row r="1328" spans="1:9" ht="28.5" x14ac:dyDescent="0.2">
      <c r="A1328" s="89" t="s">
        <v>646</v>
      </c>
      <c r="B1328" s="3" t="s">
        <v>2082</v>
      </c>
      <c r="C1328" s="19" t="s">
        <v>13</v>
      </c>
      <c r="D1328" s="19" t="s">
        <v>8</v>
      </c>
      <c r="E1328" s="19" t="s">
        <v>647</v>
      </c>
      <c r="F1328" s="19" t="s">
        <v>0</v>
      </c>
      <c r="G1328" s="31">
        <v>390</v>
      </c>
      <c r="H1328" s="31">
        <v>371.5</v>
      </c>
      <c r="I1328" s="31">
        <v>95.256410256410248</v>
      </c>
    </row>
    <row r="1329" spans="1:9" ht="28.5" x14ac:dyDescent="0.2">
      <c r="A1329" s="89" t="s">
        <v>380</v>
      </c>
      <c r="B1329" s="3" t="s">
        <v>2082</v>
      </c>
      <c r="C1329" s="3" t="s">
        <v>13</v>
      </c>
      <c r="D1329" s="3" t="s">
        <v>8</v>
      </c>
      <c r="E1329" s="3" t="s">
        <v>647</v>
      </c>
      <c r="F1329" s="3" t="s">
        <v>1672</v>
      </c>
      <c r="G1329" s="31">
        <v>390</v>
      </c>
      <c r="H1329" s="31">
        <v>371.5</v>
      </c>
      <c r="I1329" s="31">
        <v>95.256410256410248</v>
      </c>
    </row>
    <row r="1330" spans="1:9" ht="42.75" x14ac:dyDescent="0.2">
      <c r="A1330" s="89" t="s">
        <v>907</v>
      </c>
      <c r="B1330" s="3" t="s">
        <v>2083</v>
      </c>
      <c r="C1330" s="3" t="s">
        <v>0</v>
      </c>
      <c r="D1330" s="3" t="s">
        <v>0</v>
      </c>
      <c r="E1330" s="3" t="s">
        <v>0</v>
      </c>
      <c r="F1330" s="3" t="s">
        <v>0</v>
      </c>
      <c r="G1330" s="31">
        <v>142</v>
      </c>
      <c r="H1330" s="31">
        <v>138</v>
      </c>
      <c r="I1330" s="31">
        <v>97.183098591549296</v>
      </c>
    </row>
    <row r="1331" spans="1:9" x14ac:dyDescent="0.2">
      <c r="A1331" s="89" t="s">
        <v>20</v>
      </c>
      <c r="B1331" s="3" t="s">
        <v>2083</v>
      </c>
      <c r="C1331" s="3" t="s">
        <v>21</v>
      </c>
      <c r="D1331" s="3" t="s">
        <v>0</v>
      </c>
      <c r="E1331" s="3" t="s">
        <v>0</v>
      </c>
      <c r="F1331" s="3" t="s">
        <v>0</v>
      </c>
      <c r="G1331" s="31">
        <v>142</v>
      </c>
      <c r="H1331" s="31">
        <v>138</v>
      </c>
      <c r="I1331" s="31">
        <v>97.183098591549296</v>
      </c>
    </row>
    <row r="1332" spans="1:9" ht="42.75" x14ac:dyDescent="0.2">
      <c r="A1332" s="89" t="s">
        <v>104</v>
      </c>
      <c r="B1332" s="3" t="s">
        <v>2083</v>
      </c>
      <c r="C1332" s="3" t="s">
        <v>21</v>
      </c>
      <c r="D1332" s="3" t="s">
        <v>29</v>
      </c>
      <c r="E1332" s="3" t="s">
        <v>0</v>
      </c>
      <c r="F1332" s="3" t="s">
        <v>0</v>
      </c>
      <c r="G1332" s="31">
        <v>142</v>
      </c>
      <c r="H1332" s="31">
        <v>138</v>
      </c>
      <c r="I1332" s="31">
        <v>97.183098591549296</v>
      </c>
    </row>
    <row r="1333" spans="1:9" ht="42.75" x14ac:dyDescent="0.2">
      <c r="A1333" s="89" t="s">
        <v>680</v>
      </c>
      <c r="B1333" s="3" t="s">
        <v>2083</v>
      </c>
      <c r="C1333" s="3" t="s">
        <v>21</v>
      </c>
      <c r="D1333" s="3" t="s">
        <v>29</v>
      </c>
      <c r="E1333" s="3" t="s">
        <v>681</v>
      </c>
      <c r="F1333" s="3" t="s">
        <v>0</v>
      </c>
      <c r="G1333" s="31">
        <v>142</v>
      </c>
      <c r="H1333" s="31">
        <v>138</v>
      </c>
      <c r="I1333" s="31">
        <v>97.183098591549296</v>
      </c>
    </row>
    <row r="1334" spans="1:9" ht="28.5" x14ac:dyDescent="0.2">
      <c r="A1334" s="89" t="s">
        <v>321</v>
      </c>
      <c r="B1334" s="3" t="s">
        <v>2083</v>
      </c>
      <c r="C1334" s="19" t="s">
        <v>21</v>
      </c>
      <c r="D1334" s="19" t="s">
        <v>29</v>
      </c>
      <c r="E1334" s="19" t="s">
        <v>681</v>
      </c>
      <c r="F1334" s="19" t="s">
        <v>111</v>
      </c>
      <c r="G1334" s="31">
        <v>142</v>
      </c>
      <c r="H1334" s="31">
        <v>138</v>
      </c>
      <c r="I1334" s="31">
        <v>97.183098591549296</v>
      </c>
    </row>
    <row r="1335" spans="1:9" ht="75" x14ac:dyDescent="0.2">
      <c r="A1335" s="91" t="s">
        <v>975</v>
      </c>
      <c r="B1335" s="4" t="s">
        <v>2084</v>
      </c>
      <c r="C1335" s="4" t="s">
        <v>0</v>
      </c>
      <c r="D1335" s="4" t="s">
        <v>0</v>
      </c>
      <c r="E1335" s="4" t="s">
        <v>0</v>
      </c>
      <c r="F1335" s="4" t="s">
        <v>0</v>
      </c>
      <c r="G1335" s="35">
        <v>932719.1</v>
      </c>
      <c r="H1335" s="35">
        <v>849369.9</v>
      </c>
      <c r="I1335" s="35">
        <v>91.063847625721408</v>
      </c>
    </row>
    <row r="1336" spans="1:9" ht="42.75" x14ac:dyDescent="0.2">
      <c r="A1336" s="89" t="s">
        <v>977</v>
      </c>
      <c r="B1336" s="3" t="s">
        <v>2085</v>
      </c>
      <c r="C1336" s="3" t="s">
        <v>0</v>
      </c>
      <c r="D1336" s="3" t="s">
        <v>0</v>
      </c>
      <c r="E1336" s="3" t="s">
        <v>0</v>
      </c>
      <c r="F1336" s="3" t="s">
        <v>0</v>
      </c>
      <c r="G1336" s="31">
        <v>13608.4</v>
      </c>
      <c r="H1336" s="31">
        <v>12518.7</v>
      </c>
      <c r="I1336" s="31">
        <v>91.992445842273895</v>
      </c>
    </row>
    <row r="1337" spans="1:9" ht="42.75" x14ac:dyDescent="0.2">
      <c r="A1337" s="89" t="s">
        <v>655</v>
      </c>
      <c r="B1337" s="3" t="s">
        <v>2086</v>
      </c>
      <c r="C1337" s="3" t="s">
        <v>0</v>
      </c>
      <c r="D1337" s="3" t="s">
        <v>0</v>
      </c>
      <c r="E1337" s="3" t="s">
        <v>0</v>
      </c>
      <c r="F1337" s="3" t="s">
        <v>0</v>
      </c>
      <c r="G1337" s="31">
        <v>10889.5</v>
      </c>
      <c r="H1337" s="31">
        <v>10669.9</v>
      </c>
      <c r="I1337" s="31">
        <v>97.983378483860591</v>
      </c>
    </row>
    <row r="1338" spans="1:9" x14ac:dyDescent="0.2">
      <c r="A1338" s="89" t="s">
        <v>17</v>
      </c>
      <c r="B1338" s="3" t="s">
        <v>2086</v>
      </c>
      <c r="C1338" s="3" t="s">
        <v>13</v>
      </c>
      <c r="D1338" s="3" t="s">
        <v>0</v>
      </c>
      <c r="E1338" s="3" t="s">
        <v>0</v>
      </c>
      <c r="F1338" s="3" t="s">
        <v>0</v>
      </c>
      <c r="G1338" s="31">
        <v>43.5</v>
      </c>
      <c r="H1338" s="31">
        <v>43.3</v>
      </c>
      <c r="I1338" s="31">
        <v>99.540229885057457</v>
      </c>
    </row>
    <row r="1339" spans="1:9" ht="28.5" x14ac:dyDescent="0.2">
      <c r="A1339" s="89" t="s">
        <v>18</v>
      </c>
      <c r="B1339" s="3" t="s">
        <v>2086</v>
      </c>
      <c r="C1339" s="3" t="s">
        <v>13</v>
      </c>
      <c r="D1339" s="3" t="s">
        <v>19</v>
      </c>
      <c r="E1339" s="3" t="s">
        <v>0</v>
      </c>
      <c r="F1339" s="3" t="s">
        <v>0</v>
      </c>
      <c r="G1339" s="31">
        <v>43.5</v>
      </c>
      <c r="H1339" s="31">
        <v>43.3</v>
      </c>
      <c r="I1339" s="31">
        <v>99.540229885057457</v>
      </c>
    </row>
    <row r="1340" spans="1:9" ht="28.5" x14ac:dyDescent="0.2">
      <c r="A1340" s="89" t="s">
        <v>646</v>
      </c>
      <c r="B1340" s="3" t="s">
        <v>2086</v>
      </c>
      <c r="C1340" s="19" t="s">
        <v>13</v>
      </c>
      <c r="D1340" s="19" t="s">
        <v>19</v>
      </c>
      <c r="E1340" s="19" t="s">
        <v>647</v>
      </c>
      <c r="F1340" s="19" t="s">
        <v>0</v>
      </c>
      <c r="G1340" s="31">
        <v>43.5</v>
      </c>
      <c r="H1340" s="31">
        <v>43.3</v>
      </c>
      <c r="I1340" s="31">
        <v>99.540229885057457</v>
      </c>
    </row>
    <row r="1341" spans="1:9" ht="28.5" x14ac:dyDescent="0.2">
      <c r="A1341" s="89" t="s">
        <v>380</v>
      </c>
      <c r="B1341" s="3" t="s">
        <v>2086</v>
      </c>
      <c r="C1341" s="3" t="s">
        <v>13</v>
      </c>
      <c r="D1341" s="3" t="s">
        <v>19</v>
      </c>
      <c r="E1341" s="3" t="s">
        <v>647</v>
      </c>
      <c r="F1341" s="3" t="s">
        <v>1672</v>
      </c>
      <c r="G1341" s="31">
        <v>43.5</v>
      </c>
      <c r="H1341" s="31">
        <v>43.3</v>
      </c>
      <c r="I1341" s="31">
        <v>99.540229885057457</v>
      </c>
    </row>
    <row r="1342" spans="1:9" x14ac:dyDescent="0.2">
      <c r="A1342" s="89" t="s">
        <v>23</v>
      </c>
      <c r="B1342" s="3" t="s">
        <v>2086</v>
      </c>
      <c r="C1342" s="3" t="s">
        <v>24</v>
      </c>
      <c r="D1342" s="3" t="s">
        <v>0</v>
      </c>
      <c r="E1342" s="3" t="s">
        <v>0</v>
      </c>
      <c r="F1342" s="3" t="s">
        <v>0</v>
      </c>
      <c r="G1342" s="31">
        <v>10846</v>
      </c>
      <c r="H1342" s="31">
        <v>10626.6</v>
      </c>
      <c r="I1342" s="31">
        <v>97.977134427438699</v>
      </c>
    </row>
    <row r="1343" spans="1:9" ht="28.5" x14ac:dyDescent="0.2">
      <c r="A1343" s="89" t="s">
        <v>25</v>
      </c>
      <c r="B1343" s="3" t="s">
        <v>2086</v>
      </c>
      <c r="C1343" s="3" t="s">
        <v>24</v>
      </c>
      <c r="D1343" s="3" t="s">
        <v>26</v>
      </c>
      <c r="E1343" s="3" t="s">
        <v>0</v>
      </c>
      <c r="F1343" s="3" t="s">
        <v>0</v>
      </c>
      <c r="G1343" s="31">
        <v>10846</v>
      </c>
      <c r="H1343" s="31">
        <v>10626.6</v>
      </c>
      <c r="I1343" s="31">
        <v>97.977134427438699</v>
      </c>
    </row>
    <row r="1344" spans="1:9" ht="85.5" x14ac:dyDescent="0.2">
      <c r="A1344" s="89" t="s">
        <v>590</v>
      </c>
      <c r="B1344" s="3" t="s">
        <v>2086</v>
      </c>
      <c r="C1344" s="3" t="s">
        <v>24</v>
      </c>
      <c r="D1344" s="3" t="s">
        <v>26</v>
      </c>
      <c r="E1344" s="3" t="s">
        <v>585</v>
      </c>
      <c r="F1344" s="3" t="s">
        <v>0</v>
      </c>
      <c r="G1344" s="31">
        <v>237.4</v>
      </c>
      <c r="H1344" s="31">
        <v>192.9</v>
      </c>
      <c r="I1344" s="31">
        <v>81.255265374894691</v>
      </c>
    </row>
    <row r="1345" spans="1:9" ht="28.5" x14ac:dyDescent="0.2">
      <c r="A1345" s="89" t="s">
        <v>380</v>
      </c>
      <c r="B1345" s="3" t="s">
        <v>2086</v>
      </c>
      <c r="C1345" s="3" t="s">
        <v>24</v>
      </c>
      <c r="D1345" s="3" t="s">
        <v>26</v>
      </c>
      <c r="E1345" s="3" t="s">
        <v>585</v>
      </c>
      <c r="F1345" s="3" t="s">
        <v>1672</v>
      </c>
      <c r="G1345" s="31">
        <v>237.4</v>
      </c>
      <c r="H1345" s="31">
        <v>192.9</v>
      </c>
      <c r="I1345" s="31">
        <v>81.255265374894691</v>
      </c>
    </row>
    <row r="1346" spans="1:9" ht="28.5" x14ac:dyDescent="0.2">
      <c r="A1346" s="89" t="s">
        <v>601</v>
      </c>
      <c r="B1346" s="3" t="s">
        <v>2086</v>
      </c>
      <c r="C1346" s="3" t="s">
        <v>24</v>
      </c>
      <c r="D1346" s="3" t="s">
        <v>26</v>
      </c>
      <c r="E1346" s="3" t="s">
        <v>602</v>
      </c>
      <c r="F1346" s="3" t="s">
        <v>0</v>
      </c>
      <c r="G1346" s="31">
        <v>420.1</v>
      </c>
      <c r="H1346" s="31">
        <v>301</v>
      </c>
      <c r="I1346" s="31">
        <v>71.64960723637229</v>
      </c>
    </row>
    <row r="1347" spans="1:9" ht="28.5" x14ac:dyDescent="0.2">
      <c r="A1347" s="89" t="s">
        <v>380</v>
      </c>
      <c r="B1347" s="3" t="s">
        <v>2086</v>
      </c>
      <c r="C1347" s="3" t="s">
        <v>24</v>
      </c>
      <c r="D1347" s="3" t="s">
        <v>26</v>
      </c>
      <c r="E1347" s="3" t="s">
        <v>602</v>
      </c>
      <c r="F1347" s="3" t="s">
        <v>1672</v>
      </c>
      <c r="G1347" s="31">
        <v>420.1</v>
      </c>
      <c r="H1347" s="31">
        <v>301</v>
      </c>
      <c r="I1347" s="31">
        <v>71.64960723637229</v>
      </c>
    </row>
    <row r="1348" spans="1:9" ht="28.5" x14ac:dyDescent="0.2">
      <c r="A1348" s="89" t="s">
        <v>646</v>
      </c>
      <c r="B1348" s="3" t="s">
        <v>2086</v>
      </c>
      <c r="C1348" s="3" t="s">
        <v>24</v>
      </c>
      <c r="D1348" s="3" t="s">
        <v>26</v>
      </c>
      <c r="E1348" s="3" t="s">
        <v>647</v>
      </c>
      <c r="F1348" s="3" t="s">
        <v>0</v>
      </c>
      <c r="G1348" s="31">
        <v>10188.5</v>
      </c>
      <c r="H1348" s="31">
        <v>10132.700000000001</v>
      </c>
      <c r="I1348" s="31">
        <v>99.452323698287287</v>
      </c>
    </row>
    <row r="1349" spans="1:9" ht="28.5" x14ac:dyDescent="0.2">
      <c r="A1349" s="89" t="s">
        <v>380</v>
      </c>
      <c r="B1349" s="3" t="s">
        <v>2086</v>
      </c>
      <c r="C1349" s="3" t="s">
        <v>24</v>
      </c>
      <c r="D1349" s="3" t="s">
        <v>26</v>
      </c>
      <c r="E1349" s="3" t="s">
        <v>647</v>
      </c>
      <c r="F1349" s="3" t="s">
        <v>1672</v>
      </c>
      <c r="G1349" s="31">
        <v>10188.5</v>
      </c>
      <c r="H1349" s="31">
        <v>10132.700000000001</v>
      </c>
      <c r="I1349" s="31">
        <v>99.452323698287287</v>
      </c>
    </row>
    <row r="1350" spans="1:9" ht="28.5" x14ac:dyDescent="0.2">
      <c r="A1350" s="89" t="s">
        <v>833</v>
      </c>
      <c r="B1350" s="3" t="s">
        <v>2087</v>
      </c>
      <c r="C1350" s="3" t="s">
        <v>0</v>
      </c>
      <c r="D1350" s="3" t="s">
        <v>0</v>
      </c>
      <c r="E1350" s="3" t="s">
        <v>0</v>
      </c>
      <c r="F1350" s="3" t="s">
        <v>0</v>
      </c>
      <c r="G1350" s="31">
        <v>2718.9</v>
      </c>
      <c r="H1350" s="31">
        <v>1848.8</v>
      </c>
      <c r="I1350" s="31">
        <v>67.99808746184118</v>
      </c>
    </row>
    <row r="1351" spans="1:9" x14ac:dyDescent="0.2">
      <c r="A1351" s="89" t="s">
        <v>88</v>
      </c>
      <c r="B1351" s="3" t="s">
        <v>2087</v>
      </c>
      <c r="C1351" s="3" t="s">
        <v>74</v>
      </c>
      <c r="D1351" s="3" t="s">
        <v>0</v>
      </c>
      <c r="E1351" s="3" t="s">
        <v>0</v>
      </c>
      <c r="F1351" s="3" t="s">
        <v>0</v>
      </c>
      <c r="G1351" s="31">
        <v>104</v>
      </c>
      <c r="H1351" s="31">
        <v>104</v>
      </c>
      <c r="I1351" s="31">
        <v>100</v>
      </c>
    </row>
    <row r="1352" spans="1:9" x14ac:dyDescent="0.2">
      <c r="A1352" s="89" t="s">
        <v>89</v>
      </c>
      <c r="B1352" s="3" t="s">
        <v>2087</v>
      </c>
      <c r="C1352" s="3" t="s">
        <v>74</v>
      </c>
      <c r="D1352" s="3" t="s">
        <v>8</v>
      </c>
      <c r="E1352" s="3" t="s">
        <v>0</v>
      </c>
      <c r="F1352" s="3" t="s">
        <v>0</v>
      </c>
      <c r="G1352" s="31">
        <v>104</v>
      </c>
      <c r="H1352" s="31">
        <v>104</v>
      </c>
      <c r="I1352" s="31">
        <v>100</v>
      </c>
    </row>
    <row r="1353" spans="1:9" ht="42.75" x14ac:dyDescent="0.2">
      <c r="A1353" s="89" t="s">
        <v>680</v>
      </c>
      <c r="B1353" s="3" t="s">
        <v>2087</v>
      </c>
      <c r="C1353" s="19" t="s">
        <v>74</v>
      </c>
      <c r="D1353" s="19" t="s">
        <v>8</v>
      </c>
      <c r="E1353" s="19" t="s">
        <v>681</v>
      </c>
      <c r="F1353" s="19" t="s">
        <v>0</v>
      </c>
      <c r="G1353" s="31">
        <v>104</v>
      </c>
      <c r="H1353" s="31">
        <v>104</v>
      </c>
      <c r="I1353" s="31">
        <v>100</v>
      </c>
    </row>
    <row r="1354" spans="1:9" ht="28.5" x14ac:dyDescent="0.2">
      <c r="A1354" s="89" t="s">
        <v>321</v>
      </c>
      <c r="B1354" s="3" t="s">
        <v>2087</v>
      </c>
      <c r="C1354" s="3" t="s">
        <v>74</v>
      </c>
      <c r="D1354" s="3" t="s">
        <v>8</v>
      </c>
      <c r="E1354" s="3" t="s">
        <v>681</v>
      </c>
      <c r="F1354" s="3" t="s">
        <v>111</v>
      </c>
      <c r="G1354" s="31">
        <v>104</v>
      </c>
      <c r="H1354" s="31">
        <v>104</v>
      </c>
      <c r="I1354" s="31">
        <v>100</v>
      </c>
    </row>
    <row r="1355" spans="1:9" x14ac:dyDescent="0.2">
      <c r="A1355" s="89" t="s">
        <v>23</v>
      </c>
      <c r="B1355" s="3" t="s">
        <v>2087</v>
      </c>
      <c r="C1355" s="3" t="s">
        <v>24</v>
      </c>
      <c r="D1355" s="3" t="s">
        <v>0</v>
      </c>
      <c r="E1355" s="3" t="s">
        <v>0</v>
      </c>
      <c r="F1355" s="3" t="s">
        <v>0</v>
      </c>
      <c r="G1355" s="31">
        <v>2614.9</v>
      </c>
      <c r="H1355" s="31">
        <v>1744.8</v>
      </c>
      <c r="I1355" s="31">
        <v>66.725304982982138</v>
      </c>
    </row>
    <row r="1356" spans="1:9" ht="28.5" x14ac:dyDescent="0.2">
      <c r="A1356" s="89" t="s">
        <v>25</v>
      </c>
      <c r="B1356" s="3" t="s">
        <v>2087</v>
      </c>
      <c r="C1356" s="3" t="s">
        <v>24</v>
      </c>
      <c r="D1356" s="3" t="s">
        <v>26</v>
      </c>
      <c r="E1356" s="3" t="s">
        <v>0</v>
      </c>
      <c r="F1356" s="3" t="s">
        <v>0</v>
      </c>
      <c r="G1356" s="31">
        <v>2614.9</v>
      </c>
      <c r="H1356" s="31">
        <v>1744.8</v>
      </c>
      <c r="I1356" s="31">
        <v>66.725304982982138</v>
      </c>
    </row>
    <row r="1357" spans="1:9" ht="42.75" x14ac:dyDescent="0.2">
      <c r="A1357" s="89" t="s">
        <v>680</v>
      </c>
      <c r="B1357" s="3" t="s">
        <v>2087</v>
      </c>
      <c r="C1357" s="3" t="s">
        <v>24</v>
      </c>
      <c r="D1357" s="3" t="s">
        <v>26</v>
      </c>
      <c r="E1357" s="3" t="s">
        <v>681</v>
      </c>
      <c r="F1357" s="3" t="s">
        <v>0</v>
      </c>
      <c r="G1357" s="31">
        <v>2614.9</v>
      </c>
      <c r="H1357" s="31">
        <v>1744.8</v>
      </c>
      <c r="I1357" s="31">
        <v>66.725304982982138</v>
      </c>
    </row>
    <row r="1358" spans="1:9" ht="28.5" x14ac:dyDescent="0.2">
      <c r="A1358" s="89" t="s">
        <v>380</v>
      </c>
      <c r="B1358" s="3" t="s">
        <v>2087</v>
      </c>
      <c r="C1358" s="3" t="s">
        <v>24</v>
      </c>
      <c r="D1358" s="3" t="s">
        <v>26</v>
      </c>
      <c r="E1358" s="3" t="s">
        <v>681</v>
      </c>
      <c r="F1358" s="3" t="s">
        <v>1672</v>
      </c>
      <c r="G1358" s="31">
        <v>2614.9</v>
      </c>
      <c r="H1358" s="31">
        <v>1744.8</v>
      </c>
      <c r="I1358" s="31">
        <v>66.725304982982138</v>
      </c>
    </row>
    <row r="1359" spans="1:9" ht="85.5" x14ac:dyDescent="0.2">
      <c r="A1359" s="89" t="s">
        <v>1584</v>
      </c>
      <c r="B1359" s="3" t="s">
        <v>2088</v>
      </c>
      <c r="C1359" s="3" t="s">
        <v>0</v>
      </c>
      <c r="D1359" s="3" t="s">
        <v>0</v>
      </c>
      <c r="E1359" s="3" t="s">
        <v>0</v>
      </c>
      <c r="F1359" s="3" t="s">
        <v>0</v>
      </c>
      <c r="G1359" s="31">
        <v>55489.3</v>
      </c>
      <c r="H1359" s="31">
        <v>39004.6</v>
      </c>
      <c r="I1359" s="31">
        <v>70.29211037082824</v>
      </c>
    </row>
    <row r="1360" spans="1:9" ht="42.75" x14ac:dyDescent="0.2">
      <c r="A1360" s="89" t="s">
        <v>655</v>
      </c>
      <c r="B1360" s="3" t="s">
        <v>2089</v>
      </c>
      <c r="C1360" s="3" t="s">
        <v>0</v>
      </c>
      <c r="D1360" s="3" t="s">
        <v>0</v>
      </c>
      <c r="E1360" s="3" t="s">
        <v>0</v>
      </c>
      <c r="F1360" s="3" t="s">
        <v>0</v>
      </c>
      <c r="G1360" s="31">
        <v>38516.5</v>
      </c>
      <c r="H1360" s="31">
        <v>28612.6</v>
      </c>
      <c r="I1360" s="31">
        <v>74.286604442252013</v>
      </c>
    </row>
    <row r="1361" spans="1:9" x14ac:dyDescent="0.2">
      <c r="A1361" s="89" t="s">
        <v>23</v>
      </c>
      <c r="B1361" s="3" t="s">
        <v>2089</v>
      </c>
      <c r="C1361" s="3" t="s">
        <v>24</v>
      </c>
      <c r="D1361" s="3" t="s">
        <v>0</v>
      </c>
      <c r="E1361" s="3" t="s">
        <v>0</v>
      </c>
      <c r="F1361" s="3" t="s">
        <v>0</v>
      </c>
      <c r="G1361" s="31">
        <v>38516.5</v>
      </c>
      <c r="H1361" s="31">
        <v>28612.6</v>
      </c>
      <c r="I1361" s="31">
        <v>74.286604442252013</v>
      </c>
    </row>
    <row r="1362" spans="1:9" ht="28.5" x14ac:dyDescent="0.2">
      <c r="A1362" s="89" t="s">
        <v>25</v>
      </c>
      <c r="B1362" s="3" t="s">
        <v>2089</v>
      </c>
      <c r="C1362" s="3" t="s">
        <v>24</v>
      </c>
      <c r="D1362" s="3" t="s">
        <v>26</v>
      </c>
      <c r="E1362" s="3" t="s">
        <v>0</v>
      </c>
      <c r="F1362" s="3" t="s">
        <v>0</v>
      </c>
      <c r="G1362" s="31">
        <v>38516.5</v>
      </c>
      <c r="H1362" s="31">
        <v>28612.6</v>
      </c>
      <c r="I1362" s="31">
        <v>74.286604442252013</v>
      </c>
    </row>
    <row r="1363" spans="1:9" ht="28.5" x14ac:dyDescent="0.2">
      <c r="A1363" s="89" t="s">
        <v>601</v>
      </c>
      <c r="B1363" s="3" t="s">
        <v>2089</v>
      </c>
      <c r="C1363" s="3" t="s">
        <v>24</v>
      </c>
      <c r="D1363" s="3" t="s">
        <v>26</v>
      </c>
      <c r="E1363" s="3" t="s">
        <v>602</v>
      </c>
      <c r="F1363" s="3" t="s">
        <v>0</v>
      </c>
      <c r="G1363" s="31">
        <v>38516.5</v>
      </c>
      <c r="H1363" s="31">
        <v>28612.6</v>
      </c>
      <c r="I1363" s="31">
        <v>74.286604442252013</v>
      </c>
    </row>
    <row r="1364" spans="1:9" ht="28.5" x14ac:dyDescent="0.2">
      <c r="A1364" s="89" t="s">
        <v>380</v>
      </c>
      <c r="B1364" s="3" t="s">
        <v>2089</v>
      </c>
      <c r="C1364" s="3" t="s">
        <v>24</v>
      </c>
      <c r="D1364" s="3" t="s">
        <v>26</v>
      </c>
      <c r="E1364" s="3" t="s">
        <v>602</v>
      </c>
      <c r="F1364" s="3" t="s">
        <v>1672</v>
      </c>
      <c r="G1364" s="31">
        <v>38516.5</v>
      </c>
      <c r="H1364" s="31">
        <v>28612.6</v>
      </c>
      <c r="I1364" s="31">
        <v>74.286604442252013</v>
      </c>
    </row>
    <row r="1365" spans="1:9" ht="28.5" x14ac:dyDescent="0.2">
      <c r="A1365" s="89" t="s">
        <v>833</v>
      </c>
      <c r="B1365" s="3" t="s">
        <v>2090</v>
      </c>
      <c r="C1365" s="3" t="s">
        <v>0</v>
      </c>
      <c r="D1365" s="3" t="s">
        <v>0</v>
      </c>
      <c r="E1365" s="3" t="s">
        <v>0</v>
      </c>
      <c r="F1365" s="3" t="s">
        <v>0</v>
      </c>
      <c r="G1365" s="31">
        <v>16972.8</v>
      </c>
      <c r="H1365" s="31">
        <v>10392</v>
      </c>
      <c r="I1365" s="31">
        <v>61.227375565610863</v>
      </c>
    </row>
    <row r="1366" spans="1:9" x14ac:dyDescent="0.2">
      <c r="A1366" s="89" t="s">
        <v>23</v>
      </c>
      <c r="B1366" s="3" t="s">
        <v>2090</v>
      </c>
      <c r="C1366" s="19" t="s">
        <v>24</v>
      </c>
      <c r="D1366" s="19" t="s">
        <v>0</v>
      </c>
      <c r="E1366" s="19" t="s">
        <v>0</v>
      </c>
      <c r="F1366" s="19" t="s">
        <v>0</v>
      </c>
      <c r="G1366" s="31">
        <v>16972.8</v>
      </c>
      <c r="H1366" s="31">
        <v>10392</v>
      </c>
      <c r="I1366" s="31">
        <v>61.227375565610863</v>
      </c>
    </row>
    <row r="1367" spans="1:9" ht="28.5" x14ac:dyDescent="0.2">
      <c r="A1367" s="89" t="s">
        <v>25</v>
      </c>
      <c r="B1367" s="3" t="s">
        <v>2090</v>
      </c>
      <c r="C1367" s="19" t="s">
        <v>24</v>
      </c>
      <c r="D1367" s="19" t="s">
        <v>26</v>
      </c>
      <c r="E1367" s="19" t="s">
        <v>0</v>
      </c>
      <c r="F1367" s="19" t="s">
        <v>0</v>
      </c>
      <c r="G1367" s="31">
        <v>16972.8</v>
      </c>
      <c r="H1367" s="31">
        <v>10392</v>
      </c>
      <c r="I1367" s="31">
        <v>61.227375565610863</v>
      </c>
    </row>
    <row r="1368" spans="1:9" ht="42.75" x14ac:dyDescent="0.2">
      <c r="A1368" s="89" t="s">
        <v>680</v>
      </c>
      <c r="B1368" s="3" t="s">
        <v>2090</v>
      </c>
      <c r="C1368" s="3" t="s">
        <v>24</v>
      </c>
      <c r="D1368" s="3" t="s">
        <v>26</v>
      </c>
      <c r="E1368" s="3" t="s">
        <v>681</v>
      </c>
      <c r="F1368" s="3" t="s">
        <v>0</v>
      </c>
      <c r="G1368" s="31">
        <v>16972.8</v>
      </c>
      <c r="H1368" s="31">
        <v>10392</v>
      </c>
      <c r="I1368" s="31">
        <v>61.227375565610863</v>
      </c>
    </row>
    <row r="1369" spans="1:9" ht="28.5" x14ac:dyDescent="0.2">
      <c r="A1369" s="89" t="s">
        <v>380</v>
      </c>
      <c r="B1369" s="3" t="s">
        <v>2090</v>
      </c>
      <c r="C1369" s="3" t="s">
        <v>24</v>
      </c>
      <c r="D1369" s="3" t="s">
        <v>26</v>
      </c>
      <c r="E1369" s="3" t="s">
        <v>681</v>
      </c>
      <c r="F1369" s="3" t="s">
        <v>1672</v>
      </c>
      <c r="G1369" s="31">
        <v>16972.8</v>
      </c>
      <c r="H1369" s="31">
        <v>10392</v>
      </c>
      <c r="I1369" s="31">
        <v>61.227375565610863</v>
      </c>
    </row>
    <row r="1370" spans="1:9" ht="71.25" x14ac:dyDescent="0.2">
      <c r="A1370" s="89" t="s">
        <v>980</v>
      </c>
      <c r="B1370" s="3" t="s">
        <v>2091</v>
      </c>
      <c r="C1370" s="3" t="s">
        <v>0</v>
      </c>
      <c r="D1370" s="3" t="s">
        <v>0</v>
      </c>
      <c r="E1370" s="3" t="s">
        <v>0</v>
      </c>
      <c r="F1370" s="3" t="s">
        <v>0</v>
      </c>
      <c r="G1370" s="31">
        <v>2581</v>
      </c>
      <c r="H1370" s="31">
        <v>1581.5</v>
      </c>
      <c r="I1370" s="31">
        <v>61.274699728787297</v>
      </c>
    </row>
    <row r="1371" spans="1:9" ht="42.75" x14ac:dyDescent="0.2">
      <c r="A1371" s="89" t="s">
        <v>655</v>
      </c>
      <c r="B1371" s="3" t="s">
        <v>2092</v>
      </c>
      <c r="C1371" s="3" t="s">
        <v>0</v>
      </c>
      <c r="D1371" s="3" t="s">
        <v>0</v>
      </c>
      <c r="E1371" s="3" t="s">
        <v>0</v>
      </c>
      <c r="F1371" s="3" t="s">
        <v>0</v>
      </c>
      <c r="G1371" s="31">
        <v>701</v>
      </c>
      <c r="H1371" s="31">
        <v>482.7</v>
      </c>
      <c r="I1371" s="31">
        <v>68.858773181169752</v>
      </c>
    </row>
    <row r="1372" spans="1:9" x14ac:dyDescent="0.2">
      <c r="A1372" s="89" t="s">
        <v>17</v>
      </c>
      <c r="B1372" s="3" t="s">
        <v>2092</v>
      </c>
      <c r="C1372" s="3" t="s">
        <v>13</v>
      </c>
      <c r="D1372" s="3" t="s">
        <v>0</v>
      </c>
      <c r="E1372" s="3" t="s">
        <v>0</v>
      </c>
      <c r="F1372" s="3" t="s">
        <v>0</v>
      </c>
      <c r="G1372" s="31">
        <v>520</v>
      </c>
      <c r="H1372" s="31">
        <v>400.8</v>
      </c>
      <c r="I1372" s="31">
        <v>77.07692307692308</v>
      </c>
    </row>
    <row r="1373" spans="1:9" ht="28.5" x14ac:dyDescent="0.2">
      <c r="A1373" s="89" t="s">
        <v>18</v>
      </c>
      <c r="B1373" s="3" t="s">
        <v>2092</v>
      </c>
      <c r="C1373" s="3" t="s">
        <v>13</v>
      </c>
      <c r="D1373" s="3" t="s">
        <v>19</v>
      </c>
      <c r="E1373" s="3" t="s">
        <v>0</v>
      </c>
      <c r="F1373" s="3" t="s">
        <v>0</v>
      </c>
      <c r="G1373" s="31">
        <v>520</v>
      </c>
      <c r="H1373" s="31">
        <v>400.8</v>
      </c>
      <c r="I1373" s="31">
        <v>77.07692307692308</v>
      </c>
    </row>
    <row r="1374" spans="1:9" ht="28.5" x14ac:dyDescent="0.2">
      <c r="A1374" s="89" t="s">
        <v>601</v>
      </c>
      <c r="B1374" s="3" t="s">
        <v>2092</v>
      </c>
      <c r="C1374" s="3" t="s">
        <v>13</v>
      </c>
      <c r="D1374" s="3" t="s">
        <v>19</v>
      </c>
      <c r="E1374" s="3" t="s">
        <v>602</v>
      </c>
      <c r="F1374" s="3" t="s">
        <v>0</v>
      </c>
      <c r="G1374" s="31">
        <v>520</v>
      </c>
      <c r="H1374" s="31">
        <v>400.8</v>
      </c>
      <c r="I1374" s="31">
        <v>77.07692307692308</v>
      </c>
    </row>
    <row r="1375" spans="1:9" ht="28.5" x14ac:dyDescent="0.2">
      <c r="A1375" s="89" t="s">
        <v>380</v>
      </c>
      <c r="B1375" s="3" t="s">
        <v>2092</v>
      </c>
      <c r="C1375" s="3" t="s">
        <v>13</v>
      </c>
      <c r="D1375" s="3" t="s">
        <v>19</v>
      </c>
      <c r="E1375" s="3" t="s">
        <v>602</v>
      </c>
      <c r="F1375" s="3" t="s">
        <v>1672</v>
      </c>
      <c r="G1375" s="31">
        <v>520</v>
      </c>
      <c r="H1375" s="31">
        <v>400.8</v>
      </c>
      <c r="I1375" s="31">
        <v>77.07692307692308</v>
      </c>
    </row>
    <row r="1376" spans="1:9" x14ac:dyDescent="0.2">
      <c r="A1376" s="89" t="s">
        <v>23</v>
      </c>
      <c r="B1376" s="3" t="s">
        <v>2092</v>
      </c>
      <c r="C1376" s="3" t="s">
        <v>24</v>
      </c>
      <c r="D1376" s="3" t="s">
        <v>0</v>
      </c>
      <c r="E1376" s="3" t="s">
        <v>0</v>
      </c>
      <c r="F1376" s="3" t="s">
        <v>0</v>
      </c>
      <c r="G1376" s="31">
        <v>181</v>
      </c>
      <c r="H1376" s="31">
        <v>81.900000000000006</v>
      </c>
      <c r="I1376" s="31">
        <v>45.248618784530393</v>
      </c>
    </row>
    <row r="1377" spans="1:9" ht="28.5" x14ac:dyDescent="0.2">
      <c r="A1377" s="89" t="s">
        <v>25</v>
      </c>
      <c r="B1377" s="3" t="s">
        <v>2092</v>
      </c>
      <c r="C1377" s="3" t="s">
        <v>24</v>
      </c>
      <c r="D1377" s="3" t="s">
        <v>26</v>
      </c>
      <c r="E1377" s="3" t="s">
        <v>0</v>
      </c>
      <c r="F1377" s="3" t="s">
        <v>0</v>
      </c>
      <c r="G1377" s="31">
        <v>181</v>
      </c>
      <c r="H1377" s="31">
        <v>81.900000000000006</v>
      </c>
      <c r="I1377" s="31">
        <v>45.248618784530393</v>
      </c>
    </row>
    <row r="1378" spans="1:9" ht="85.5" x14ac:dyDescent="0.2">
      <c r="A1378" s="89" t="s">
        <v>590</v>
      </c>
      <c r="B1378" s="3" t="s">
        <v>2092</v>
      </c>
      <c r="C1378" s="3" t="s">
        <v>24</v>
      </c>
      <c r="D1378" s="3" t="s">
        <v>26</v>
      </c>
      <c r="E1378" s="3" t="s">
        <v>585</v>
      </c>
      <c r="F1378" s="3" t="s">
        <v>0</v>
      </c>
      <c r="G1378" s="31">
        <v>62.6</v>
      </c>
      <c r="H1378" s="31">
        <v>53.6</v>
      </c>
      <c r="I1378" s="31">
        <v>85.623003194888184</v>
      </c>
    </row>
    <row r="1379" spans="1:9" ht="28.5" x14ac:dyDescent="0.2">
      <c r="A1379" s="89" t="s">
        <v>380</v>
      </c>
      <c r="B1379" s="3" t="s">
        <v>2092</v>
      </c>
      <c r="C1379" s="3" t="s">
        <v>24</v>
      </c>
      <c r="D1379" s="3" t="s">
        <v>26</v>
      </c>
      <c r="E1379" s="3" t="s">
        <v>585</v>
      </c>
      <c r="F1379" s="3" t="s">
        <v>1672</v>
      </c>
      <c r="G1379" s="31">
        <v>62.6</v>
      </c>
      <c r="H1379" s="31">
        <v>53.6</v>
      </c>
      <c r="I1379" s="31">
        <v>85.623003194888184</v>
      </c>
    </row>
    <row r="1380" spans="1:9" ht="28.5" x14ac:dyDescent="0.2">
      <c r="A1380" s="89" t="s">
        <v>601</v>
      </c>
      <c r="B1380" s="3" t="s">
        <v>2092</v>
      </c>
      <c r="C1380" s="3" t="s">
        <v>24</v>
      </c>
      <c r="D1380" s="3" t="s">
        <v>26</v>
      </c>
      <c r="E1380" s="3" t="s">
        <v>602</v>
      </c>
      <c r="F1380" s="3" t="s">
        <v>0</v>
      </c>
      <c r="G1380" s="31">
        <v>28.4</v>
      </c>
      <c r="H1380" s="31">
        <v>28.3</v>
      </c>
      <c r="I1380" s="31">
        <v>99.647887323943678</v>
      </c>
    </row>
    <row r="1381" spans="1:9" ht="28.5" x14ac:dyDescent="0.2">
      <c r="A1381" s="89" t="s">
        <v>380</v>
      </c>
      <c r="B1381" s="3" t="s">
        <v>2092</v>
      </c>
      <c r="C1381" s="3" t="s">
        <v>24</v>
      </c>
      <c r="D1381" s="3" t="s">
        <v>26</v>
      </c>
      <c r="E1381" s="3" t="s">
        <v>602</v>
      </c>
      <c r="F1381" s="3" t="s">
        <v>1672</v>
      </c>
      <c r="G1381" s="31">
        <v>28.4</v>
      </c>
      <c r="H1381" s="31">
        <v>28.3</v>
      </c>
      <c r="I1381" s="31">
        <v>99.647887323943678</v>
      </c>
    </row>
    <row r="1382" spans="1:9" ht="28.5" x14ac:dyDescent="0.2">
      <c r="A1382" s="89" t="s">
        <v>646</v>
      </c>
      <c r="B1382" s="3" t="s">
        <v>2092</v>
      </c>
      <c r="C1382" s="3" t="s">
        <v>24</v>
      </c>
      <c r="D1382" s="3" t="s">
        <v>26</v>
      </c>
      <c r="E1382" s="3" t="s">
        <v>647</v>
      </c>
      <c r="F1382" s="3" t="s">
        <v>0</v>
      </c>
      <c r="G1382" s="31">
        <v>90</v>
      </c>
      <c r="H1382" s="31">
        <v>0</v>
      </c>
      <c r="I1382" s="31">
        <v>0</v>
      </c>
    </row>
    <row r="1383" spans="1:9" ht="28.5" x14ac:dyDescent="0.2">
      <c r="A1383" s="89" t="s">
        <v>380</v>
      </c>
      <c r="B1383" s="3" t="s">
        <v>2092</v>
      </c>
      <c r="C1383" s="3" t="s">
        <v>24</v>
      </c>
      <c r="D1383" s="3" t="s">
        <v>26</v>
      </c>
      <c r="E1383" s="3" t="s">
        <v>647</v>
      </c>
      <c r="F1383" s="3" t="s">
        <v>1672</v>
      </c>
      <c r="G1383" s="31">
        <v>90</v>
      </c>
      <c r="H1383" s="31">
        <v>0</v>
      </c>
      <c r="I1383" s="31">
        <v>0</v>
      </c>
    </row>
    <row r="1384" spans="1:9" ht="28.5" x14ac:dyDescent="0.2">
      <c r="A1384" s="89" t="s">
        <v>833</v>
      </c>
      <c r="B1384" s="3" t="s">
        <v>2093</v>
      </c>
      <c r="C1384" s="3" t="s">
        <v>0</v>
      </c>
      <c r="D1384" s="3" t="s">
        <v>0</v>
      </c>
      <c r="E1384" s="3" t="s">
        <v>0</v>
      </c>
      <c r="F1384" s="3" t="s">
        <v>0</v>
      </c>
      <c r="G1384" s="31">
        <v>1880</v>
      </c>
      <c r="H1384" s="31">
        <v>1098.8</v>
      </c>
      <c r="I1384" s="31">
        <v>58.446808510638292</v>
      </c>
    </row>
    <row r="1385" spans="1:9" x14ac:dyDescent="0.2">
      <c r="A1385" s="89" t="s">
        <v>23</v>
      </c>
      <c r="B1385" s="3" t="s">
        <v>2093</v>
      </c>
      <c r="C1385" s="3" t="s">
        <v>24</v>
      </c>
      <c r="D1385" s="3" t="s">
        <v>0</v>
      </c>
      <c r="E1385" s="3" t="s">
        <v>0</v>
      </c>
      <c r="F1385" s="3" t="s">
        <v>0</v>
      </c>
      <c r="G1385" s="31">
        <v>1880</v>
      </c>
      <c r="H1385" s="31">
        <v>1098.8</v>
      </c>
      <c r="I1385" s="31">
        <v>58.446808510638292</v>
      </c>
    </row>
    <row r="1386" spans="1:9" ht="28.5" x14ac:dyDescent="0.2">
      <c r="A1386" s="89" t="s">
        <v>25</v>
      </c>
      <c r="B1386" s="3" t="s">
        <v>2093</v>
      </c>
      <c r="C1386" s="3" t="s">
        <v>24</v>
      </c>
      <c r="D1386" s="3" t="s">
        <v>26</v>
      </c>
      <c r="E1386" s="3" t="s">
        <v>0</v>
      </c>
      <c r="F1386" s="3" t="s">
        <v>0</v>
      </c>
      <c r="G1386" s="31">
        <v>1880</v>
      </c>
      <c r="H1386" s="31">
        <v>1098.8</v>
      </c>
      <c r="I1386" s="31">
        <v>58.446808510638292</v>
      </c>
    </row>
    <row r="1387" spans="1:9" ht="42.75" x14ac:dyDescent="0.2">
      <c r="A1387" s="89" t="s">
        <v>680</v>
      </c>
      <c r="B1387" s="3" t="s">
        <v>2093</v>
      </c>
      <c r="C1387" s="3" t="s">
        <v>24</v>
      </c>
      <c r="D1387" s="3" t="s">
        <v>26</v>
      </c>
      <c r="E1387" s="3" t="s">
        <v>681</v>
      </c>
      <c r="F1387" s="3" t="s">
        <v>0</v>
      </c>
      <c r="G1387" s="31">
        <v>1880</v>
      </c>
      <c r="H1387" s="31">
        <v>1098.8</v>
      </c>
      <c r="I1387" s="31">
        <v>58.446808510638292</v>
      </c>
    </row>
    <row r="1388" spans="1:9" ht="28.5" x14ac:dyDescent="0.2">
      <c r="A1388" s="89" t="s">
        <v>380</v>
      </c>
      <c r="B1388" s="3" t="s">
        <v>2093</v>
      </c>
      <c r="C1388" s="19" t="s">
        <v>24</v>
      </c>
      <c r="D1388" s="19" t="s">
        <v>26</v>
      </c>
      <c r="E1388" s="19" t="s">
        <v>681</v>
      </c>
      <c r="F1388" s="19" t="s">
        <v>1672</v>
      </c>
      <c r="G1388" s="31">
        <v>1880</v>
      </c>
      <c r="H1388" s="31">
        <v>1098.8</v>
      </c>
      <c r="I1388" s="31">
        <v>58.446808510638292</v>
      </c>
    </row>
    <row r="1389" spans="1:9" ht="71.25" x14ac:dyDescent="0.2">
      <c r="A1389" s="89" t="s">
        <v>1459</v>
      </c>
      <c r="B1389" s="3" t="s">
        <v>2094</v>
      </c>
      <c r="C1389" s="3" t="s">
        <v>0</v>
      </c>
      <c r="D1389" s="3" t="s">
        <v>0</v>
      </c>
      <c r="E1389" s="3" t="s">
        <v>0</v>
      </c>
      <c r="F1389" s="3" t="s">
        <v>0</v>
      </c>
      <c r="G1389" s="31">
        <v>851583.7</v>
      </c>
      <c r="H1389" s="31">
        <v>787147.7</v>
      </c>
      <c r="I1389" s="31">
        <v>92.433392043553681</v>
      </c>
    </row>
    <row r="1390" spans="1:9" ht="57" x14ac:dyDescent="0.2">
      <c r="A1390" s="89" t="s">
        <v>1461</v>
      </c>
      <c r="B1390" s="3" t="s">
        <v>2095</v>
      </c>
      <c r="C1390" s="3" t="s">
        <v>0</v>
      </c>
      <c r="D1390" s="3" t="s">
        <v>0</v>
      </c>
      <c r="E1390" s="3" t="s">
        <v>0</v>
      </c>
      <c r="F1390" s="3" t="s">
        <v>0</v>
      </c>
      <c r="G1390" s="31">
        <v>413383.8</v>
      </c>
      <c r="H1390" s="31">
        <v>365231.2</v>
      </c>
      <c r="I1390" s="31">
        <v>88.351599651461925</v>
      </c>
    </row>
    <row r="1391" spans="1:9" x14ac:dyDescent="0.2">
      <c r="A1391" s="89" t="s">
        <v>23</v>
      </c>
      <c r="B1391" s="3" t="s">
        <v>2095</v>
      </c>
      <c r="C1391" s="3" t="s">
        <v>24</v>
      </c>
      <c r="D1391" s="3" t="s">
        <v>0</v>
      </c>
      <c r="E1391" s="3" t="s">
        <v>0</v>
      </c>
      <c r="F1391" s="3" t="s">
        <v>0</v>
      </c>
      <c r="G1391" s="31">
        <v>413383.8</v>
      </c>
      <c r="H1391" s="31">
        <v>365231.2</v>
      </c>
      <c r="I1391" s="31">
        <v>88.351599651461925</v>
      </c>
    </row>
    <row r="1392" spans="1:9" x14ac:dyDescent="0.2">
      <c r="A1392" s="89" t="s">
        <v>124</v>
      </c>
      <c r="B1392" s="3" t="s">
        <v>2095</v>
      </c>
      <c r="C1392" s="3" t="s">
        <v>24</v>
      </c>
      <c r="D1392" s="3" t="s">
        <v>9</v>
      </c>
      <c r="E1392" s="3" t="s">
        <v>0</v>
      </c>
      <c r="F1392" s="3" t="s">
        <v>0</v>
      </c>
      <c r="G1392" s="31">
        <v>413383.8</v>
      </c>
      <c r="H1392" s="31">
        <v>365231.2</v>
      </c>
      <c r="I1392" s="31">
        <v>88.351599651461925</v>
      </c>
    </row>
    <row r="1393" spans="1:9" ht="85.5" x14ac:dyDescent="0.2">
      <c r="A1393" s="89" t="s">
        <v>590</v>
      </c>
      <c r="B1393" s="3" t="s">
        <v>2095</v>
      </c>
      <c r="C1393" s="3" t="s">
        <v>24</v>
      </c>
      <c r="D1393" s="3" t="s">
        <v>9</v>
      </c>
      <c r="E1393" s="3" t="s">
        <v>585</v>
      </c>
      <c r="F1393" s="3" t="s">
        <v>0</v>
      </c>
      <c r="G1393" s="31">
        <v>250005.1</v>
      </c>
      <c r="H1393" s="31">
        <v>243531.6</v>
      </c>
      <c r="I1393" s="31">
        <v>97.410652822682422</v>
      </c>
    </row>
    <row r="1394" spans="1:9" ht="28.5" x14ac:dyDescent="0.2">
      <c r="A1394" s="89" t="s">
        <v>380</v>
      </c>
      <c r="B1394" s="3" t="s">
        <v>2095</v>
      </c>
      <c r="C1394" s="19" t="s">
        <v>24</v>
      </c>
      <c r="D1394" s="19" t="s">
        <v>9</v>
      </c>
      <c r="E1394" s="19" t="s">
        <v>585</v>
      </c>
      <c r="F1394" s="19" t="s">
        <v>1672</v>
      </c>
      <c r="G1394" s="31">
        <v>250005.1</v>
      </c>
      <c r="H1394" s="31">
        <v>243531.6</v>
      </c>
      <c r="I1394" s="31">
        <v>97.410652822682422</v>
      </c>
    </row>
    <row r="1395" spans="1:9" ht="28.5" x14ac:dyDescent="0.2">
      <c r="A1395" s="89" t="s">
        <v>601</v>
      </c>
      <c r="B1395" s="3" t="s">
        <v>2095</v>
      </c>
      <c r="C1395" s="3" t="s">
        <v>24</v>
      </c>
      <c r="D1395" s="3" t="s">
        <v>9</v>
      </c>
      <c r="E1395" s="3" t="s">
        <v>602</v>
      </c>
      <c r="F1395" s="3" t="s">
        <v>0</v>
      </c>
      <c r="G1395" s="31">
        <v>162185.1</v>
      </c>
      <c r="H1395" s="31">
        <v>120728.4</v>
      </c>
      <c r="I1395" s="31">
        <v>74.438650652865149</v>
      </c>
    </row>
    <row r="1396" spans="1:9" ht="28.5" x14ac:dyDescent="0.2">
      <c r="A1396" s="89" t="s">
        <v>380</v>
      </c>
      <c r="B1396" s="3" t="s">
        <v>2095</v>
      </c>
      <c r="C1396" s="3" t="s">
        <v>24</v>
      </c>
      <c r="D1396" s="3" t="s">
        <v>9</v>
      </c>
      <c r="E1396" s="3" t="s">
        <v>602</v>
      </c>
      <c r="F1396" s="3" t="s">
        <v>1672</v>
      </c>
      <c r="G1396" s="31">
        <v>162185.1</v>
      </c>
      <c r="H1396" s="31">
        <v>120728.4</v>
      </c>
      <c r="I1396" s="31">
        <v>74.438650652865149</v>
      </c>
    </row>
    <row r="1397" spans="1:9" x14ac:dyDescent="0.2">
      <c r="A1397" s="89" t="s">
        <v>603</v>
      </c>
      <c r="B1397" s="3" t="s">
        <v>2095</v>
      </c>
      <c r="C1397" s="3" t="s">
        <v>24</v>
      </c>
      <c r="D1397" s="3" t="s">
        <v>9</v>
      </c>
      <c r="E1397" s="3" t="s">
        <v>604</v>
      </c>
      <c r="F1397" s="3" t="s">
        <v>0</v>
      </c>
      <c r="G1397" s="31">
        <v>1193.5999999999999</v>
      </c>
      <c r="H1397" s="31">
        <v>971.2</v>
      </c>
      <c r="I1397" s="31">
        <v>81.367292225201084</v>
      </c>
    </row>
    <row r="1398" spans="1:9" ht="28.5" x14ac:dyDescent="0.2">
      <c r="A1398" s="89" t="s">
        <v>380</v>
      </c>
      <c r="B1398" s="3" t="s">
        <v>2095</v>
      </c>
      <c r="C1398" s="3" t="s">
        <v>24</v>
      </c>
      <c r="D1398" s="3" t="s">
        <v>9</v>
      </c>
      <c r="E1398" s="3" t="s">
        <v>604</v>
      </c>
      <c r="F1398" s="3" t="s">
        <v>1672</v>
      </c>
      <c r="G1398" s="31">
        <v>1193.5999999999999</v>
      </c>
      <c r="H1398" s="31">
        <v>971.2</v>
      </c>
      <c r="I1398" s="31">
        <v>81.367292225201084</v>
      </c>
    </row>
    <row r="1399" spans="1:9" ht="57" x14ac:dyDescent="0.2">
      <c r="A1399" s="89" t="s">
        <v>1463</v>
      </c>
      <c r="B1399" s="3" t="s">
        <v>2096</v>
      </c>
      <c r="C1399" s="3" t="s">
        <v>0</v>
      </c>
      <c r="D1399" s="3" t="s">
        <v>0</v>
      </c>
      <c r="E1399" s="3" t="s">
        <v>0</v>
      </c>
      <c r="F1399" s="3" t="s">
        <v>0</v>
      </c>
      <c r="G1399" s="31">
        <v>276223.40000000002</v>
      </c>
      <c r="H1399" s="31">
        <v>263756.90000000002</v>
      </c>
      <c r="I1399" s="31">
        <v>95.486805245319545</v>
      </c>
    </row>
    <row r="1400" spans="1:9" x14ac:dyDescent="0.2">
      <c r="A1400" s="89" t="s">
        <v>23</v>
      </c>
      <c r="B1400" s="3" t="s">
        <v>2096</v>
      </c>
      <c r="C1400" s="3" t="s">
        <v>24</v>
      </c>
      <c r="D1400" s="3" t="s">
        <v>0</v>
      </c>
      <c r="E1400" s="3" t="s">
        <v>0</v>
      </c>
      <c r="F1400" s="3" t="s">
        <v>0</v>
      </c>
      <c r="G1400" s="31">
        <v>276223.40000000002</v>
      </c>
      <c r="H1400" s="31">
        <v>263756.90000000002</v>
      </c>
      <c r="I1400" s="31">
        <v>95.486805245319545</v>
      </c>
    </row>
    <row r="1401" spans="1:9" x14ac:dyDescent="0.2">
      <c r="A1401" s="89" t="s">
        <v>124</v>
      </c>
      <c r="B1401" s="3" t="s">
        <v>2096</v>
      </c>
      <c r="C1401" s="3" t="s">
        <v>24</v>
      </c>
      <c r="D1401" s="3" t="s">
        <v>9</v>
      </c>
      <c r="E1401" s="3" t="s">
        <v>0</v>
      </c>
      <c r="F1401" s="3" t="s">
        <v>0</v>
      </c>
      <c r="G1401" s="31">
        <v>276223.40000000002</v>
      </c>
      <c r="H1401" s="31">
        <v>263756.90000000002</v>
      </c>
      <c r="I1401" s="31">
        <v>95.486805245319545</v>
      </c>
    </row>
    <row r="1402" spans="1:9" ht="85.5" x14ac:dyDescent="0.2">
      <c r="A1402" s="89" t="s">
        <v>590</v>
      </c>
      <c r="B1402" s="3" t="s">
        <v>2096</v>
      </c>
      <c r="C1402" s="19" t="s">
        <v>24</v>
      </c>
      <c r="D1402" s="19" t="s">
        <v>9</v>
      </c>
      <c r="E1402" s="19" t="s">
        <v>585</v>
      </c>
      <c r="F1402" s="19" t="s">
        <v>0</v>
      </c>
      <c r="G1402" s="31">
        <v>228970.5</v>
      </c>
      <c r="H1402" s="31">
        <v>223407.2</v>
      </c>
      <c r="I1402" s="31">
        <v>97.570298357211954</v>
      </c>
    </row>
    <row r="1403" spans="1:9" ht="28.5" x14ac:dyDescent="0.2">
      <c r="A1403" s="89" t="s">
        <v>380</v>
      </c>
      <c r="B1403" s="3" t="s">
        <v>2096</v>
      </c>
      <c r="C1403" s="3" t="s">
        <v>24</v>
      </c>
      <c r="D1403" s="3" t="s">
        <v>9</v>
      </c>
      <c r="E1403" s="3" t="s">
        <v>585</v>
      </c>
      <c r="F1403" s="3" t="s">
        <v>1672</v>
      </c>
      <c r="G1403" s="31">
        <v>228970.5</v>
      </c>
      <c r="H1403" s="31">
        <v>223407.2</v>
      </c>
      <c r="I1403" s="31">
        <v>97.570298357211954</v>
      </c>
    </row>
    <row r="1404" spans="1:9" ht="28.5" x14ac:dyDescent="0.2">
      <c r="A1404" s="89" t="s">
        <v>601</v>
      </c>
      <c r="B1404" s="3" t="s">
        <v>2096</v>
      </c>
      <c r="C1404" s="3" t="s">
        <v>24</v>
      </c>
      <c r="D1404" s="3" t="s">
        <v>9</v>
      </c>
      <c r="E1404" s="3" t="s">
        <v>602</v>
      </c>
      <c r="F1404" s="3" t="s">
        <v>0</v>
      </c>
      <c r="G1404" s="31">
        <v>45876.5</v>
      </c>
      <c r="H1404" s="31">
        <v>39357.300000000003</v>
      </c>
      <c r="I1404" s="31">
        <v>85.789674452061519</v>
      </c>
    </row>
    <row r="1405" spans="1:9" ht="28.5" x14ac:dyDescent="0.2">
      <c r="A1405" s="89" t="s">
        <v>380</v>
      </c>
      <c r="B1405" s="3" t="s">
        <v>2096</v>
      </c>
      <c r="C1405" s="3" t="s">
        <v>24</v>
      </c>
      <c r="D1405" s="3" t="s">
        <v>9</v>
      </c>
      <c r="E1405" s="3" t="s">
        <v>602</v>
      </c>
      <c r="F1405" s="3" t="s">
        <v>1672</v>
      </c>
      <c r="G1405" s="31">
        <v>45876.5</v>
      </c>
      <c r="H1405" s="31">
        <v>39357.300000000003</v>
      </c>
      <c r="I1405" s="31">
        <v>85.789674452061519</v>
      </c>
    </row>
    <row r="1406" spans="1:9" x14ac:dyDescent="0.2">
      <c r="A1406" s="89" t="s">
        <v>603</v>
      </c>
      <c r="B1406" s="3" t="s">
        <v>2096</v>
      </c>
      <c r="C1406" s="3" t="s">
        <v>24</v>
      </c>
      <c r="D1406" s="3" t="s">
        <v>9</v>
      </c>
      <c r="E1406" s="3" t="s">
        <v>604</v>
      </c>
      <c r="F1406" s="3" t="s">
        <v>0</v>
      </c>
      <c r="G1406" s="31">
        <v>1376.4</v>
      </c>
      <c r="H1406" s="31">
        <v>992.4</v>
      </c>
      <c r="I1406" s="31">
        <v>72.10113339145596</v>
      </c>
    </row>
    <row r="1407" spans="1:9" ht="28.5" x14ac:dyDescent="0.2">
      <c r="A1407" s="89" t="s">
        <v>380</v>
      </c>
      <c r="B1407" s="3" t="s">
        <v>2096</v>
      </c>
      <c r="C1407" s="3" t="s">
        <v>24</v>
      </c>
      <c r="D1407" s="3" t="s">
        <v>9</v>
      </c>
      <c r="E1407" s="3" t="s">
        <v>604</v>
      </c>
      <c r="F1407" s="3" t="s">
        <v>1672</v>
      </c>
      <c r="G1407" s="31">
        <v>1376.4</v>
      </c>
      <c r="H1407" s="31">
        <v>992.4</v>
      </c>
      <c r="I1407" s="31">
        <v>72.10113339145596</v>
      </c>
    </row>
    <row r="1408" spans="1:9" ht="57" x14ac:dyDescent="0.2">
      <c r="A1408" s="89" t="s">
        <v>1465</v>
      </c>
      <c r="B1408" s="3" t="s">
        <v>2097</v>
      </c>
      <c r="C1408" s="3" t="s">
        <v>0</v>
      </c>
      <c r="D1408" s="3" t="s">
        <v>0</v>
      </c>
      <c r="E1408" s="3" t="s">
        <v>0</v>
      </c>
      <c r="F1408" s="3" t="s">
        <v>0</v>
      </c>
      <c r="G1408" s="31">
        <v>159291.70000000001</v>
      </c>
      <c r="H1408" s="31">
        <v>156419.79999999999</v>
      </c>
      <c r="I1408" s="31">
        <v>98.197081203854296</v>
      </c>
    </row>
    <row r="1409" spans="1:9" x14ac:dyDescent="0.2">
      <c r="A1409" s="89" t="s">
        <v>23</v>
      </c>
      <c r="B1409" s="3" t="s">
        <v>2097</v>
      </c>
      <c r="C1409" s="3" t="s">
        <v>24</v>
      </c>
      <c r="D1409" s="3" t="s">
        <v>0</v>
      </c>
      <c r="E1409" s="3" t="s">
        <v>0</v>
      </c>
      <c r="F1409" s="3" t="s">
        <v>0</v>
      </c>
      <c r="G1409" s="31">
        <v>159291.70000000001</v>
      </c>
      <c r="H1409" s="31">
        <v>156419.79999999999</v>
      </c>
      <c r="I1409" s="31">
        <v>98.197081203854296</v>
      </c>
    </row>
    <row r="1410" spans="1:9" x14ac:dyDescent="0.2">
      <c r="A1410" s="89" t="s">
        <v>124</v>
      </c>
      <c r="B1410" s="3" t="s">
        <v>2097</v>
      </c>
      <c r="C1410" s="3" t="s">
        <v>24</v>
      </c>
      <c r="D1410" s="3" t="s">
        <v>9</v>
      </c>
      <c r="E1410" s="3" t="s">
        <v>0</v>
      </c>
      <c r="F1410" s="3" t="s">
        <v>0</v>
      </c>
      <c r="G1410" s="31">
        <v>159291.70000000001</v>
      </c>
      <c r="H1410" s="31">
        <v>156419.79999999999</v>
      </c>
      <c r="I1410" s="31">
        <v>98.197081203854296</v>
      </c>
    </row>
    <row r="1411" spans="1:9" ht="42.75" x14ac:dyDescent="0.2">
      <c r="A1411" s="89" t="s">
        <v>680</v>
      </c>
      <c r="B1411" s="3" t="s">
        <v>2097</v>
      </c>
      <c r="C1411" s="3" t="s">
        <v>24</v>
      </c>
      <c r="D1411" s="3" t="s">
        <v>9</v>
      </c>
      <c r="E1411" s="3" t="s">
        <v>681</v>
      </c>
      <c r="F1411" s="3" t="s">
        <v>0</v>
      </c>
      <c r="G1411" s="31">
        <v>159291.70000000001</v>
      </c>
      <c r="H1411" s="31">
        <v>156419.79999999999</v>
      </c>
      <c r="I1411" s="31">
        <v>98.197081203854296</v>
      </c>
    </row>
    <row r="1412" spans="1:9" ht="28.5" x14ac:dyDescent="0.2">
      <c r="A1412" s="89" t="s">
        <v>380</v>
      </c>
      <c r="B1412" s="3" t="s">
        <v>2097</v>
      </c>
      <c r="C1412" s="3" t="s">
        <v>24</v>
      </c>
      <c r="D1412" s="3" t="s">
        <v>9</v>
      </c>
      <c r="E1412" s="3" t="s">
        <v>681</v>
      </c>
      <c r="F1412" s="3" t="s">
        <v>1672</v>
      </c>
      <c r="G1412" s="31">
        <v>159291.70000000001</v>
      </c>
      <c r="H1412" s="31">
        <v>156419.79999999999</v>
      </c>
      <c r="I1412" s="31">
        <v>98.197081203854296</v>
      </c>
    </row>
    <row r="1413" spans="1:9" x14ac:dyDescent="0.2">
      <c r="A1413" s="89" t="s">
        <v>1198</v>
      </c>
      <c r="B1413" s="3" t="s">
        <v>2098</v>
      </c>
      <c r="C1413" s="3" t="s">
        <v>0</v>
      </c>
      <c r="D1413" s="3" t="s">
        <v>0</v>
      </c>
      <c r="E1413" s="3" t="s">
        <v>0</v>
      </c>
      <c r="F1413" s="3" t="s">
        <v>0</v>
      </c>
      <c r="G1413" s="31">
        <v>2684.8</v>
      </c>
      <c r="H1413" s="31">
        <v>1739.8</v>
      </c>
      <c r="I1413" s="31">
        <v>64.801847437425494</v>
      </c>
    </row>
    <row r="1414" spans="1:9" x14ac:dyDescent="0.2">
      <c r="A1414" s="89" t="s">
        <v>23</v>
      </c>
      <c r="B1414" s="3" t="s">
        <v>2098</v>
      </c>
      <c r="C1414" s="3" t="s">
        <v>24</v>
      </c>
      <c r="D1414" s="3" t="s">
        <v>0</v>
      </c>
      <c r="E1414" s="3" t="s">
        <v>0</v>
      </c>
      <c r="F1414" s="3" t="s">
        <v>0</v>
      </c>
      <c r="G1414" s="31">
        <v>2684.8</v>
      </c>
      <c r="H1414" s="31">
        <v>1739.8</v>
      </c>
      <c r="I1414" s="31">
        <v>64.801847437425494</v>
      </c>
    </row>
    <row r="1415" spans="1:9" x14ac:dyDescent="0.2">
      <c r="A1415" s="89" t="s">
        <v>124</v>
      </c>
      <c r="B1415" s="3" t="s">
        <v>2098</v>
      </c>
      <c r="C1415" s="3" t="s">
        <v>24</v>
      </c>
      <c r="D1415" s="3" t="s">
        <v>9</v>
      </c>
      <c r="E1415" s="3" t="s">
        <v>0</v>
      </c>
      <c r="F1415" s="3" t="s">
        <v>0</v>
      </c>
      <c r="G1415" s="31">
        <v>2684.8</v>
      </c>
      <c r="H1415" s="31">
        <v>1739.8</v>
      </c>
      <c r="I1415" s="31">
        <v>64.801847437425494</v>
      </c>
    </row>
    <row r="1416" spans="1:9" ht="42.75" x14ac:dyDescent="0.2">
      <c r="A1416" s="89" t="s">
        <v>680</v>
      </c>
      <c r="B1416" s="3" t="s">
        <v>2098</v>
      </c>
      <c r="C1416" s="3" t="s">
        <v>24</v>
      </c>
      <c r="D1416" s="3" t="s">
        <v>9</v>
      </c>
      <c r="E1416" s="3" t="s">
        <v>681</v>
      </c>
      <c r="F1416" s="3" t="s">
        <v>0</v>
      </c>
      <c r="G1416" s="31">
        <v>2684.8</v>
      </c>
      <c r="H1416" s="31">
        <v>1739.8</v>
      </c>
      <c r="I1416" s="31">
        <v>64.801847437425494</v>
      </c>
    </row>
    <row r="1417" spans="1:9" ht="28.5" x14ac:dyDescent="0.2">
      <c r="A1417" s="89" t="s">
        <v>380</v>
      </c>
      <c r="B1417" s="3" t="s">
        <v>2098</v>
      </c>
      <c r="C1417" s="3" t="s">
        <v>24</v>
      </c>
      <c r="D1417" s="3" t="s">
        <v>9</v>
      </c>
      <c r="E1417" s="3" t="s">
        <v>681</v>
      </c>
      <c r="F1417" s="3" t="s">
        <v>1672</v>
      </c>
      <c r="G1417" s="31">
        <v>2684.8</v>
      </c>
      <c r="H1417" s="31">
        <v>1739.8</v>
      </c>
      <c r="I1417" s="31">
        <v>64.801847437425494</v>
      </c>
    </row>
    <row r="1418" spans="1:9" ht="28.5" x14ac:dyDescent="0.2">
      <c r="A1418" s="89" t="s">
        <v>1471</v>
      </c>
      <c r="B1418" s="3" t="s">
        <v>2099</v>
      </c>
      <c r="C1418" s="3" t="s">
        <v>0</v>
      </c>
      <c r="D1418" s="3" t="s">
        <v>0</v>
      </c>
      <c r="E1418" s="3" t="s">
        <v>0</v>
      </c>
      <c r="F1418" s="3" t="s">
        <v>0</v>
      </c>
      <c r="G1418" s="31">
        <v>9456.7000000000007</v>
      </c>
      <c r="H1418" s="31">
        <v>9117.4</v>
      </c>
      <c r="I1418" s="31">
        <v>96.412067634587103</v>
      </c>
    </row>
    <row r="1419" spans="1:9" ht="99.75" x14ac:dyDescent="0.2">
      <c r="A1419" s="89" t="s">
        <v>2100</v>
      </c>
      <c r="B1419" s="3" t="s">
        <v>2101</v>
      </c>
      <c r="C1419" s="3" t="s">
        <v>0</v>
      </c>
      <c r="D1419" s="3" t="s">
        <v>0</v>
      </c>
      <c r="E1419" s="3" t="s">
        <v>0</v>
      </c>
      <c r="F1419" s="3" t="s">
        <v>0</v>
      </c>
      <c r="G1419" s="31">
        <v>1425</v>
      </c>
      <c r="H1419" s="31">
        <v>1298.5</v>
      </c>
      <c r="I1419" s="31">
        <v>91.122807017543863</v>
      </c>
    </row>
    <row r="1420" spans="1:9" x14ac:dyDescent="0.2">
      <c r="A1420" s="89" t="s">
        <v>23</v>
      </c>
      <c r="B1420" s="3" t="s">
        <v>2101</v>
      </c>
      <c r="C1420" s="3" t="s">
        <v>24</v>
      </c>
      <c r="D1420" s="3" t="s">
        <v>0</v>
      </c>
      <c r="E1420" s="3" t="s">
        <v>0</v>
      </c>
      <c r="F1420" s="3" t="s">
        <v>0</v>
      </c>
      <c r="G1420" s="31">
        <v>1425</v>
      </c>
      <c r="H1420" s="31">
        <v>1298.5</v>
      </c>
      <c r="I1420" s="31">
        <v>91.122807017543863</v>
      </c>
    </row>
    <row r="1421" spans="1:9" x14ac:dyDescent="0.2">
      <c r="A1421" s="89" t="s">
        <v>41</v>
      </c>
      <c r="B1421" s="3" t="s">
        <v>2101</v>
      </c>
      <c r="C1421" s="19" t="s">
        <v>24</v>
      </c>
      <c r="D1421" s="19" t="s">
        <v>11</v>
      </c>
      <c r="E1421" s="19" t="s">
        <v>0</v>
      </c>
      <c r="F1421" s="19" t="s">
        <v>0</v>
      </c>
      <c r="G1421" s="31">
        <v>1425</v>
      </c>
      <c r="H1421" s="31">
        <v>1298.5</v>
      </c>
      <c r="I1421" s="31">
        <v>91.122807017543863</v>
      </c>
    </row>
    <row r="1422" spans="1:9" ht="28.5" x14ac:dyDescent="0.2">
      <c r="A1422" s="89" t="s">
        <v>646</v>
      </c>
      <c r="B1422" s="3" t="s">
        <v>2101</v>
      </c>
      <c r="C1422" s="3" t="s">
        <v>24</v>
      </c>
      <c r="D1422" s="3" t="s">
        <v>11</v>
      </c>
      <c r="E1422" s="3" t="s">
        <v>647</v>
      </c>
      <c r="F1422" s="3" t="s">
        <v>0</v>
      </c>
      <c r="G1422" s="31">
        <v>1425</v>
      </c>
      <c r="H1422" s="31">
        <v>1298.5</v>
      </c>
      <c r="I1422" s="31">
        <v>91.122807017543863</v>
      </c>
    </row>
    <row r="1423" spans="1:9" ht="28.5" x14ac:dyDescent="0.2">
      <c r="A1423" s="89" t="s">
        <v>380</v>
      </c>
      <c r="B1423" s="3" t="s">
        <v>2101</v>
      </c>
      <c r="C1423" s="3" t="s">
        <v>24</v>
      </c>
      <c r="D1423" s="3" t="s">
        <v>11</v>
      </c>
      <c r="E1423" s="3" t="s">
        <v>2102</v>
      </c>
      <c r="F1423" s="3" t="s">
        <v>1672</v>
      </c>
      <c r="G1423" s="31">
        <v>1425</v>
      </c>
      <c r="H1423" s="31">
        <v>1298.5</v>
      </c>
      <c r="I1423" s="31">
        <v>91.122807017543863</v>
      </c>
    </row>
    <row r="1424" spans="1:9" ht="128.25" x14ac:dyDescent="0.2">
      <c r="A1424" s="89" t="s">
        <v>1475</v>
      </c>
      <c r="B1424" s="3" t="s">
        <v>2103</v>
      </c>
      <c r="C1424" s="3" t="s">
        <v>0</v>
      </c>
      <c r="D1424" s="3" t="s">
        <v>0</v>
      </c>
      <c r="E1424" s="3" t="s">
        <v>0</v>
      </c>
      <c r="F1424" s="3" t="s">
        <v>0</v>
      </c>
      <c r="G1424" s="31">
        <v>8002.1</v>
      </c>
      <c r="H1424" s="31">
        <v>7818.9</v>
      </c>
      <c r="I1424" s="31">
        <v>97.71060096724608</v>
      </c>
    </row>
    <row r="1425" spans="1:9" x14ac:dyDescent="0.2">
      <c r="A1425" s="89" t="s">
        <v>23</v>
      </c>
      <c r="B1425" s="3" t="s">
        <v>2103</v>
      </c>
      <c r="C1425" s="3" t="s">
        <v>24</v>
      </c>
      <c r="D1425" s="3" t="s">
        <v>0</v>
      </c>
      <c r="E1425" s="3" t="s">
        <v>0</v>
      </c>
      <c r="F1425" s="3" t="s">
        <v>0</v>
      </c>
      <c r="G1425" s="31">
        <v>8002.1</v>
      </c>
      <c r="H1425" s="31">
        <v>7818.9</v>
      </c>
      <c r="I1425" s="31">
        <v>97.71060096724608</v>
      </c>
    </row>
    <row r="1426" spans="1:9" x14ac:dyDescent="0.2">
      <c r="A1426" s="89" t="s">
        <v>41</v>
      </c>
      <c r="B1426" s="3" t="s">
        <v>2103</v>
      </c>
      <c r="C1426" s="3" t="s">
        <v>24</v>
      </c>
      <c r="D1426" s="3" t="s">
        <v>11</v>
      </c>
      <c r="E1426" s="3" t="s">
        <v>0</v>
      </c>
      <c r="F1426" s="3" t="s">
        <v>0</v>
      </c>
      <c r="G1426" s="31">
        <v>8002.1</v>
      </c>
      <c r="H1426" s="31">
        <v>7818.9</v>
      </c>
      <c r="I1426" s="31">
        <v>97.71060096724608</v>
      </c>
    </row>
    <row r="1427" spans="1:9" ht="28.5" x14ac:dyDescent="0.2">
      <c r="A1427" s="89" t="s">
        <v>601</v>
      </c>
      <c r="B1427" s="3" t="s">
        <v>2103</v>
      </c>
      <c r="C1427" s="3" t="s">
        <v>24</v>
      </c>
      <c r="D1427" s="3" t="s">
        <v>11</v>
      </c>
      <c r="E1427" s="3" t="s">
        <v>602</v>
      </c>
      <c r="F1427" s="3" t="s">
        <v>0</v>
      </c>
      <c r="G1427" s="31">
        <v>143.6</v>
      </c>
      <c r="H1427" s="31">
        <v>104.9</v>
      </c>
      <c r="I1427" s="31">
        <v>73.050139275766028</v>
      </c>
    </row>
    <row r="1428" spans="1:9" ht="28.5" x14ac:dyDescent="0.2">
      <c r="A1428" s="89" t="s">
        <v>380</v>
      </c>
      <c r="B1428" s="3" t="s">
        <v>2103</v>
      </c>
      <c r="C1428" s="3" t="s">
        <v>24</v>
      </c>
      <c r="D1428" s="3" t="s">
        <v>11</v>
      </c>
      <c r="E1428" s="3" t="s">
        <v>602</v>
      </c>
      <c r="F1428" s="3" t="s">
        <v>1672</v>
      </c>
      <c r="G1428" s="31">
        <v>143.6</v>
      </c>
      <c r="H1428" s="31">
        <v>104.9</v>
      </c>
      <c r="I1428" s="31">
        <v>73.050139275766028</v>
      </c>
    </row>
    <row r="1429" spans="1:9" ht="28.5" x14ac:dyDescent="0.2">
      <c r="A1429" s="89" t="s">
        <v>646</v>
      </c>
      <c r="B1429" s="3" t="s">
        <v>2103</v>
      </c>
      <c r="C1429" s="3" t="s">
        <v>24</v>
      </c>
      <c r="D1429" s="3" t="s">
        <v>11</v>
      </c>
      <c r="E1429" s="3" t="s">
        <v>647</v>
      </c>
      <c r="F1429" s="3" t="s">
        <v>0</v>
      </c>
      <c r="G1429" s="31">
        <v>7858.5</v>
      </c>
      <c r="H1429" s="31">
        <v>7714</v>
      </c>
      <c r="I1429" s="31">
        <v>98.161226697206843</v>
      </c>
    </row>
    <row r="1430" spans="1:9" ht="28.5" x14ac:dyDescent="0.2">
      <c r="A1430" s="89" t="s">
        <v>380</v>
      </c>
      <c r="B1430" s="3" t="s">
        <v>2103</v>
      </c>
      <c r="C1430" s="3" t="s">
        <v>24</v>
      </c>
      <c r="D1430" s="3" t="s">
        <v>11</v>
      </c>
      <c r="E1430" s="3" t="s">
        <v>2102</v>
      </c>
      <c r="F1430" s="3" t="s">
        <v>1672</v>
      </c>
      <c r="G1430" s="31">
        <v>7858.5</v>
      </c>
      <c r="H1430" s="31">
        <v>7714</v>
      </c>
      <c r="I1430" s="31">
        <v>98.161226697206843</v>
      </c>
    </row>
    <row r="1431" spans="1:9" ht="142.5" x14ac:dyDescent="0.2">
      <c r="A1431" s="89" t="s">
        <v>2104</v>
      </c>
      <c r="B1431" s="3" t="s">
        <v>2105</v>
      </c>
      <c r="C1431" s="3" t="s">
        <v>0</v>
      </c>
      <c r="D1431" s="3" t="s">
        <v>0</v>
      </c>
      <c r="E1431" s="3" t="s">
        <v>0</v>
      </c>
      <c r="F1431" s="3" t="s">
        <v>0</v>
      </c>
      <c r="G1431" s="31">
        <v>29.6</v>
      </c>
      <c r="H1431" s="31">
        <v>0</v>
      </c>
      <c r="I1431" s="31">
        <v>0</v>
      </c>
    </row>
    <row r="1432" spans="1:9" x14ac:dyDescent="0.2">
      <c r="A1432" s="89" t="s">
        <v>23</v>
      </c>
      <c r="B1432" s="3" t="s">
        <v>2105</v>
      </c>
      <c r="C1432" s="3" t="s">
        <v>24</v>
      </c>
      <c r="D1432" s="3" t="s">
        <v>0</v>
      </c>
      <c r="E1432" s="3" t="s">
        <v>0</v>
      </c>
      <c r="F1432" s="3" t="s">
        <v>0</v>
      </c>
      <c r="G1432" s="31">
        <v>29.6</v>
      </c>
      <c r="H1432" s="31">
        <v>0</v>
      </c>
      <c r="I1432" s="31">
        <v>0</v>
      </c>
    </row>
    <row r="1433" spans="1:9" x14ac:dyDescent="0.2">
      <c r="A1433" s="89" t="s">
        <v>41</v>
      </c>
      <c r="B1433" s="3" t="s">
        <v>2105</v>
      </c>
      <c r="C1433" s="3" t="s">
        <v>24</v>
      </c>
      <c r="D1433" s="3" t="s">
        <v>11</v>
      </c>
      <c r="E1433" s="3" t="s">
        <v>0</v>
      </c>
      <c r="F1433" s="3" t="s">
        <v>0</v>
      </c>
      <c r="G1433" s="31">
        <v>29.6</v>
      </c>
      <c r="H1433" s="31">
        <v>0</v>
      </c>
      <c r="I1433" s="31">
        <v>0</v>
      </c>
    </row>
    <row r="1434" spans="1:9" ht="28.5" x14ac:dyDescent="0.2">
      <c r="A1434" s="89" t="s">
        <v>646</v>
      </c>
      <c r="B1434" s="3" t="s">
        <v>2105</v>
      </c>
      <c r="C1434" s="3" t="s">
        <v>24</v>
      </c>
      <c r="D1434" s="3" t="s">
        <v>11</v>
      </c>
      <c r="E1434" s="3" t="s">
        <v>647</v>
      </c>
      <c r="F1434" s="3" t="s">
        <v>0</v>
      </c>
      <c r="G1434" s="31">
        <v>29.6</v>
      </c>
      <c r="H1434" s="31">
        <v>0</v>
      </c>
      <c r="I1434" s="31">
        <v>0</v>
      </c>
    </row>
    <row r="1435" spans="1:9" ht="28.5" x14ac:dyDescent="0.2">
      <c r="A1435" s="89" t="s">
        <v>380</v>
      </c>
      <c r="B1435" s="3" t="s">
        <v>2105</v>
      </c>
      <c r="C1435" s="3" t="s">
        <v>24</v>
      </c>
      <c r="D1435" s="3" t="s">
        <v>11</v>
      </c>
      <c r="E1435" s="3" t="s">
        <v>2106</v>
      </c>
      <c r="F1435" s="3" t="s">
        <v>1672</v>
      </c>
      <c r="G1435" s="31">
        <v>29.6</v>
      </c>
      <c r="H1435" s="31">
        <v>0</v>
      </c>
      <c r="I1435" s="31">
        <v>0</v>
      </c>
    </row>
    <row r="1436" spans="1:9" ht="75" x14ac:dyDescent="0.2">
      <c r="A1436" s="91" t="s">
        <v>1004</v>
      </c>
      <c r="B1436" s="4" t="s">
        <v>2107</v>
      </c>
      <c r="C1436" s="4" t="s">
        <v>0</v>
      </c>
      <c r="D1436" s="4" t="s">
        <v>0</v>
      </c>
      <c r="E1436" s="4" t="s">
        <v>0</v>
      </c>
      <c r="F1436" s="4" t="s">
        <v>0</v>
      </c>
      <c r="G1436" s="35">
        <v>232643.7</v>
      </c>
      <c r="H1436" s="35">
        <v>146395.4</v>
      </c>
      <c r="I1436" s="35">
        <v>62.926870575046735</v>
      </c>
    </row>
    <row r="1437" spans="1:9" ht="57" x14ac:dyDescent="0.2">
      <c r="A1437" s="89" t="s">
        <v>1006</v>
      </c>
      <c r="B1437" s="3" t="s">
        <v>2108</v>
      </c>
      <c r="C1437" s="3" t="s">
        <v>0</v>
      </c>
      <c r="D1437" s="3" t="s">
        <v>0</v>
      </c>
      <c r="E1437" s="3" t="s">
        <v>0</v>
      </c>
      <c r="F1437" s="3" t="s">
        <v>0</v>
      </c>
      <c r="G1437" s="31">
        <v>31049.8</v>
      </c>
      <c r="H1437" s="31">
        <v>14377.5</v>
      </c>
      <c r="I1437" s="31">
        <v>46.304646084676875</v>
      </c>
    </row>
    <row r="1438" spans="1:9" ht="71.25" x14ac:dyDescent="0.2">
      <c r="A1438" s="89" t="s">
        <v>1009</v>
      </c>
      <c r="B1438" s="3" t="s">
        <v>2109</v>
      </c>
      <c r="C1438" s="3" t="s">
        <v>0</v>
      </c>
      <c r="D1438" s="3" t="s">
        <v>0</v>
      </c>
      <c r="E1438" s="3" t="s">
        <v>0</v>
      </c>
      <c r="F1438" s="3" t="s">
        <v>0</v>
      </c>
      <c r="G1438" s="31">
        <v>10000</v>
      </c>
      <c r="H1438" s="31">
        <v>10000</v>
      </c>
      <c r="I1438" s="31">
        <v>100</v>
      </c>
    </row>
    <row r="1439" spans="1:9" x14ac:dyDescent="0.2">
      <c r="A1439" s="89" t="s">
        <v>82</v>
      </c>
      <c r="B1439" s="3" t="s">
        <v>2109</v>
      </c>
      <c r="C1439" s="3" t="s">
        <v>29</v>
      </c>
      <c r="D1439" s="3" t="s">
        <v>0</v>
      </c>
      <c r="E1439" s="3" t="s">
        <v>0</v>
      </c>
      <c r="F1439" s="3" t="s">
        <v>0</v>
      </c>
      <c r="G1439" s="31">
        <v>10000</v>
      </c>
      <c r="H1439" s="31">
        <v>10000</v>
      </c>
      <c r="I1439" s="31">
        <v>100</v>
      </c>
    </row>
    <row r="1440" spans="1:9" x14ac:dyDescent="0.2">
      <c r="A1440" s="89" t="s">
        <v>83</v>
      </c>
      <c r="B1440" s="3" t="s">
        <v>2109</v>
      </c>
      <c r="C1440" s="3" t="s">
        <v>29</v>
      </c>
      <c r="D1440" s="3" t="s">
        <v>8</v>
      </c>
      <c r="E1440" s="3" t="s">
        <v>0</v>
      </c>
      <c r="F1440" s="3" t="s">
        <v>0</v>
      </c>
      <c r="G1440" s="31">
        <v>10000</v>
      </c>
      <c r="H1440" s="31">
        <v>10000</v>
      </c>
      <c r="I1440" s="31">
        <v>100</v>
      </c>
    </row>
    <row r="1441" spans="1:9" ht="57" x14ac:dyDescent="0.2">
      <c r="A1441" s="89" t="s">
        <v>760</v>
      </c>
      <c r="B1441" s="3" t="s">
        <v>2109</v>
      </c>
      <c r="C1441" s="3" t="s">
        <v>29</v>
      </c>
      <c r="D1441" s="3" t="s">
        <v>8</v>
      </c>
      <c r="E1441" s="3" t="s">
        <v>761</v>
      </c>
      <c r="F1441" s="3" t="s">
        <v>0</v>
      </c>
      <c r="G1441" s="31">
        <v>10000</v>
      </c>
      <c r="H1441" s="31">
        <v>10000</v>
      </c>
      <c r="I1441" s="31">
        <v>100</v>
      </c>
    </row>
    <row r="1442" spans="1:9" ht="42.75" x14ac:dyDescent="0.2">
      <c r="A1442" s="89" t="s">
        <v>1680</v>
      </c>
      <c r="B1442" s="3" t="s">
        <v>2109</v>
      </c>
      <c r="C1442" s="19" t="s">
        <v>29</v>
      </c>
      <c r="D1442" s="19" t="s">
        <v>8</v>
      </c>
      <c r="E1442" s="19" t="s">
        <v>761</v>
      </c>
      <c r="F1442" s="19" t="s">
        <v>1681</v>
      </c>
      <c r="G1442" s="31">
        <v>10000</v>
      </c>
      <c r="H1442" s="31">
        <v>10000</v>
      </c>
      <c r="I1442" s="31">
        <v>100</v>
      </c>
    </row>
    <row r="1443" spans="1:9" ht="42.75" x14ac:dyDescent="0.2">
      <c r="A1443" s="89" t="s">
        <v>1011</v>
      </c>
      <c r="B1443" s="3" t="s">
        <v>2110</v>
      </c>
      <c r="C1443" s="3" t="s">
        <v>0</v>
      </c>
      <c r="D1443" s="3" t="s">
        <v>0</v>
      </c>
      <c r="E1443" s="3" t="s">
        <v>0</v>
      </c>
      <c r="F1443" s="3" t="s">
        <v>0</v>
      </c>
      <c r="G1443" s="31">
        <v>7500</v>
      </c>
      <c r="H1443" s="31">
        <v>0</v>
      </c>
      <c r="I1443" s="31">
        <v>0</v>
      </c>
    </row>
    <row r="1444" spans="1:9" x14ac:dyDescent="0.2">
      <c r="A1444" s="89" t="s">
        <v>82</v>
      </c>
      <c r="B1444" s="3" t="s">
        <v>2110</v>
      </c>
      <c r="C1444" s="3" t="s">
        <v>29</v>
      </c>
      <c r="D1444" s="3" t="s">
        <v>0</v>
      </c>
      <c r="E1444" s="3" t="s">
        <v>0</v>
      </c>
      <c r="F1444" s="3" t="s">
        <v>0</v>
      </c>
      <c r="G1444" s="31">
        <v>7500</v>
      </c>
      <c r="H1444" s="31">
        <v>0</v>
      </c>
      <c r="I1444" s="31">
        <v>0</v>
      </c>
    </row>
    <row r="1445" spans="1:9" x14ac:dyDescent="0.2">
      <c r="A1445" s="89" t="s">
        <v>83</v>
      </c>
      <c r="B1445" s="3" t="s">
        <v>2110</v>
      </c>
      <c r="C1445" s="3" t="s">
        <v>29</v>
      </c>
      <c r="D1445" s="3" t="s">
        <v>8</v>
      </c>
      <c r="E1445" s="3" t="s">
        <v>0</v>
      </c>
      <c r="F1445" s="3" t="s">
        <v>0</v>
      </c>
      <c r="G1445" s="31">
        <v>7500</v>
      </c>
      <c r="H1445" s="31">
        <v>0</v>
      </c>
      <c r="I1445" s="31">
        <v>0</v>
      </c>
    </row>
    <row r="1446" spans="1:9" ht="57" x14ac:dyDescent="0.2">
      <c r="A1446" s="89" t="s">
        <v>760</v>
      </c>
      <c r="B1446" s="3" t="s">
        <v>2110</v>
      </c>
      <c r="C1446" s="3" t="s">
        <v>29</v>
      </c>
      <c r="D1446" s="3" t="s">
        <v>8</v>
      </c>
      <c r="E1446" s="3" t="s">
        <v>761</v>
      </c>
      <c r="F1446" s="3" t="s">
        <v>0</v>
      </c>
      <c r="G1446" s="31">
        <v>7500</v>
      </c>
      <c r="H1446" s="31">
        <v>0</v>
      </c>
      <c r="I1446" s="31">
        <v>0</v>
      </c>
    </row>
    <row r="1447" spans="1:9" ht="42.75" x14ac:dyDescent="0.2">
      <c r="A1447" s="89" t="s">
        <v>1680</v>
      </c>
      <c r="B1447" s="3" t="s">
        <v>2110</v>
      </c>
      <c r="C1447" s="3" t="s">
        <v>29</v>
      </c>
      <c r="D1447" s="3" t="s">
        <v>8</v>
      </c>
      <c r="E1447" s="3" t="s">
        <v>761</v>
      </c>
      <c r="F1447" s="3" t="s">
        <v>1681</v>
      </c>
      <c r="G1447" s="31">
        <v>7500</v>
      </c>
      <c r="H1447" s="31">
        <v>0</v>
      </c>
      <c r="I1447" s="31">
        <v>0</v>
      </c>
    </row>
    <row r="1448" spans="1:9" ht="28.5" x14ac:dyDescent="0.2">
      <c r="A1448" s="89" t="s">
        <v>2111</v>
      </c>
      <c r="B1448" s="3" t="s">
        <v>2112</v>
      </c>
      <c r="C1448" s="3" t="s">
        <v>0</v>
      </c>
      <c r="D1448" s="3" t="s">
        <v>0</v>
      </c>
      <c r="E1448" s="3" t="s">
        <v>0</v>
      </c>
      <c r="F1448" s="3" t="s">
        <v>0</v>
      </c>
      <c r="G1448" s="31">
        <v>7891.3</v>
      </c>
      <c r="H1448" s="31">
        <v>0</v>
      </c>
      <c r="I1448" s="31">
        <v>0</v>
      </c>
    </row>
    <row r="1449" spans="1:9" x14ac:dyDescent="0.2">
      <c r="A1449" s="89" t="s">
        <v>82</v>
      </c>
      <c r="B1449" s="3" t="s">
        <v>2112</v>
      </c>
      <c r="C1449" s="3" t="s">
        <v>29</v>
      </c>
      <c r="D1449" s="3" t="s">
        <v>0</v>
      </c>
      <c r="E1449" s="3" t="s">
        <v>0</v>
      </c>
      <c r="F1449" s="3" t="s">
        <v>0</v>
      </c>
      <c r="G1449" s="31">
        <v>7891.3</v>
      </c>
      <c r="H1449" s="31">
        <v>0</v>
      </c>
      <c r="I1449" s="31">
        <v>0</v>
      </c>
    </row>
    <row r="1450" spans="1:9" x14ac:dyDescent="0.2">
      <c r="A1450" s="89" t="s">
        <v>83</v>
      </c>
      <c r="B1450" s="3" t="s">
        <v>2112</v>
      </c>
      <c r="C1450" s="3" t="s">
        <v>29</v>
      </c>
      <c r="D1450" s="3" t="s">
        <v>8</v>
      </c>
      <c r="E1450" s="3" t="s">
        <v>0</v>
      </c>
      <c r="F1450" s="3" t="s">
        <v>0</v>
      </c>
      <c r="G1450" s="31">
        <v>7891.3</v>
      </c>
      <c r="H1450" s="31">
        <v>0</v>
      </c>
      <c r="I1450" s="31">
        <v>0</v>
      </c>
    </row>
    <row r="1451" spans="1:9" ht="57" x14ac:dyDescent="0.2">
      <c r="A1451" s="89" t="s">
        <v>760</v>
      </c>
      <c r="B1451" s="3" t="s">
        <v>2112</v>
      </c>
      <c r="C1451" s="3" t="s">
        <v>29</v>
      </c>
      <c r="D1451" s="3" t="s">
        <v>8</v>
      </c>
      <c r="E1451" s="3" t="s">
        <v>761</v>
      </c>
      <c r="F1451" s="3" t="s">
        <v>0</v>
      </c>
      <c r="G1451" s="31">
        <v>7891.3</v>
      </c>
      <c r="H1451" s="31">
        <v>0</v>
      </c>
      <c r="I1451" s="31">
        <v>0</v>
      </c>
    </row>
    <row r="1452" spans="1:9" ht="42.75" x14ac:dyDescent="0.2">
      <c r="A1452" s="89" t="s">
        <v>1680</v>
      </c>
      <c r="B1452" s="3" t="s">
        <v>2112</v>
      </c>
      <c r="C1452" s="3" t="s">
        <v>29</v>
      </c>
      <c r="D1452" s="3" t="s">
        <v>8</v>
      </c>
      <c r="E1452" s="3" t="s">
        <v>761</v>
      </c>
      <c r="F1452" s="3" t="s">
        <v>1681</v>
      </c>
      <c r="G1452" s="31">
        <v>7891.3</v>
      </c>
      <c r="H1452" s="31">
        <v>0</v>
      </c>
      <c r="I1452" s="31">
        <v>0</v>
      </c>
    </row>
    <row r="1453" spans="1:9" ht="42.75" x14ac:dyDescent="0.2">
      <c r="A1453" s="89" t="s">
        <v>1015</v>
      </c>
      <c r="B1453" s="3" t="s">
        <v>2113</v>
      </c>
      <c r="C1453" s="3" t="s">
        <v>0</v>
      </c>
      <c r="D1453" s="3" t="s">
        <v>0</v>
      </c>
      <c r="E1453" s="3" t="s">
        <v>0</v>
      </c>
      <c r="F1453" s="3" t="s">
        <v>0</v>
      </c>
      <c r="G1453" s="31">
        <v>1281</v>
      </c>
      <c r="H1453" s="31">
        <v>0</v>
      </c>
      <c r="I1453" s="31">
        <v>0</v>
      </c>
    </row>
    <row r="1454" spans="1:9" x14ac:dyDescent="0.2">
      <c r="A1454" s="89" t="s">
        <v>82</v>
      </c>
      <c r="B1454" s="3" t="s">
        <v>2113</v>
      </c>
      <c r="C1454" s="3" t="s">
        <v>29</v>
      </c>
      <c r="D1454" s="3" t="s">
        <v>0</v>
      </c>
      <c r="E1454" s="3" t="s">
        <v>0</v>
      </c>
      <c r="F1454" s="3" t="s">
        <v>0</v>
      </c>
      <c r="G1454" s="31">
        <v>1281</v>
      </c>
      <c r="H1454" s="31">
        <v>0</v>
      </c>
      <c r="I1454" s="31">
        <v>0</v>
      </c>
    </row>
    <row r="1455" spans="1:9" x14ac:dyDescent="0.2">
      <c r="A1455" s="89" t="s">
        <v>83</v>
      </c>
      <c r="B1455" s="3" t="s">
        <v>2113</v>
      </c>
      <c r="C1455" s="3" t="s">
        <v>29</v>
      </c>
      <c r="D1455" s="3" t="s">
        <v>8</v>
      </c>
      <c r="E1455" s="3" t="s">
        <v>0</v>
      </c>
      <c r="F1455" s="3" t="s">
        <v>0</v>
      </c>
      <c r="G1455" s="31">
        <v>1281</v>
      </c>
      <c r="H1455" s="31">
        <v>0</v>
      </c>
      <c r="I1455" s="31">
        <v>0</v>
      </c>
    </row>
    <row r="1456" spans="1:9" ht="57" x14ac:dyDescent="0.2">
      <c r="A1456" s="89" t="s">
        <v>760</v>
      </c>
      <c r="B1456" s="3" t="s">
        <v>2113</v>
      </c>
      <c r="C1456" s="3" t="s">
        <v>29</v>
      </c>
      <c r="D1456" s="3" t="s">
        <v>8</v>
      </c>
      <c r="E1456" s="3" t="s">
        <v>761</v>
      </c>
      <c r="F1456" s="3" t="s">
        <v>0</v>
      </c>
      <c r="G1456" s="31">
        <v>1281</v>
      </c>
      <c r="H1456" s="31">
        <v>0</v>
      </c>
      <c r="I1456" s="31">
        <v>0</v>
      </c>
    </row>
    <row r="1457" spans="1:9" ht="42.75" x14ac:dyDescent="0.2">
      <c r="A1457" s="89" t="s">
        <v>1680</v>
      </c>
      <c r="B1457" s="3" t="s">
        <v>2113</v>
      </c>
      <c r="C1457" s="3" t="s">
        <v>29</v>
      </c>
      <c r="D1457" s="3" t="s">
        <v>8</v>
      </c>
      <c r="E1457" s="3" t="s">
        <v>761</v>
      </c>
      <c r="F1457" s="3" t="s">
        <v>1681</v>
      </c>
      <c r="G1457" s="31">
        <v>1281</v>
      </c>
      <c r="H1457" s="31">
        <v>0</v>
      </c>
      <c r="I1457" s="31">
        <v>0</v>
      </c>
    </row>
    <row r="1458" spans="1:9" ht="42.75" x14ac:dyDescent="0.2">
      <c r="A1458" s="89" t="s">
        <v>754</v>
      </c>
      <c r="B1458" s="3" t="s">
        <v>2114</v>
      </c>
      <c r="C1458" s="3" t="s">
        <v>0</v>
      </c>
      <c r="D1458" s="3" t="s">
        <v>0</v>
      </c>
      <c r="E1458" s="3" t="s">
        <v>0</v>
      </c>
      <c r="F1458" s="3" t="s">
        <v>0</v>
      </c>
      <c r="G1458" s="31">
        <v>4377.5</v>
      </c>
      <c r="H1458" s="31">
        <v>4377.5</v>
      </c>
      <c r="I1458" s="31">
        <v>100</v>
      </c>
    </row>
    <row r="1459" spans="1:9" x14ac:dyDescent="0.2">
      <c r="A1459" s="89" t="s">
        <v>82</v>
      </c>
      <c r="B1459" s="3" t="s">
        <v>2114</v>
      </c>
      <c r="C1459" s="3" t="s">
        <v>29</v>
      </c>
      <c r="D1459" s="3" t="s">
        <v>0</v>
      </c>
      <c r="E1459" s="3" t="s">
        <v>0</v>
      </c>
      <c r="F1459" s="3" t="s">
        <v>0</v>
      </c>
      <c r="G1459" s="31">
        <v>4377.5</v>
      </c>
      <c r="H1459" s="31">
        <v>4377.5</v>
      </c>
      <c r="I1459" s="31">
        <v>100</v>
      </c>
    </row>
    <row r="1460" spans="1:9" ht="28.5" x14ac:dyDescent="0.2">
      <c r="A1460" s="89" t="s">
        <v>99</v>
      </c>
      <c r="B1460" s="3" t="s">
        <v>2114</v>
      </c>
      <c r="C1460" s="3" t="s">
        <v>29</v>
      </c>
      <c r="D1460" s="3" t="s">
        <v>29</v>
      </c>
      <c r="E1460" s="3" t="s">
        <v>0</v>
      </c>
      <c r="F1460" s="3" t="s">
        <v>0</v>
      </c>
      <c r="G1460" s="31">
        <v>4377.5</v>
      </c>
      <c r="H1460" s="31">
        <v>4377.5</v>
      </c>
      <c r="I1460" s="31">
        <v>100</v>
      </c>
    </row>
    <row r="1461" spans="1:9" ht="42.75" x14ac:dyDescent="0.2">
      <c r="A1461" s="89" t="s">
        <v>680</v>
      </c>
      <c r="B1461" s="3" t="s">
        <v>2114</v>
      </c>
      <c r="C1461" s="3" t="s">
        <v>29</v>
      </c>
      <c r="D1461" s="3" t="s">
        <v>29</v>
      </c>
      <c r="E1461" s="3" t="s">
        <v>681</v>
      </c>
      <c r="F1461" s="3" t="s">
        <v>0</v>
      </c>
      <c r="G1461" s="31">
        <v>4377.5</v>
      </c>
      <c r="H1461" s="31">
        <v>4377.5</v>
      </c>
      <c r="I1461" s="31">
        <v>100</v>
      </c>
    </row>
    <row r="1462" spans="1:9" ht="42.75" x14ac:dyDescent="0.2">
      <c r="A1462" s="89" t="s">
        <v>1699</v>
      </c>
      <c r="B1462" s="3" t="s">
        <v>2114</v>
      </c>
      <c r="C1462" s="3" t="s">
        <v>29</v>
      </c>
      <c r="D1462" s="3" t="s">
        <v>29</v>
      </c>
      <c r="E1462" s="3" t="s">
        <v>681</v>
      </c>
      <c r="F1462" s="3" t="s">
        <v>1700</v>
      </c>
      <c r="G1462" s="31">
        <v>4377.5</v>
      </c>
      <c r="H1462" s="31">
        <v>4377.5</v>
      </c>
      <c r="I1462" s="31">
        <v>100</v>
      </c>
    </row>
    <row r="1463" spans="1:9" ht="71.25" x14ac:dyDescent="0.2">
      <c r="A1463" s="89" t="s">
        <v>1017</v>
      </c>
      <c r="B1463" s="3" t="s">
        <v>2115</v>
      </c>
      <c r="C1463" s="3" t="s">
        <v>0</v>
      </c>
      <c r="D1463" s="3" t="s">
        <v>0</v>
      </c>
      <c r="E1463" s="3" t="s">
        <v>0</v>
      </c>
      <c r="F1463" s="3" t="s">
        <v>0</v>
      </c>
      <c r="G1463" s="31">
        <v>25000</v>
      </c>
      <c r="H1463" s="31">
        <v>24899</v>
      </c>
      <c r="I1463" s="31">
        <v>99.595999999999989</v>
      </c>
    </row>
    <row r="1464" spans="1:9" ht="42.75" x14ac:dyDescent="0.2">
      <c r="A1464" s="89" t="s">
        <v>784</v>
      </c>
      <c r="B1464" s="3" t="s">
        <v>2116</v>
      </c>
      <c r="C1464" s="3" t="s">
        <v>0</v>
      </c>
      <c r="D1464" s="3" t="s">
        <v>0</v>
      </c>
      <c r="E1464" s="3" t="s">
        <v>0</v>
      </c>
      <c r="F1464" s="3" t="s">
        <v>0</v>
      </c>
      <c r="G1464" s="31">
        <v>25000</v>
      </c>
      <c r="H1464" s="31">
        <v>24899</v>
      </c>
      <c r="I1464" s="31">
        <v>99.595999999999989</v>
      </c>
    </row>
    <row r="1465" spans="1:9" x14ac:dyDescent="0.2">
      <c r="A1465" s="89" t="s">
        <v>82</v>
      </c>
      <c r="B1465" s="3" t="s">
        <v>2116</v>
      </c>
      <c r="C1465" s="3" t="s">
        <v>29</v>
      </c>
      <c r="D1465" s="3" t="s">
        <v>0</v>
      </c>
      <c r="E1465" s="3" t="s">
        <v>0</v>
      </c>
      <c r="F1465" s="3" t="s">
        <v>0</v>
      </c>
      <c r="G1465" s="31">
        <v>25000</v>
      </c>
      <c r="H1465" s="31">
        <v>24899</v>
      </c>
      <c r="I1465" s="31">
        <v>99.595999999999989</v>
      </c>
    </row>
    <row r="1466" spans="1:9" x14ac:dyDescent="0.2">
      <c r="A1466" s="89" t="s">
        <v>83</v>
      </c>
      <c r="B1466" s="3" t="s">
        <v>2116</v>
      </c>
      <c r="C1466" s="3" t="s">
        <v>29</v>
      </c>
      <c r="D1466" s="3" t="s">
        <v>8</v>
      </c>
      <c r="E1466" s="3" t="s">
        <v>0</v>
      </c>
      <c r="F1466" s="3" t="s">
        <v>0</v>
      </c>
      <c r="G1466" s="31">
        <v>25000</v>
      </c>
      <c r="H1466" s="31">
        <v>24899</v>
      </c>
      <c r="I1466" s="31">
        <v>99.595999999999989</v>
      </c>
    </row>
    <row r="1467" spans="1:9" ht="28.5" x14ac:dyDescent="0.2">
      <c r="A1467" s="89" t="s">
        <v>601</v>
      </c>
      <c r="B1467" s="3" t="s">
        <v>2116</v>
      </c>
      <c r="C1467" s="3" t="s">
        <v>29</v>
      </c>
      <c r="D1467" s="3" t="s">
        <v>8</v>
      </c>
      <c r="E1467" s="3" t="s">
        <v>602</v>
      </c>
      <c r="F1467" s="3" t="s">
        <v>0</v>
      </c>
      <c r="G1467" s="31">
        <v>3880</v>
      </c>
      <c r="H1467" s="31">
        <v>3879</v>
      </c>
      <c r="I1467" s="31">
        <v>99.974226804123717</v>
      </c>
    </row>
    <row r="1468" spans="1:9" ht="42.75" x14ac:dyDescent="0.2">
      <c r="A1468" s="89" t="s">
        <v>333</v>
      </c>
      <c r="B1468" s="3" t="s">
        <v>2116</v>
      </c>
      <c r="C1468" s="3" t="s">
        <v>29</v>
      </c>
      <c r="D1468" s="3" t="s">
        <v>8</v>
      </c>
      <c r="E1468" s="3" t="s">
        <v>602</v>
      </c>
      <c r="F1468" s="3" t="s">
        <v>1673</v>
      </c>
      <c r="G1468" s="31">
        <v>3880</v>
      </c>
      <c r="H1468" s="31">
        <v>3879</v>
      </c>
      <c r="I1468" s="31">
        <v>99.974226804123717</v>
      </c>
    </row>
    <row r="1469" spans="1:9" ht="42.75" x14ac:dyDescent="0.2">
      <c r="A1469" s="89" t="s">
        <v>680</v>
      </c>
      <c r="B1469" s="3" t="s">
        <v>2116</v>
      </c>
      <c r="C1469" s="3" t="s">
        <v>29</v>
      </c>
      <c r="D1469" s="3" t="s">
        <v>8</v>
      </c>
      <c r="E1469" s="3" t="s">
        <v>681</v>
      </c>
      <c r="F1469" s="3" t="s">
        <v>0</v>
      </c>
      <c r="G1469" s="31">
        <v>21120</v>
      </c>
      <c r="H1469" s="31">
        <v>21020</v>
      </c>
      <c r="I1469" s="31">
        <v>99.526515151515156</v>
      </c>
    </row>
    <row r="1470" spans="1:9" ht="42.75" x14ac:dyDescent="0.2">
      <c r="A1470" s="89" t="s">
        <v>333</v>
      </c>
      <c r="B1470" s="3" t="s">
        <v>2116</v>
      </c>
      <c r="C1470" s="3" t="s">
        <v>29</v>
      </c>
      <c r="D1470" s="3" t="s">
        <v>8</v>
      </c>
      <c r="E1470" s="3" t="s">
        <v>681</v>
      </c>
      <c r="F1470" s="3" t="s">
        <v>1673</v>
      </c>
      <c r="G1470" s="31">
        <v>21120</v>
      </c>
      <c r="H1470" s="31">
        <v>21020</v>
      </c>
      <c r="I1470" s="31">
        <v>99.526515151515156</v>
      </c>
    </row>
    <row r="1471" spans="1:9" ht="42.75" x14ac:dyDescent="0.2">
      <c r="A1471" s="89" t="s">
        <v>1267</v>
      </c>
      <c r="B1471" s="3" t="s">
        <v>2117</v>
      </c>
      <c r="C1471" s="3" t="s">
        <v>0</v>
      </c>
      <c r="D1471" s="3" t="s">
        <v>0</v>
      </c>
      <c r="E1471" s="3" t="s">
        <v>0</v>
      </c>
      <c r="F1471" s="3" t="s">
        <v>0</v>
      </c>
      <c r="G1471" s="31">
        <v>30000</v>
      </c>
      <c r="H1471" s="31">
        <v>29790</v>
      </c>
      <c r="I1471" s="31">
        <v>99.3</v>
      </c>
    </row>
    <row r="1472" spans="1:9" ht="28.5" x14ac:dyDescent="0.2">
      <c r="A1472" s="89" t="s">
        <v>1269</v>
      </c>
      <c r="B1472" s="3" t="s">
        <v>2118</v>
      </c>
      <c r="C1472" s="3" t="s">
        <v>0</v>
      </c>
      <c r="D1472" s="3" t="s">
        <v>0</v>
      </c>
      <c r="E1472" s="3" t="s">
        <v>0</v>
      </c>
      <c r="F1472" s="3" t="s">
        <v>0</v>
      </c>
      <c r="G1472" s="31">
        <v>30000</v>
      </c>
      <c r="H1472" s="31">
        <v>29790</v>
      </c>
      <c r="I1472" s="31">
        <v>99.3</v>
      </c>
    </row>
    <row r="1473" spans="1:9" x14ac:dyDescent="0.2">
      <c r="A1473" s="89" t="s">
        <v>20</v>
      </c>
      <c r="B1473" s="3" t="s">
        <v>2118</v>
      </c>
      <c r="C1473" s="3" t="s">
        <v>21</v>
      </c>
      <c r="D1473" s="3" t="s">
        <v>0</v>
      </c>
      <c r="E1473" s="3" t="s">
        <v>0</v>
      </c>
      <c r="F1473" s="3" t="s">
        <v>0</v>
      </c>
      <c r="G1473" s="31">
        <v>30000</v>
      </c>
      <c r="H1473" s="31">
        <v>29790</v>
      </c>
      <c r="I1473" s="31">
        <v>99.3</v>
      </c>
    </row>
    <row r="1474" spans="1:9" ht="28.5" x14ac:dyDescent="0.2">
      <c r="A1474" s="89" t="s">
        <v>22</v>
      </c>
      <c r="B1474" s="3" t="s">
        <v>2118</v>
      </c>
      <c r="C1474" s="3" t="s">
        <v>21</v>
      </c>
      <c r="D1474" s="3" t="s">
        <v>21</v>
      </c>
      <c r="E1474" s="3" t="s">
        <v>0</v>
      </c>
      <c r="F1474" s="3" t="s">
        <v>0</v>
      </c>
      <c r="G1474" s="31">
        <v>30000</v>
      </c>
      <c r="H1474" s="31">
        <v>29790</v>
      </c>
      <c r="I1474" s="31">
        <v>99.3</v>
      </c>
    </row>
    <row r="1475" spans="1:9" x14ac:dyDescent="0.2">
      <c r="A1475" s="89" t="s">
        <v>58</v>
      </c>
      <c r="B1475" s="3" t="s">
        <v>2118</v>
      </c>
      <c r="C1475" s="3" t="s">
        <v>21</v>
      </c>
      <c r="D1475" s="3" t="s">
        <v>21</v>
      </c>
      <c r="E1475" s="3" t="s">
        <v>672</v>
      </c>
      <c r="F1475" s="3" t="s">
        <v>0</v>
      </c>
      <c r="G1475" s="31">
        <v>30000</v>
      </c>
      <c r="H1475" s="31">
        <v>29790</v>
      </c>
      <c r="I1475" s="31">
        <v>99.3</v>
      </c>
    </row>
    <row r="1476" spans="1:9" ht="42.75" x14ac:dyDescent="0.2">
      <c r="A1476" s="89" t="s">
        <v>325</v>
      </c>
      <c r="B1476" s="3" t="s">
        <v>2118</v>
      </c>
      <c r="C1476" s="3" t="s">
        <v>21</v>
      </c>
      <c r="D1476" s="3" t="s">
        <v>21</v>
      </c>
      <c r="E1476" s="3" t="s">
        <v>1896</v>
      </c>
      <c r="F1476" s="3" t="s">
        <v>1674</v>
      </c>
      <c r="G1476" s="31">
        <v>30000</v>
      </c>
      <c r="H1476" s="31">
        <v>29790</v>
      </c>
      <c r="I1476" s="31">
        <v>99.3</v>
      </c>
    </row>
    <row r="1477" spans="1:9" ht="42.75" x14ac:dyDescent="0.2">
      <c r="A1477" s="89" t="s">
        <v>1271</v>
      </c>
      <c r="B1477" s="3" t="s">
        <v>2119</v>
      </c>
      <c r="C1477" s="3" t="s">
        <v>0</v>
      </c>
      <c r="D1477" s="3" t="s">
        <v>0</v>
      </c>
      <c r="E1477" s="3" t="s">
        <v>0</v>
      </c>
      <c r="F1477" s="3" t="s">
        <v>0</v>
      </c>
      <c r="G1477" s="31">
        <v>6558.8</v>
      </c>
      <c r="H1477" s="31">
        <v>6558.8</v>
      </c>
      <c r="I1477" s="31">
        <v>100</v>
      </c>
    </row>
    <row r="1478" spans="1:9" ht="28.5" x14ac:dyDescent="0.2">
      <c r="A1478" s="89" t="s">
        <v>1273</v>
      </c>
      <c r="B1478" s="3" t="s">
        <v>2120</v>
      </c>
      <c r="C1478" s="3" t="s">
        <v>0</v>
      </c>
      <c r="D1478" s="3" t="s">
        <v>0</v>
      </c>
      <c r="E1478" s="3" t="s">
        <v>0</v>
      </c>
      <c r="F1478" s="3" t="s">
        <v>0</v>
      </c>
      <c r="G1478" s="31">
        <v>6558.8</v>
      </c>
      <c r="H1478" s="31">
        <v>6558.8</v>
      </c>
      <c r="I1478" s="31">
        <v>100</v>
      </c>
    </row>
    <row r="1479" spans="1:9" x14ac:dyDescent="0.2">
      <c r="A1479" s="89" t="s">
        <v>20</v>
      </c>
      <c r="B1479" s="3" t="s">
        <v>2120</v>
      </c>
      <c r="C1479" s="3" t="s">
        <v>21</v>
      </c>
      <c r="D1479" s="3" t="s">
        <v>0</v>
      </c>
      <c r="E1479" s="3" t="s">
        <v>0</v>
      </c>
      <c r="F1479" s="3" t="s">
        <v>0</v>
      </c>
      <c r="G1479" s="31">
        <v>6558.8</v>
      </c>
      <c r="H1479" s="31">
        <v>6558.8</v>
      </c>
      <c r="I1479" s="31">
        <v>100</v>
      </c>
    </row>
    <row r="1480" spans="1:9" ht="28.5" x14ac:dyDescent="0.2">
      <c r="A1480" s="89" t="s">
        <v>22</v>
      </c>
      <c r="B1480" s="3" t="s">
        <v>2120</v>
      </c>
      <c r="C1480" s="3" t="s">
        <v>21</v>
      </c>
      <c r="D1480" s="3" t="s">
        <v>21</v>
      </c>
      <c r="E1480" s="3" t="s">
        <v>0</v>
      </c>
      <c r="F1480" s="3" t="s">
        <v>0</v>
      </c>
      <c r="G1480" s="31">
        <v>6558.8</v>
      </c>
      <c r="H1480" s="31">
        <v>6558.8</v>
      </c>
      <c r="I1480" s="31">
        <v>100</v>
      </c>
    </row>
    <row r="1481" spans="1:9" ht="28.5" x14ac:dyDescent="0.2">
      <c r="A1481" s="89" t="s">
        <v>646</v>
      </c>
      <c r="B1481" s="3" t="s">
        <v>2120</v>
      </c>
      <c r="C1481" s="3" t="s">
        <v>21</v>
      </c>
      <c r="D1481" s="3" t="s">
        <v>21</v>
      </c>
      <c r="E1481" s="3" t="s">
        <v>647</v>
      </c>
      <c r="F1481" s="3" t="s">
        <v>0</v>
      </c>
      <c r="G1481" s="31">
        <v>6558.8</v>
      </c>
      <c r="H1481" s="31">
        <v>6558.8</v>
      </c>
      <c r="I1481" s="31">
        <v>100</v>
      </c>
    </row>
    <row r="1482" spans="1:9" ht="42.75" x14ac:dyDescent="0.2">
      <c r="A1482" s="89" t="s">
        <v>325</v>
      </c>
      <c r="B1482" s="3" t="s">
        <v>2120</v>
      </c>
      <c r="C1482" s="3" t="s">
        <v>21</v>
      </c>
      <c r="D1482" s="3" t="s">
        <v>21</v>
      </c>
      <c r="E1482" s="3" t="s">
        <v>647</v>
      </c>
      <c r="F1482" s="3" t="s">
        <v>1674</v>
      </c>
      <c r="G1482" s="31">
        <v>6558.8</v>
      </c>
      <c r="H1482" s="31">
        <v>6558.8</v>
      </c>
      <c r="I1482" s="31">
        <v>100</v>
      </c>
    </row>
    <row r="1483" spans="1:9" ht="71.25" x14ac:dyDescent="0.2">
      <c r="A1483" s="89" t="s">
        <v>1020</v>
      </c>
      <c r="B1483" s="3" t="s">
        <v>2121</v>
      </c>
      <c r="C1483" s="3" t="s">
        <v>0</v>
      </c>
      <c r="D1483" s="3" t="s">
        <v>0</v>
      </c>
      <c r="E1483" s="3" t="s">
        <v>0</v>
      </c>
      <c r="F1483" s="3" t="s">
        <v>0</v>
      </c>
      <c r="G1483" s="31">
        <v>81070.5</v>
      </c>
      <c r="H1483" s="31">
        <v>29165.8</v>
      </c>
      <c r="I1483" s="31">
        <v>35.975848181521016</v>
      </c>
    </row>
    <row r="1484" spans="1:9" ht="42.75" x14ac:dyDescent="0.2">
      <c r="A1484" s="89" t="s">
        <v>2122</v>
      </c>
      <c r="B1484" s="3" t="s">
        <v>2123</v>
      </c>
      <c r="C1484" s="3" t="s">
        <v>0</v>
      </c>
      <c r="D1484" s="3" t="s">
        <v>0</v>
      </c>
      <c r="E1484" s="3" t="s">
        <v>0</v>
      </c>
      <c r="F1484" s="3" t="s">
        <v>0</v>
      </c>
      <c r="G1484" s="31">
        <v>54670.5</v>
      </c>
      <c r="H1484" s="31">
        <v>22800</v>
      </c>
      <c r="I1484" s="31">
        <v>41.704392679781598</v>
      </c>
    </row>
    <row r="1485" spans="1:9" x14ac:dyDescent="0.2">
      <c r="A1485" s="89" t="s">
        <v>82</v>
      </c>
      <c r="B1485" s="3" t="s">
        <v>2123</v>
      </c>
      <c r="C1485" s="3" t="s">
        <v>29</v>
      </c>
      <c r="D1485" s="3" t="s">
        <v>0</v>
      </c>
      <c r="E1485" s="3" t="s">
        <v>0</v>
      </c>
      <c r="F1485" s="3" t="s">
        <v>0</v>
      </c>
      <c r="G1485" s="31">
        <v>54670.5</v>
      </c>
      <c r="H1485" s="31">
        <v>22800</v>
      </c>
      <c r="I1485" s="31">
        <v>41.704392679781598</v>
      </c>
    </row>
    <row r="1486" spans="1:9" x14ac:dyDescent="0.2">
      <c r="A1486" s="89" t="s">
        <v>83</v>
      </c>
      <c r="B1486" s="3" t="s">
        <v>2123</v>
      </c>
      <c r="C1486" s="3" t="s">
        <v>29</v>
      </c>
      <c r="D1486" s="3" t="s">
        <v>8</v>
      </c>
      <c r="E1486" s="3" t="s">
        <v>0</v>
      </c>
      <c r="F1486" s="3" t="s">
        <v>0</v>
      </c>
      <c r="G1486" s="31">
        <v>54670.5</v>
      </c>
      <c r="H1486" s="31">
        <v>22800</v>
      </c>
      <c r="I1486" s="31">
        <v>41.704392679781598</v>
      </c>
    </row>
    <row r="1487" spans="1:9" x14ac:dyDescent="0.2">
      <c r="A1487" s="89" t="s">
        <v>58</v>
      </c>
      <c r="B1487" s="3" t="s">
        <v>2123</v>
      </c>
      <c r="C1487" s="19" t="s">
        <v>29</v>
      </c>
      <c r="D1487" s="19" t="s">
        <v>8</v>
      </c>
      <c r="E1487" s="19" t="s">
        <v>672</v>
      </c>
      <c r="F1487" s="19" t="s">
        <v>0</v>
      </c>
      <c r="G1487" s="31">
        <v>54670.5</v>
      </c>
      <c r="H1487" s="31">
        <v>22800</v>
      </c>
      <c r="I1487" s="31">
        <v>41.704392679781598</v>
      </c>
    </row>
    <row r="1488" spans="1:9" ht="42.75" x14ac:dyDescent="0.2">
      <c r="A1488" s="89" t="s">
        <v>1680</v>
      </c>
      <c r="B1488" s="3" t="s">
        <v>2123</v>
      </c>
      <c r="C1488" s="19" t="s">
        <v>29</v>
      </c>
      <c r="D1488" s="19" t="s">
        <v>8</v>
      </c>
      <c r="E1488" s="19" t="s">
        <v>1893</v>
      </c>
      <c r="F1488" s="19" t="s">
        <v>1681</v>
      </c>
      <c r="G1488" s="31">
        <v>54670.5</v>
      </c>
      <c r="H1488" s="31">
        <v>22800</v>
      </c>
      <c r="I1488" s="31">
        <v>41.704392679781598</v>
      </c>
    </row>
    <row r="1489" spans="1:9" ht="42.75" x14ac:dyDescent="0.2">
      <c r="A1489" s="89" t="s">
        <v>2124</v>
      </c>
      <c r="B1489" s="3" t="s">
        <v>2125</v>
      </c>
      <c r="C1489" s="3" t="s">
        <v>0</v>
      </c>
      <c r="D1489" s="3" t="s">
        <v>0</v>
      </c>
      <c r="E1489" s="3" t="s">
        <v>0</v>
      </c>
      <c r="F1489" s="3" t="s">
        <v>0</v>
      </c>
      <c r="G1489" s="31">
        <v>18800</v>
      </c>
      <c r="H1489" s="31">
        <v>6365.8</v>
      </c>
      <c r="I1489" s="31">
        <v>33.860638297872342</v>
      </c>
    </row>
    <row r="1490" spans="1:9" x14ac:dyDescent="0.2">
      <c r="A1490" s="89" t="s">
        <v>82</v>
      </c>
      <c r="B1490" s="3" t="s">
        <v>2125</v>
      </c>
      <c r="C1490" s="3" t="s">
        <v>29</v>
      </c>
      <c r="D1490" s="3" t="s">
        <v>0</v>
      </c>
      <c r="E1490" s="3" t="s">
        <v>0</v>
      </c>
      <c r="F1490" s="3" t="s">
        <v>0</v>
      </c>
      <c r="G1490" s="31">
        <v>18800</v>
      </c>
      <c r="H1490" s="31">
        <v>6365.8</v>
      </c>
      <c r="I1490" s="31">
        <v>33.860638297872342</v>
      </c>
    </row>
    <row r="1491" spans="1:9" x14ac:dyDescent="0.2">
      <c r="A1491" s="89" t="s">
        <v>83</v>
      </c>
      <c r="B1491" s="3" t="s">
        <v>2125</v>
      </c>
      <c r="C1491" s="3" t="s">
        <v>29</v>
      </c>
      <c r="D1491" s="3" t="s">
        <v>8</v>
      </c>
      <c r="E1491" s="3" t="s">
        <v>0</v>
      </c>
      <c r="F1491" s="3" t="s">
        <v>0</v>
      </c>
      <c r="G1491" s="31">
        <v>18800</v>
      </c>
      <c r="H1491" s="31">
        <v>6365.8</v>
      </c>
      <c r="I1491" s="31">
        <v>33.860638297872342</v>
      </c>
    </row>
    <row r="1492" spans="1:9" x14ac:dyDescent="0.2">
      <c r="A1492" s="89" t="s">
        <v>58</v>
      </c>
      <c r="B1492" s="3" t="s">
        <v>2125</v>
      </c>
      <c r="C1492" s="3" t="s">
        <v>29</v>
      </c>
      <c r="D1492" s="3" t="s">
        <v>8</v>
      </c>
      <c r="E1492" s="3" t="s">
        <v>672</v>
      </c>
      <c r="F1492" s="3" t="s">
        <v>0</v>
      </c>
      <c r="G1492" s="31">
        <v>18800</v>
      </c>
      <c r="H1492" s="31">
        <v>6365.8</v>
      </c>
      <c r="I1492" s="31">
        <v>33.860638297872342</v>
      </c>
    </row>
    <row r="1493" spans="1:9" ht="42.75" x14ac:dyDescent="0.2">
      <c r="A1493" s="89" t="s">
        <v>1680</v>
      </c>
      <c r="B1493" s="3" t="s">
        <v>2125</v>
      </c>
      <c r="C1493" s="3" t="s">
        <v>29</v>
      </c>
      <c r="D1493" s="3" t="s">
        <v>8</v>
      </c>
      <c r="E1493" s="3" t="s">
        <v>1893</v>
      </c>
      <c r="F1493" s="3" t="s">
        <v>1681</v>
      </c>
      <c r="G1493" s="31">
        <v>18800</v>
      </c>
      <c r="H1493" s="31">
        <v>6365.8</v>
      </c>
      <c r="I1493" s="31">
        <v>33.860638297872342</v>
      </c>
    </row>
    <row r="1494" spans="1:9" ht="57" x14ac:dyDescent="0.2">
      <c r="A1494" s="89" t="s">
        <v>1027</v>
      </c>
      <c r="B1494" s="3" t="s">
        <v>2126</v>
      </c>
      <c r="C1494" s="3" t="s">
        <v>0</v>
      </c>
      <c r="D1494" s="3" t="s">
        <v>0</v>
      </c>
      <c r="E1494" s="3" t="s">
        <v>0</v>
      </c>
      <c r="F1494" s="3" t="s">
        <v>0</v>
      </c>
      <c r="G1494" s="31">
        <v>7600</v>
      </c>
      <c r="H1494" s="31">
        <v>0</v>
      </c>
      <c r="I1494" s="31">
        <v>0</v>
      </c>
    </row>
    <row r="1495" spans="1:9" x14ac:dyDescent="0.2">
      <c r="A1495" s="89" t="s">
        <v>82</v>
      </c>
      <c r="B1495" s="3" t="s">
        <v>2126</v>
      </c>
      <c r="C1495" s="3" t="s">
        <v>29</v>
      </c>
      <c r="D1495" s="3" t="s">
        <v>0</v>
      </c>
      <c r="E1495" s="3" t="s">
        <v>0</v>
      </c>
      <c r="F1495" s="3" t="s">
        <v>0</v>
      </c>
      <c r="G1495" s="31">
        <v>7600</v>
      </c>
      <c r="H1495" s="31">
        <v>0</v>
      </c>
      <c r="I1495" s="31">
        <v>0</v>
      </c>
    </row>
    <row r="1496" spans="1:9" x14ac:dyDescent="0.2">
      <c r="A1496" s="89" t="s">
        <v>83</v>
      </c>
      <c r="B1496" s="3" t="s">
        <v>2126</v>
      </c>
      <c r="C1496" s="3" t="s">
        <v>29</v>
      </c>
      <c r="D1496" s="3" t="s">
        <v>8</v>
      </c>
      <c r="E1496" s="3" t="s">
        <v>0</v>
      </c>
      <c r="F1496" s="3" t="s">
        <v>0</v>
      </c>
      <c r="G1496" s="31">
        <v>7600</v>
      </c>
      <c r="H1496" s="31">
        <v>0</v>
      </c>
      <c r="I1496" s="31">
        <v>0</v>
      </c>
    </row>
    <row r="1497" spans="1:9" x14ac:dyDescent="0.2">
      <c r="A1497" s="89" t="s">
        <v>58</v>
      </c>
      <c r="B1497" s="3" t="s">
        <v>2126</v>
      </c>
      <c r="C1497" s="3" t="s">
        <v>29</v>
      </c>
      <c r="D1497" s="3" t="s">
        <v>8</v>
      </c>
      <c r="E1497" s="3" t="s">
        <v>672</v>
      </c>
      <c r="F1497" s="3" t="s">
        <v>0</v>
      </c>
      <c r="G1497" s="31">
        <v>7600</v>
      </c>
      <c r="H1497" s="31">
        <v>0</v>
      </c>
      <c r="I1497" s="31">
        <v>0</v>
      </c>
    </row>
    <row r="1498" spans="1:9" ht="42.75" x14ac:dyDescent="0.2">
      <c r="A1498" s="89" t="s">
        <v>1680</v>
      </c>
      <c r="B1498" s="3" t="s">
        <v>2126</v>
      </c>
      <c r="C1498" s="3" t="s">
        <v>29</v>
      </c>
      <c r="D1498" s="3" t="s">
        <v>8</v>
      </c>
      <c r="E1498" s="3" t="s">
        <v>1893</v>
      </c>
      <c r="F1498" s="3" t="s">
        <v>1681</v>
      </c>
      <c r="G1498" s="31">
        <v>7600</v>
      </c>
      <c r="H1498" s="31">
        <v>0</v>
      </c>
      <c r="I1498" s="31">
        <v>0</v>
      </c>
    </row>
    <row r="1499" spans="1:9" ht="71.25" x14ac:dyDescent="0.2">
      <c r="A1499" s="89" t="s">
        <v>1479</v>
      </c>
      <c r="B1499" s="3" t="s">
        <v>2127</v>
      </c>
      <c r="C1499" s="3" t="s">
        <v>0</v>
      </c>
      <c r="D1499" s="3" t="s">
        <v>0</v>
      </c>
      <c r="E1499" s="3" t="s">
        <v>0</v>
      </c>
      <c r="F1499" s="3" t="s">
        <v>0</v>
      </c>
      <c r="G1499" s="31">
        <v>50000</v>
      </c>
      <c r="H1499" s="31">
        <v>36431.300000000003</v>
      </c>
      <c r="I1499" s="31">
        <v>72.862600000000015</v>
      </c>
    </row>
    <row r="1500" spans="1:9" ht="99.75" x14ac:dyDescent="0.2">
      <c r="A1500" s="89" t="s">
        <v>2128</v>
      </c>
      <c r="B1500" s="3" t="s">
        <v>2129</v>
      </c>
      <c r="C1500" s="3" t="s">
        <v>0</v>
      </c>
      <c r="D1500" s="3" t="s">
        <v>0</v>
      </c>
      <c r="E1500" s="3" t="s">
        <v>0</v>
      </c>
      <c r="F1500" s="3" t="s">
        <v>0</v>
      </c>
      <c r="G1500" s="31">
        <v>50000</v>
      </c>
      <c r="H1500" s="31">
        <v>36431.300000000003</v>
      </c>
      <c r="I1500" s="31">
        <v>72.862600000000015</v>
      </c>
    </row>
    <row r="1501" spans="1:9" x14ac:dyDescent="0.2">
      <c r="A1501" s="89" t="s">
        <v>23</v>
      </c>
      <c r="B1501" s="3" t="s">
        <v>2129</v>
      </c>
      <c r="C1501" s="3" t="s">
        <v>24</v>
      </c>
      <c r="D1501" s="3" t="s">
        <v>0</v>
      </c>
      <c r="E1501" s="3" t="s">
        <v>0</v>
      </c>
      <c r="F1501" s="3" t="s">
        <v>0</v>
      </c>
      <c r="G1501" s="31">
        <v>50000</v>
      </c>
      <c r="H1501" s="31">
        <v>36431.300000000003</v>
      </c>
      <c r="I1501" s="31">
        <v>72.862600000000015</v>
      </c>
    </row>
    <row r="1502" spans="1:9" x14ac:dyDescent="0.2">
      <c r="A1502" s="89" t="s">
        <v>41</v>
      </c>
      <c r="B1502" s="3" t="s">
        <v>2129</v>
      </c>
      <c r="C1502" s="3" t="s">
        <v>24</v>
      </c>
      <c r="D1502" s="3" t="s">
        <v>11</v>
      </c>
      <c r="E1502" s="3" t="s">
        <v>0</v>
      </c>
      <c r="F1502" s="3" t="s">
        <v>0</v>
      </c>
      <c r="G1502" s="31">
        <v>50000</v>
      </c>
      <c r="H1502" s="31">
        <v>36431.300000000003</v>
      </c>
      <c r="I1502" s="31">
        <v>72.862600000000015</v>
      </c>
    </row>
    <row r="1503" spans="1:9" x14ac:dyDescent="0.2">
      <c r="A1503" s="89" t="s">
        <v>58</v>
      </c>
      <c r="B1503" s="3" t="s">
        <v>2129</v>
      </c>
      <c r="C1503" s="3" t="s">
        <v>24</v>
      </c>
      <c r="D1503" s="3" t="s">
        <v>11</v>
      </c>
      <c r="E1503" s="3" t="s">
        <v>672</v>
      </c>
      <c r="F1503" s="3" t="s">
        <v>0</v>
      </c>
      <c r="G1503" s="31">
        <v>50000</v>
      </c>
      <c r="H1503" s="31">
        <v>36431.300000000003</v>
      </c>
      <c r="I1503" s="31">
        <v>72.862600000000015</v>
      </c>
    </row>
    <row r="1504" spans="1:9" ht="42.75" x14ac:dyDescent="0.2">
      <c r="A1504" s="89" t="s">
        <v>1680</v>
      </c>
      <c r="B1504" s="3" t="s">
        <v>2129</v>
      </c>
      <c r="C1504" s="3" t="s">
        <v>24</v>
      </c>
      <c r="D1504" s="3" t="s">
        <v>11</v>
      </c>
      <c r="E1504" s="3" t="s">
        <v>1896</v>
      </c>
      <c r="F1504" s="3" t="s">
        <v>1681</v>
      </c>
      <c r="G1504" s="31">
        <v>50000</v>
      </c>
      <c r="H1504" s="31">
        <v>36431.300000000003</v>
      </c>
      <c r="I1504" s="31">
        <v>72.862600000000015</v>
      </c>
    </row>
    <row r="1505" spans="1:9" ht="42.75" x14ac:dyDescent="0.2">
      <c r="A1505" s="89" t="s">
        <v>1231</v>
      </c>
      <c r="B1505" s="3" t="s">
        <v>2130</v>
      </c>
      <c r="C1505" s="3" t="s">
        <v>0</v>
      </c>
      <c r="D1505" s="3" t="s">
        <v>0</v>
      </c>
      <c r="E1505" s="3" t="s">
        <v>0</v>
      </c>
      <c r="F1505" s="3" t="s">
        <v>0</v>
      </c>
      <c r="G1505" s="31">
        <v>2220</v>
      </c>
      <c r="H1505" s="31">
        <v>2072.5</v>
      </c>
      <c r="I1505" s="31">
        <v>93.35585585585585</v>
      </c>
    </row>
    <row r="1506" spans="1:9" ht="28.5" x14ac:dyDescent="0.2">
      <c r="A1506" s="89" t="s">
        <v>833</v>
      </c>
      <c r="B1506" s="3" t="s">
        <v>2131</v>
      </c>
      <c r="C1506" s="3" t="s">
        <v>0</v>
      </c>
      <c r="D1506" s="3" t="s">
        <v>0</v>
      </c>
      <c r="E1506" s="3" t="s">
        <v>0</v>
      </c>
      <c r="F1506" s="3" t="s">
        <v>0</v>
      </c>
      <c r="G1506" s="31">
        <v>2220</v>
      </c>
      <c r="H1506" s="31">
        <v>2072.5</v>
      </c>
      <c r="I1506" s="31">
        <v>93.35585585585585</v>
      </c>
    </row>
    <row r="1507" spans="1:9" x14ac:dyDescent="0.2">
      <c r="A1507" s="89" t="s">
        <v>20</v>
      </c>
      <c r="B1507" s="3" t="s">
        <v>2131</v>
      </c>
      <c r="C1507" s="3" t="s">
        <v>21</v>
      </c>
      <c r="D1507" s="3" t="s">
        <v>0</v>
      </c>
      <c r="E1507" s="3" t="s">
        <v>0</v>
      </c>
      <c r="F1507" s="3" t="s">
        <v>0</v>
      </c>
      <c r="G1507" s="31">
        <v>2220</v>
      </c>
      <c r="H1507" s="31">
        <v>2072.5</v>
      </c>
      <c r="I1507" s="31">
        <v>93.35585585585585</v>
      </c>
    </row>
    <row r="1508" spans="1:9" ht="42.75" x14ac:dyDescent="0.2">
      <c r="A1508" s="89" t="s">
        <v>104</v>
      </c>
      <c r="B1508" s="3" t="s">
        <v>2131</v>
      </c>
      <c r="C1508" s="3" t="s">
        <v>21</v>
      </c>
      <c r="D1508" s="3" t="s">
        <v>29</v>
      </c>
      <c r="E1508" s="3" t="s">
        <v>0</v>
      </c>
      <c r="F1508" s="3" t="s">
        <v>0</v>
      </c>
      <c r="G1508" s="31">
        <v>2220</v>
      </c>
      <c r="H1508" s="31">
        <v>2072.5</v>
      </c>
      <c r="I1508" s="31">
        <v>93.35585585585585</v>
      </c>
    </row>
    <row r="1509" spans="1:9" ht="28.5" x14ac:dyDescent="0.2">
      <c r="A1509" s="89" t="s">
        <v>601</v>
      </c>
      <c r="B1509" s="3" t="s">
        <v>2131</v>
      </c>
      <c r="C1509" s="3" t="s">
        <v>21</v>
      </c>
      <c r="D1509" s="3" t="s">
        <v>29</v>
      </c>
      <c r="E1509" s="3" t="s">
        <v>602</v>
      </c>
      <c r="F1509" s="3" t="s">
        <v>0</v>
      </c>
      <c r="G1509" s="31">
        <v>560</v>
      </c>
      <c r="H1509" s="31">
        <v>412.5</v>
      </c>
      <c r="I1509" s="31">
        <v>73.660714285714292</v>
      </c>
    </row>
    <row r="1510" spans="1:9" ht="42.75" x14ac:dyDescent="0.2">
      <c r="A1510" s="89" t="s">
        <v>1699</v>
      </c>
      <c r="B1510" s="3" t="s">
        <v>2131</v>
      </c>
      <c r="C1510" s="19" t="s">
        <v>21</v>
      </c>
      <c r="D1510" s="19" t="s">
        <v>29</v>
      </c>
      <c r="E1510" s="19" t="s">
        <v>602</v>
      </c>
      <c r="F1510" s="19" t="s">
        <v>1700</v>
      </c>
      <c r="G1510" s="31">
        <v>560</v>
      </c>
      <c r="H1510" s="31">
        <v>412.5</v>
      </c>
      <c r="I1510" s="31">
        <v>73.660714285714292</v>
      </c>
    </row>
    <row r="1511" spans="1:9" ht="42.75" x14ac:dyDescent="0.2">
      <c r="A1511" s="89" t="s">
        <v>680</v>
      </c>
      <c r="B1511" s="3" t="s">
        <v>2131</v>
      </c>
      <c r="C1511" s="3" t="s">
        <v>21</v>
      </c>
      <c r="D1511" s="3" t="s">
        <v>29</v>
      </c>
      <c r="E1511" s="3" t="s">
        <v>681</v>
      </c>
      <c r="F1511" s="3" t="s">
        <v>0</v>
      </c>
      <c r="G1511" s="31">
        <v>1660</v>
      </c>
      <c r="H1511" s="31">
        <v>1660</v>
      </c>
      <c r="I1511" s="31">
        <v>100</v>
      </c>
    </row>
    <row r="1512" spans="1:9" ht="42.75" x14ac:dyDescent="0.2">
      <c r="A1512" s="89" t="s">
        <v>325</v>
      </c>
      <c r="B1512" s="3" t="s">
        <v>2131</v>
      </c>
      <c r="C1512" s="3" t="s">
        <v>21</v>
      </c>
      <c r="D1512" s="3" t="s">
        <v>29</v>
      </c>
      <c r="E1512" s="3" t="s">
        <v>681</v>
      </c>
      <c r="F1512" s="3" t="s">
        <v>1674</v>
      </c>
      <c r="G1512" s="31">
        <v>1660</v>
      </c>
      <c r="H1512" s="31">
        <v>1660</v>
      </c>
      <c r="I1512" s="31">
        <v>100</v>
      </c>
    </row>
    <row r="1513" spans="1:9" ht="85.5" x14ac:dyDescent="0.2">
      <c r="A1513" s="89" t="s">
        <v>1589</v>
      </c>
      <c r="B1513" s="3" t="s">
        <v>2132</v>
      </c>
      <c r="C1513" s="3" t="s">
        <v>0</v>
      </c>
      <c r="D1513" s="3" t="s">
        <v>0</v>
      </c>
      <c r="E1513" s="3" t="s">
        <v>0</v>
      </c>
      <c r="F1513" s="3" t="s">
        <v>0</v>
      </c>
      <c r="G1513" s="31">
        <v>6744.6</v>
      </c>
      <c r="H1513" s="31">
        <v>3100.5</v>
      </c>
      <c r="I1513" s="31">
        <v>45.970109420870024</v>
      </c>
    </row>
    <row r="1514" spans="1:9" ht="42.75" x14ac:dyDescent="0.2">
      <c r="A1514" s="89" t="s">
        <v>700</v>
      </c>
      <c r="B1514" s="3" t="s">
        <v>2133</v>
      </c>
      <c r="C1514" s="3" t="s">
        <v>0</v>
      </c>
      <c r="D1514" s="3" t="s">
        <v>0</v>
      </c>
      <c r="E1514" s="3" t="s">
        <v>0</v>
      </c>
      <c r="F1514" s="3" t="s">
        <v>0</v>
      </c>
      <c r="G1514" s="31">
        <v>6744.6</v>
      </c>
      <c r="H1514" s="31">
        <v>3100.5</v>
      </c>
      <c r="I1514" s="31">
        <v>45.970109420870024</v>
      </c>
    </row>
    <row r="1515" spans="1:9" x14ac:dyDescent="0.2">
      <c r="A1515" s="89" t="s">
        <v>23</v>
      </c>
      <c r="B1515" s="3" t="s">
        <v>2133</v>
      </c>
      <c r="C1515" s="3" t="s">
        <v>24</v>
      </c>
      <c r="D1515" s="3" t="s">
        <v>0</v>
      </c>
      <c r="E1515" s="3" t="s">
        <v>0</v>
      </c>
      <c r="F1515" s="3" t="s">
        <v>0</v>
      </c>
      <c r="G1515" s="31">
        <v>6744.6</v>
      </c>
      <c r="H1515" s="31">
        <v>3100.5</v>
      </c>
      <c r="I1515" s="31">
        <v>45.970109420870024</v>
      </c>
    </row>
    <row r="1516" spans="1:9" ht="28.5" x14ac:dyDescent="0.2">
      <c r="A1516" s="89" t="s">
        <v>25</v>
      </c>
      <c r="B1516" s="3" t="s">
        <v>2133</v>
      </c>
      <c r="C1516" s="19" t="s">
        <v>24</v>
      </c>
      <c r="D1516" s="19" t="s">
        <v>26</v>
      </c>
      <c r="E1516" s="19" t="s">
        <v>0</v>
      </c>
      <c r="F1516" s="19" t="s">
        <v>0</v>
      </c>
      <c r="G1516" s="31">
        <v>6744.6</v>
      </c>
      <c r="H1516" s="31">
        <v>3100.5</v>
      </c>
      <c r="I1516" s="31">
        <v>45.970109420870024</v>
      </c>
    </row>
    <row r="1517" spans="1:9" ht="28.5" x14ac:dyDescent="0.2">
      <c r="A1517" s="89" t="s">
        <v>646</v>
      </c>
      <c r="B1517" s="3" t="s">
        <v>2133</v>
      </c>
      <c r="C1517" s="3" t="s">
        <v>24</v>
      </c>
      <c r="D1517" s="3" t="s">
        <v>26</v>
      </c>
      <c r="E1517" s="3" t="s">
        <v>647</v>
      </c>
      <c r="F1517" s="3" t="s">
        <v>0</v>
      </c>
      <c r="G1517" s="31">
        <v>6744.6</v>
      </c>
      <c r="H1517" s="31">
        <v>3100.5</v>
      </c>
      <c r="I1517" s="31">
        <v>45.970109420870024</v>
      </c>
    </row>
    <row r="1518" spans="1:9" ht="28.5" x14ac:dyDescent="0.2">
      <c r="A1518" s="89" t="s">
        <v>380</v>
      </c>
      <c r="B1518" s="3" t="s">
        <v>2133</v>
      </c>
      <c r="C1518" s="3" t="s">
        <v>24</v>
      </c>
      <c r="D1518" s="3" t="s">
        <v>26</v>
      </c>
      <c r="E1518" s="3" t="s">
        <v>647</v>
      </c>
      <c r="F1518" s="3" t="s">
        <v>1672</v>
      </c>
      <c r="G1518" s="31">
        <v>6744.6</v>
      </c>
      <c r="H1518" s="31">
        <v>3100.5</v>
      </c>
      <c r="I1518" s="31">
        <v>45.970109420870024</v>
      </c>
    </row>
    <row r="1519" spans="1:9" ht="90" x14ac:dyDescent="0.2">
      <c r="A1519" s="91" t="s">
        <v>665</v>
      </c>
      <c r="B1519" s="4" t="s">
        <v>2134</v>
      </c>
      <c r="C1519" s="4" t="s">
        <v>0</v>
      </c>
      <c r="D1519" s="4" t="s">
        <v>0</v>
      </c>
      <c r="E1519" s="4" t="s">
        <v>0</v>
      </c>
      <c r="F1519" s="4" t="s">
        <v>0</v>
      </c>
      <c r="G1519" s="35">
        <v>3002.1</v>
      </c>
      <c r="H1519" s="35">
        <v>2810.2</v>
      </c>
      <c r="I1519" s="35">
        <v>93.607807867825855</v>
      </c>
    </row>
    <row r="1520" spans="1:9" ht="57" x14ac:dyDescent="0.2">
      <c r="A1520" s="89" t="s">
        <v>667</v>
      </c>
      <c r="B1520" s="3" t="s">
        <v>2135</v>
      </c>
      <c r="C1520" s="3" t="s">
        <v>0</v>
      </c>
      <c r="D1520" s="3" t="s">
        <v>0</v>
      </c>
      <c r="E1520" s="3" t="s">
        <v>0</v>
      </c>
      <c r="F1520" s="3" t="s">
        <v>0</v>
      </c>
      <c r="G1520" s="31">
        <v>2443.1</v>
      </c>
      <c r="H1520" s="31">
        <v>2362.4</v>
      </c>
      <c r="I1520" s="31">
        <v>96.6968196144243</v>
      </c>
    </row>
    <row r="1521" spans="1:9" ht="42.75" x14ac:dyDescent="0.2">
      <c r="A1521" s="89" t="s">
        <v>655</v>
      </c>
      <c r="B1521" s="3" t="s">
        <v>2136</v>
      </c>
      <c r="C1521" s="3" t="s">
        <v>0</v>
      </c>
      <c r="D1521" s="3" t="s">
        <v>0</v>
      </c>
      <c r="E1521" s="3" t="s">
        <v>0</v>
      </c>
      <c r="F1521" s="3" t="s">
        <v>0</v>
      </c>
      <c r="G1521" s="31">
        <v>2212.1999999999998</v>
      </c>
      <c r="H1521" s="31">
        <v>2133</v>
      </c>
      <c r="I1521" s="31">
        <v>96.419853539462991</v>
      </c>
    </row>
    <row r="1522" spans="1:9" x14ac:dyDescent="0.2">
      <c r="A1522" s="89" t="s">
        <v>7</v>
      </c>
      <c r="B1522" s="3" t="s">
        <v>2136</v>
      </c>
      <c r="C1522" s="3" t="s">
        <v>8</v>
      </c>
      <c r="D1522" s="3" t="s">
        <v>0</v>
      </c>
      <c r="E1522" s="3" t="s">
        <v>0</v>
      </c>
      <c r="F1522" s="3" t="s">
        <v>0</v>
      </c>
      <c r="G1522" s="31">
        <v>2176.5</v>
      </c>
      <c r="H1522" s="31">
        <v>2097.3000000000002</v>
      </c>
      <c r="I1522" s="31">
        <v>96.361130254996567</v>
      </c>
    </row>
    <row r="1523" spans="1:9" x14ac:dyDescent="0.2">
      <c r="A1523" s="89" t="s">
        <v>15</v>
      </c>
      <c r="B1523" s="3" t="s">
        <v>2136</v>
      </c>
      <c r="C1523" s="3" t="s">
        <v>8</v>
      </c>
      <c r="D1523" s="3" t="s">
        <v>16</v>
      </c>
      <c r="E1523" s="3" t="s">
        <v>0</v>
      </c>
      <c r="F1523" s="3" t="s">
        <v>0</v>
      </c>
      <c r="G1523" s="31">
        <v>2176.5</v>
      </c>
      <c r="H1523" s="31">
        <v>2097.3000000000002</v>
      </c>
      <c r="I1523" s="31">
        <v>96.361130254996567</v>
      </c>
    </row>
    <row r="1524" spans="1:9" ht="28.5" x14ac:dyDescent="0.2">
      <c r="A1524" s="89" t="s">
        <v>601</v>
      </c>
      <c r="B1524" s="3" t="s">
        <v>2136</v>
      </c>
      <c r="C1524" s="3" t="s">
        <v>8</v>
      </c>
      <c r="D1524" s="3" t="s">
        <v>16</v>
      </c>
      <c r="E1524" s="3" t="s">
        <v>602</v>
      </c>
      <c r="F1524" s="3" t="s">
        <v>0</v>
      </c>
      <c r="G1524" s="31">
        <v>2176.5</v>
      </c>
      <c r="H1524" s="31">
        <v>2097.3000000000002</v>
      </c>
      <c r="I1524" s="31">
        <v>96.361130254996567</v>
      </c>
    </row>
    <row r="1525" spans="1:9" x14ac:dyDescent="0.2">
      <c r="A1525" s="89" t="s">
        <v>330</v>
      </c>
      <c r="B1525" s="3" t="s">
        <v>2136</v>
      </c>
      <c r="C1525" s="3" t="s">
        <v>8</v>
      </c>
      <c r="D1525" s="3" t="s">
        <v>16</v>
      </c>
      <c r="E1525" s="3" t="s">
        <v>602</v>
      </c>
      <c r="F1525" s="3" t="s">
        <v>1663</v>
      </c>
      <c r="G1525" s="31">
        <v>1834.3</v>
      </c>
      <c r="H1525" s="31">
        <v>1755.2</v>
      </c>
      <c r="I1525" s="31">
        <v>95.687728288720493</v>
      </c>
    </row>
    <row r="1526" spans="1:9" ht="28.5" x14ac:dyDescent="0.2">
      <c r="A1526" s="89" t="s">
        <v>34</v>
      </c>
      <c r="B1526" s="3" t="s">
        <v>2136</v>
      </c>
      <c r="C1526" s="3" t="s">
        <v>8</v>
      </c>
      <c r="D1526" s="3" t="s">
        <v>16</v>
      </c>
      <c r="E1526" s="3" t="s">
        <v>602</v>
      </c>
      <c r="F1526" s="3" t="s">
        <v>1666</v>
      </c>
      <c r="G1526" s="31">
        <v>22.4</v>
      </c>
      <c r="H1526" s="31">
        <v>22.4</v>
      </c>
      <c r="I1526" s="31">
        <v>100</v>
      </c>
    </row>
    <row r="1527" spans="1:9" ht="28.5" x14ac:dyDescent="0.2">
      <c r="A1527" s="89" t="s">
        <v>363</v>
      </c>
      <c r="B1527" s="3" t="s">
        <v>2136</v>
      </c>
      <c r="C1527" s="19" t="s">
        <v>8</v>
      </c>
      <c r="D1527" s="19" t="s">
        <v>16</v>
      </c>
      <c r="E1527" s="19" t="s">
        <v>602</v>
      </c>
      <c r="F1527" s="19" t="s">
        <v>1669</v>
      </c>
      <c r="G1527" s="31">
        <v>9.6</v>
      </c>
      <c r="H1527" s="31">
        <v>9.6</v>
      </c>
      <c r="I1527" s="31">
        <v>100</v>
      </c>
    </row>
    <row r="1528" spans="1:9" ht="42.75" x14ac:dyDescent="0.2">
      <c r="A1528" s="89" t="s">
        <v>1670</v>
      </c>
      <c r="B1528" s="3" t="s">
        <v>2136</v>
      </c>
      <c r="C1528" s="3" t="s">
        <v>8</v>
      </c>
      <c r="D1528" s="3" t="s">
        <v>16</v>
      </c>
      <c r="E1528" s="3" t="s">
        <v>602</v>
      </c>
      <c r="F1528" s="3" t="s">
        <v>1671</v>
      </c>
      <c r="G1528" s="31">
        <v>95.9</v>
      </c>
      <c r="H1528" s="31">
        <v>95.9</v>
      </c>
      <c r="I1528" s="31">
        <v>100</v>
      </c>
    </row>
    <row r="1529" spans="1:9" ht="42.75" x14ac:dyDescent="0.2">
      <c r="A1529" s="89" t="s">
        <v>325</v>
      </c>
      <c r="B1529" s="3" t="s">
        <v>2136</v>
      </c>
      <c r="C1529" s="3" t="s">
        <v>8</v>
      </c>
      <c r="D1529" s="3" t="s">
        <v>16</v>
      </c>
      <c r="E1529" s="3" t="s">
        <v>602</v>
      </c>
      <c r="F1529" s="3" t="s">
        <v>1674</v>
      </c>
      <c r="G1529" s="31">
        <v>67.3</v>
      </c>
      <c r="H1529" s="31">
        <v>67.3</v>
      </c>
      <c r="I1529" s="31">
        <v>100</v>
      </c>
    </row>
    <row r="1530" spans="1:9" ht="42.75" x14ac:dyDescent="0.2">
      <c r="A1530" s="89" t="s">
        <v>1677</v>
      </c>
      <c r="B1530" s="3" t="s">
        <v>2136</v>
      </c>
      <c r="C1530" s="3" t="s">
        <v>8</v>
      </c>
      <c r="D1530" s="3" t="s">
        <v>16</v>
      </c>
      <c r="E1530" s="3" t="s">
        <v>602</v>
      </c>
      <c r="F1530" s="3" t="s">
        <v>1678</v>
      </c>
      <c r="G1530" s="31">
        <v>15</v>
      </c>
      <c r="H1530" s="31">
        <v>15</v>
      </c>
      <c r="I1530" s="31">
        <v>100</v>
      </c>
    </row>
    <row r="1531" spans="1:9" ht="42.75" x14ac:dyDescent="0.2">
      <c r="A1531" s="89" t="s">
        <v>1680</v>
      </c>
      <c r="B1531" s="3" t="s">
        <v>2136</v>
      </c>
      <c r="C1531" s="3" t="s">
        <v>8</v>
      </c>
      <c r="D1531" s="3" t="s">
        <v>16</v>
      </c>
      <c r="E1531" s="3" t="s">
        <v>602</v>
      </c>
      <c r="F1531" s="3" t="s">
        <v>1681</v>
      </c>
      <c r="G1531" s="31">
        <v>27.2</v>
      </c>
      <c r="H1531" s="31">
        <v>27.1</v>
      </c>
      <c r="I1531" s="31">
        <v>99.632352941176478</v>
      </c>
    </row>
    <row r="1532" spans="1:9" ht="28.5" x14ac:dyDescent="0.2">
      <c r="A1532" s="89" t="s">
        <v>1684</v>
      </c>
      <c r="B1532" s="3" t="s">
        <v>2136</v>
      </c>
      <c r="C1532" s="3" t="s">
        <v>8</v>
      </c>
      <c r="D1532" s="3" t="s">
        <v>16</v>
      </c>
      <c r="E1532" s="3" t="s">
        <v>602</v>
      </c>
      <c r="F1532" s="3" t="s">
        <v>1685</v>
      </c>
      <c r="G1532" s="31">
        <v>27.8</v>
      </c>
      <c r="H1532" s="31">
        <v>27.8</v>
      </c>
      <c r="I1532" s="31">
        <v>100</v>
      </c>
    </row>
    <row r="1533" spans="1:9" ht="42.75" x14ac:dyDescent="0.2">
      <c r="A1533" s="89" t="s">
        <v>1690</v>
      </c>
      <c r="B1533" s="3" t="s">
        <v>2136</v>
      </c>
      <c r="C1533" s="3" t="s">
        <v>8</v>
      </c>
      <c r="D1533" s="3" t="s">
        <v>16</v>
      </c>
      <c r="E1533" s="3" t="s">
        <v>602</v>
      </c>
      <c r="F1533" s="3" t="s">
        <v>1691</v>
      </c>
      <c r="G1533" s="31">
        <v>21</v>
      </c>
      <c r="H1533" s="31">
        <v>21</v>
      </c>
      <c r="I1533" s="31">
        <v>100</v>
      </c>
    </row>
    <row r="1534" spans="1:9" ht="42.75" x14ac:dyDescent="0.2">
      <c r="A1534" s="89" t="s">
        <v>1692</v>
      </c>
      <c r="B1534" s="3" t="s">
        <v>2136</v>
      </c>
      <c r="C1534" s="3" t="s">
        <v>8</v>
      </c>
      <c r="D1534" s="3" t="s">
        <v>16</v>
      </c>
      <c r="E1534" s="3" t="s">
        <v>602</v>
      </c>
      <c r="F1534" s="3" t="s">
        <v>1693</v>
      </c>
      <c r="G1534" s="31">
        <v>38</v>
      </c>
      <c r="H1534" s="31">
        <v>38</v>
      </c>
      <c r="I1534" s="31">
        <v>100</v>
      </c>
    </row>
    <row r="1535" spans="1:9" ht="28.5" x14ac:dyDescent="0.2">
      <c r="A1535" s="89" t="s">
        <v>1694</v>
      </c>
      <c r="B1535" s="3" t="s">
        <v>2136</v>
      </c>
      <c r="C1535" s="3" t="s">
        <v>8</v>
      </c>
      <c r="D1535" s="3" t="s">
        <v>16</v>
      </c>
      <c r="E1535" s="3" t="s">
        <v>602</v>
      </c>
      <c r="F1535" s="3" t="s">
        <v>1695</v>
      </c>
      <c r="G1535" s="31">
        <v>18</v>
      </c>
      <c r="H1535" s="31">
        <v>18</v>
      </c>
      <c r="I1535" s="31">
        <v>100</v>
      </c>
    </row>
    <row r="1536" spans="1:9" x14ac:dyDescent="0.2">
      <c r="A1536" s="89" t="s">
        <v>88</v>
      </c>
      <c r="B1536" s="3" t="s">
        <v>2136</v>
      </c>
      <c r="C1536" s="3" t="s">
        <v>74</v>
      </c>
      <c r="D1536" s="3" t="s">
        <v>0</v>
      </c>
      <c r="E1536" s="3" t="s">
        <v>0</v>
      </c>
      <c r="F1536" s="3" t="s">
        <v>0</v>
      </c>
      <c r="G1536" s="31">
        <v>35.700000000000003</v>
      </c>
      <c r="H1536" s="31">
        <v>35.700000000000003</v>
      </c>
      <c r="I1536" s="31">
        <v>100</v>
      </c>
    </row>
    <row r="1537" spans="1:9" ht="28.5" x14ac:dyDescent="0.2">
      <c r="A1537" s="89" t="s">
        <v>90</v>
      </c>
      <c r="B1537" s="3" t="s">
        <v>2136</v>
      </c>
      <c r="C1537" s="3" t="s">
        <v>74</v>
      </c>
      <c r="D1537" s="3" t="s">
        <v>13</v>
      </c>
      <c r="E1537" s="3" t="s">
        <v>0</v>
      </c>
      <c r="F1537" s="3" t="s">
        <v>0</v>
      </c>
      <c r="G1537" s="31">
        <v>35.700000000000003</v>
      </c>
      <c r="H1537" s="31">
        <v>35.700000000000003</v>
      </c>
      <c r="I1537" s="31">
        <v>100</v>
      </c>
    </row>
    <row r="1538" spans="1:9" ht="28.5" x14ac:dyDescent="0.2">
      <c r="A1538" s="89" t="s">
        <v>601</v>
      </c>
      <c r="B1538" s="3" t="s">
        <v>2136</v>
      </c>
      <c r="C1538" s="3" t="s">
        <v>74</v>
      </c>
      <c r="D1538" s="3" t="s">
        <v>13</v>
      </c>
      <c r="E1538" s="3" t="s">
        <v>602</v>
      </c>
      <c r="F1538" s="3" t="s">
        <v>0</v>
      </c>
      <c r="G1538" s="31">
        <v>35.700000000000003</v>
      </c>
      <c r="H1538" s="31">
        <v>35.700000000000003</v>
      </c>
      <c r="I1538" s="31">
        <v>100</v>
      </c>
    </row>
    <row r="1539" spans="1:9" ht="28.5" x14ac:dyDescent="0.2">
      <c r="A1539" s="89" t="s">
        <v>321</v>
      </c>
      <c r="B1539" s="3" t="s">
        <v>2136</v>
      </c>
      <c r="C1539" s="3" t="s">
        <v>74</v>
      </c>
      <c r="D1539" s="3" t="s">
        <v>13</v>
      </c>
      <c r="E1539" s="3" t="s">
        <v>602</v>
      </c>
      <c r="F1539" s="3" t="s">
        <v>111</v>
      </c>
      <c r="G1539" s="31">
        <v>35.700000000000003</v>
      </c>
      <c r="H1539" s="31">
        <v>35.700000000000003</v>
      </c>
      <c r="I1539" s="31">
        <v>100</v>
      </c>
    </row>
    <row r="1540" spans="1:9" ht="114" x14ac:dyDescent="0.2">
      <c r="A1540" s="89" t="s">
        <v>2137</v>
      </c>
      <c r="B1540" s="3" t="s">
        <v>2138</v>
      </c>
      <c r="C1540" s="3" t="s">
        <v>0</v>
      </c>
      <c r="D1540" s="3" t="s">
        <v>0</v>
      </c>
      <c r="E1540" s="3" t="s">
        <v>0</v>
      </c>
      <c r="F1540" s="3" t="s">
        <v>0</v>
      </c>
      <c r="G1540" s="31">
        <v>230.9</v>
      </c>
      <c r="H1540" s="31">
        <v>229.4</v>
      </c>
      <c r="I1540" s="31">
        <v>99.350368124729314</v>
      </c>
    </row>
    <row r="1541" spans="1:9" x14ac:dyDescent="0.2">
      <c r="A1541" s="89" t="s">
        <v>7</v>
      </c>
      <c r="B1541" s="3" t="s">
        <v>2138</v>
      </c>
      <c r="C1541" s="3" t="s">
        <v>8</v>
      </c>
      <c r="D1541" s="3" t="s">
        <v>0</v>
      </c>
      <c r="E1541" s="3" t="s">
        <v>0</v>
      </c>
      <c r="F1541" s="3" t="s">
        <v>0</v>
      </c>
      <c r="G1541" s="31">
        <v>230.9</v>
      </c>
      <c r="H1541" s="31">
        <v>229.4</v>
      </c>
      <c r="I1541" s="31">
        <v>99.350368124729314</v>
      </c>
    </row>
    <row r="1542" spans="1:9" x14ac:dyDescent="0.2">
      <c r="A1542" s="89" t="s">
        <v>15</v>
      </c>
      <c r="B1542" s="3" t="s">
        <v>2138</v>
      </c>
      <c r="C1542" s="3" t="s">
        <v>8</v>
      </c>
      <c r="D1542" s="3" t="s">
        <v>16</v>
      </c>
      <c r="E1542" s="3" t="s">
        <v>0</v>
      </c>
      <c r="F1542" s="3" t="s">
        <v>0</v>
      </c>
      <c r="G1542" s="31">
        <v>230.9</v>
      </c>
      <c r="H1542" s="31">
        <v>229.4</v>
      </c>
      <c r="I1542" s="31">
        <v>99.350368124729314</v>
      </c>
    </row>
    <row r="1543" spans="1:9" x14ac:dyDescent="0.2">
      <c r="A1543" s="89" t="s">
        <v>58</v>
      </c>
      <c r="B1543" s="3" t="s">
        <v>2138</v>
      </c>
      <c r="C1543" s="19" t="s">
        <v>8</v>
      </c>
      <c r="D1543" s="19" t="s">
        <v>16</v>
      </c>
      <c r="E1543" s="19" t="s">
        <v>672</v>
      </c>
      <c r="F1543" s="19" t="s">
        <v>0</v>
      </c>
      <c r="G1543" s="31">
        <v>230.9</v>
      </c>
      <c r="H1543" s="31">
        <v>229.4</v>
      </c>
      <c r="I1543" s="31">
        <v>99.350368124729314</v>
      </c>
    </row>
    <row r="1544" spans="1:9" x14ac:dyDescent="0.2">
      <c r="A1544" s="89" t="s">
        <v>330</v>
      </c>
      <c r="B1544" s="3" t="s">
        <v>2138</v>
      </c>
      <c r="C1544" s="3" t="s">
        <v>8</v>
      </c>
      <c r="D1544" s="3" t="s">
        <v>16</v>
      </c>
      <c r="E1544" s="3" t="s">
        <v>1896</v>
      </c>
      <c r="F1544" s="3" t="s">
        <v>1663</v>
      </c>
      <c r="G1544" s="31">
        <v>230.9</v>
      </c>
      <c r="H1544" s="31">
        <v>229.4</v>
      </c>
      <c r="I1544" s="31">
        <v>99.350368124729314</v>
      </c>
    </row>
    <row r="1545" spans="1:9" ht="71.25" x14ac:dyDescent="0.2">
      <c r="A1545" s="89" t="s">
        <v>673</v>
      </c>
      <c r="B1545" s="3" t="s">
        <v>2139</v>
      </c>
      <c r="C1545" s="3" t="s">
        <v>0</v>
      </c>
      <c r="D1545" s="3" t="s">
        <v>0</v>
      </c>
      <c r="E1545" s="3" t="s">
        <v>0</v>
      </c>
      <c r="F1545" s="3" t="s">
        <v>0</v>
      </c>
      <c r="G1545" s="31">
        <v>99.5</v>
      </c>
      <c r="H1545" s="31">
        <v>64.5</v>
      </c>
      <c r="I1545" s="31">
        <v>64.824120603015075</v>
      </c>
    </row>
    <row r="1546" spans="1:9" ht="71.25" x14ac:dyDescent="0.2">
      <c r="A1546" s="89" t="s">
        <v>675</v>
      </c>
      <c r="B1546" s="3" t="s">
        <v>2140</v>
      </c>
      <c r="C1546" s="3" t="s">
        <v>0</v>
      </c>
      <c r="D1546" s="3" t="s">
        <v>0</v>
      </c>
      <c r="E1546" s="3" t="s">
        <v>0</v>
      </c>
      <c r="F1546" s="3" t="s">
        <v>0</v>
      </c>
      <c r="G1546" s="31">
        <v>99.5</v>
      </c>
      <c r="H1546" s="31">
        <v>64.5</v>
      </c>
      <c r="I1546" s="31">
        <v>64.824120603015075</v>
      </c>
    </row>
    <row r="1547" spans="1:9" x14ac:dyDescent="0.2">
      <c r="A1547" s="89" t="s">
        <v>7</v>
      </c>
      <c r="B1547" s="3" t="s">
        <v>2140</v>
      </c>
      <c r="C1547" s="3" t="s">
        <v>8</v>
      </c>
      <c r="D1547" s="3" t="s">
        <v>0</v>
      </c>
      <c r="E1547" s="3" t="s">
        <v>0</v>
      </c>
      <c r="F1547" s="3" t="s">
        <v>0</v>
      </c>
      <c r="G1547" s="31">
        <v>99.5</v>
      </c>
      <c r="H1547" s="31">
        <v>64.5</v>
      </c>
      <c r="I1547" s="31">
        <v>64.824120603015075</v>
      </c>
    </row>
    <row r="1548" spans="1:9" x14ac:dyDescent="0.2">
      <c r="A1548" s="89" t="s">
        <v>15</v>
      </c>
      <c r="B1548" s="3" t="s">
        <v>2140</v>
      </c>
      <c r="C1548" s="3" t="s">
        <v>8</v>
      </c>
      <c r="D1548" s="3" t="s">
        <v>16</v>
      </c>
      <c r="E1548" s="3" t="s">
        <v>0</v>
      </c>
      <c r="F1548" s="3" t="s">
        <v>0</v>
      </c>
      <c r="G1548" s="31">
        <v>99.5</v>
      </c>
      <c r="H1548" s="31">
        <v>64.5</v>
      </c>
      <c r="I1548" s="31">
        <v>64.824120603015075</v>
      </c>
    </row>
    <row r="1549" spans="1:9" x14ac:dyDescent="0.2">
      <c r="A1549" s="89" t="s">
        <v>58</v>
      </c>
      <c r="B1549" s="3" t="s">
        <v>2140</v>
      </c>
      <c r="C1549" s="19" t="s">
        <v>8</v>
      </c>
      <c r="D1549" s="19" t="s">
        <v>16</v>
      </c>
      <c r="E1549" s="19" t="s">
        <v>672</v>
      </c>
      <c r="F1549" s="19" t="s">
        <v>0</v>
      </c>
      <c r="G1549" s="31">
        <v>99.5</v>
      </c>
      <c r="H1549" s="31">
        <v>64.5</v>
      </c>
      <c r="I1549" s="31">
        <v>64.824120603015075</v>
      </c>
    </row>
    <row r="1550" spans="1:9" x14ac:dyDescent="0.2">
      <c r="A1550" s="89" t="s">
        <v>330</v>
      </c>
      <c r="B1550" s="3" t="s">
        <v>2140</v>
      </c>
      <c r="C1550" s="3" t="s">
        <v>8</v>
      </c>
      <c r="D1550" s="3" t="s">
        <v>16</v>
      </c>
      <c r="E1550" s="3" t="s">
        <v>1896</v>
      </c>
      <c r="F1550" s="3" t="s">
        <v>1663</v>
      </c>
      <c r="G1550" s="31">
        <v>99.5</v>
      </c>
      <c r="H1550" s="31">
        <v>64.5</v>
      </c>
      <c r="I1550" s="31">
        <v>64.824120603015075</v>
      </c>
    </row>
    <row r="1551" spans="1:9" ht="57" x14ac:dyDescent="0.2">
      <c r="A1551" s="89" t="s">
        <v>677</v>
      </c>
      <c r="B1551" s="3" t="s">
        <v>2141</v>
      </c>
      <c r="C1551" s="3" t="s">
        <v>0</v>
      </c>
      <c r="D1551" s="3" t="s">
        <v>0</v>
      </c>
      <c r="E1551" s="3" t="s">
        <v>0</v>
      </c>
      <c r="F1551" s="3" t="s">
        <v>0</v>
      </c>
      <c r="G1551" s="31">
        <v>459.5</v>
      </c>
      <c r="H1551" s="31">
        <v>383.3</v>
      </c>
      <c r="I1551" s="31">
        <v>83.416757344940152</v>
      </c>
    </row>
    <row r="1552" spans="1:9" ht="42.75" x14ac:dyDescent="0.2">
      <c r="A1552" s="89" t="s">
        <v>655</v>
      </c>
      <c r="B1552" s="3" t="s">
        <v>2142</v>
      </c>
      <c r="C1552" s="3" t="s">
        <v>0</v>
      </c>
      <c r="D1552" s="3" t="s">
        <v>0</v>
      </c>
      <c r="E1552" s="3" t="s">
        <v>0</v>
      </c>
      <c r="F1552" s="3" t="s">
        <v>0</v>
      </c>
      <c r="G1552" s="31">
        <v>337.6</v>
      </c>
      <c r="H1552" s="31">
        <v>261.39999999999998</v>
      </c>
      <c r="I1552" s="31">
        <v>77.428909952606631</v>
      </c>
    </row>
    <row r="1553" spans="1:9" x14ac:dyDescent="0.2">
      <c r="A1553" s="89" t="s">
        <v>7</v>
      </c>
      <c r="B1553" s="3" t="s">
        <v>2142</v>
      </c>
      <c r="C1553" s="3" t="s">
        <v>8</v>
      </c>
      <c r="D1553" s="3" t="s">
        <v>0</v>
      </c>
      <c r="E1553" s="3" t="s">
        <v>0</v>
      </c>
      <c r="F1553" s="3" t="s">
        <v>0</v>
      </c>
      <c r="G1553" s="31">
        <v>257.89999999999998</v>
      </c>
      <c r="H1553" s="31">
        <v>181.8</v>
      </c>
      <c r="I1553" s="31">
        <v>70.492438929817766</v>
      </c>
    </row>
    <row r="1554" spans="1:9" x14ac:dyDescent="0.2">
      <c r="A1554" s="89" t="s">
        <v>15</v>
      </c>
      <c r="B1554" s="3" t="s">
        <v>2142</v>
      </c>
      <c r="C1554" s="3" t="s">
        <v>8</v>
      </c>
      <c r="D1554" s="3" t="s">
        <v>16</v>
      </c>
      <c r="E1554" s="3" t="s">
        <v>0</v>
      </c>
      <c r="F1554" s="3" t="s">
        <v>0</v>
      </c>
      <c r="G1554" s="31">
        <v>257.89999999999998</v>
      </c>
      <c r="H1554" s="31">
        <v>181.8</v>
      </c>
      <c r="I1554" s="31">
        <v>70.492438929817766</v>
      </c>
    </row>
    <row r="1555" spans="1:9" ht="28.5" x14ac:dyDescent="0.2">
      <c r="A1555" s="89" t="s">
        <v>601</v>
      </c>
      <c r="B1555" s="3" t="s">
        <v>2142</v>
      </c>
      <c r="C1555" s="3" t="s">
        <v>8</v>
      </c>
      <c r="D1555" s="3" t="s">
        <v>16</v>
      </c>
      <c r="E1555" s="3" t="s">
        <v>602</v>
      </c>
      <c r="F1555" s="3" t="s">
        <v>0</v>
      </c>
      <c r="G1555" s="31">
        <v>162.30000000000001</v>
      </c>
      <c r="H1555" s="31">
        <v>134.80000000000001</v>
      </c>
      <c r="I1555" s="31">
        <v>83.056069008009857</v>
      </c>
    </row>
    <row r="1556" spans="1:9" ht="42.75" x14ac:dyDescent="0.2">
      <c r="A1556" s="89" t="s">
        <v>1667</v>
      </c>
      <c r="B1556" s="3" t="s">
        <v>2142</v>
      </c>
      <c r="C1556" s="3" t="s">
        <v>8</v>
      </c>
      <c r="D1556" s="3" t="s">
        <v>16</v>
      </c>
      <c r="E1556" s="3" t="s">
        <v>602</v>
      </c>
      <c r="F1556" s="3" t="s">
        <v>1668</v>
      </c>
      <c r="G1556" s="31">
        <v>32.299999999999997</v>
      </c>
      <c r="H1556" s="31">
        <v>32.299999999999997</v>
      </c>
      <c r="I1556" s="31">
        <v>100</v>
      </c>
    </row>
    <row r="1557" spans="1:9" ht="42.75" x14ac:dyDescent="0.2">
      <c r="A1557" s="89" t="s">
        <v>1670</v>
      </c>
      <c r="B1557" s="3" t="s">
        <v>2142</v>
      </c>
      <c r="C1557" s="3" t="s">
        <v>8</v>
      </c>
      <c r="D1557" s="3" t="s">
        <v>16</v>
      </c>
      <c r="E1557" s="3" t="s">
        <v>602</v>
      </c>
      <c r="F1557" s="3" t="s">
        <v>1671</v>
      </c>
      <c r="G1557" s="31">
        <v>20.8</v>
      </c>
      <c r="H1557" s="31">
        <v>20.8</v>
      </c>
      <c r="I1557" s="31">
        <v>100</v>
      </c>
    </row>
    <row r="1558" spans="1:9" ht="42.75" x14ac:dyDescent="0.2">
      <c r="A1558" s="89" t="s">
        <v>325</v>
      </c>
      <c r="B1558" s="3" t="s">
        <v>2142</v>
      </c>
      <c r="C1558" s="3" t="s">
        <v>8</v>
      </c>
      <c r="D1558" s="3" t="s">
        <v>16</v>
      </c>
      <c r="E1558" s="3" t="s">
        <v>602</v>
      </c>
      <c r="F1558" s="3" t="s">
        <v>1674</v>
      </c>
      <c r="G1558" s="31">
        <v>93</v>
      </c>
      <c r="H1558" s="31">
        <v>65.599999999999994</v>
      </c>
      <c r="I1558" s="31">
        <v>70.537634408602145</v>
      </c>
    </row>
    <row r="1559" spans="1:9" ht="42.75" x14ac:dyDescent="0.2">
      <c r="A1559" s="89" t="s">
        <v>69</v>
      </c>
      <c r="B1559" s="3" t="s">
        <v>2142</v>
      </c>
      <c r="C1559" s="3" t="s">
        <v>8</v>
      </c>
      <c r="D1559" s="3" t="s">
        <v>16</v>
      </c>
      <c r="E1559" s="3" t="s">
        <v>602</v>
      </c>
      <c r="F1559" s="3" t="s">
        <v>1698</v>
      </c>
      <c r="G1559" s="31">
        <v>16.2</v>
      </c>
      <c r="H1559" s="31">
        <v>16.100000000000001</v>
      </c>
      <c r="I1559" s="31">
        <v>99.382716049382722</v>
      </c>
    </row>
    <row r="1560" spans="1:9" ht="42.75" x14ac:dyDescent="0.2">
      <c r="A1560" s="89" t="s">
        <v>680</v>
      </c>
      <c r="B1560" s="3" t="s">
        <v>2142</v>
      </c>
      <c r="C1560" s="3" t="s">
        <v>8</v>
      </c>
      <c r="D1560" s="3" t="s">
        <v>16</v>
      </c>
      <c r="E1560" s="3" t="s">
        <v>681</v>
      </c>
      <c r="F1560" s="3" t="s">
        <v>0</v>
      </c>
      <c r="G1560" s="31">
        <v>95.6</v>
      </c>
      <c r="H1560" s="31">
        <v>47</v>
      </c>
      <c r="I1560" s="31">
        <v>49.163179916317993</v>
      </c>
    </row>
    <row r="1561" spans="1:9" x14ac:dyDescent="0.2">
      <c r="A1561" s="89" t="s">
        <v>330</v>
      </c>
      <c r="B1561" s="3" t="s">
        <v>2142</v>
      </c>
      <c r="C1561" s="3" t="s">
        <v>8</v>
      </c>
      <c r="D1561" s="3" t="s">
        <v>16</v>
      </c>
      <c r="E1561" s="3" t="s">
        <v>681</v>
      </c>
      <c r="F1561" s="3" t="s">
        <v>1663</v>
      </c>
      <c r="G1561" s="31">
        <v>95.6</v>
      </c>
      <c r="H1561" s="31">
        <v>47</v>
      </c>
      <c r="I1561" s="31">
        <v>49.163179916317993</v>
      </c>
    </row>
    <row r="1562" spans="1:9" x14ac:dyDescent="0.2">
      <c r="A1562" s="89" t="s">
        <v>88</v>
      </c>
      <c r="B1562" s="3" t="s">
        <v>2142</v>
      </c>
      <c r="C1562" s="3" t="s">
        <v>74</v>
      </c>
      <c r="D1562" s="3" t="s">
        <v>0</v>
      </c>
      <c r="E1562" s="3" t="s">
        <v>0</v>
      </c>
      <c r="F1562" s="3" t="s">
        <v>0</v>
      </c>
      <c r="G1562" s="31">
        <v>29.5</v>
      </c>
      <c r="H1562" s="31">
        <v>29.5</v>
      </c>
      <c r="I1562" s="31">
        <v>100</v>
      </c>
    </row>
    <row r="1563" spans="1:9" ht="28.5" x14ac:dyDescent="0.2">
      <c r="A1563" s="89" t="s">
        <v>90</v>
      </c>
      <c r="B1563" s="3" t="s">
        <v>2142</v>
      </c>
      <c r="C1563" s="3" t="s">
        <v>74</v>
      </c>
      <c r="D1563" s="3" t="s">
        <v>13</v>
      </c>
      <c r="E1563" s="3" t="s">
        <v>0</v>
      </c>
      <c r="F1563" s="3" t="s">
        <v>0</v>
      </c>
      <c r="G1563" s="31">
        <v>29.5</v>
      </c>
      <c r="H1563" s="31">
        <v>29.5</v>
      </c>
      <c r="I1563" s="31">
        <v>100</v>
      </c>
    </row>
    <row r="1564" spans="1:9" ht="28.5" x14ac:dyDescent="0.2">
      <c r="A1564" s="89" t="s">
        <v>601</v>
      </c>
      <c r="B1564" s="3" t="s">
        <v>2142</v>
      </c>
      <c r="C1564" s="3" t="s">
        <v>74</v>
      </c>
      <c r="D1564" s="3" t="s">
        <v>13</v>
      </c>
      <c r="E1564" s="3" t="s">
        <v>602</v>
      </c>
      <c r="F1564" s="3" t="s">
        <v>0</v>
      </c>
      <c r="G1564" s="31">
        <v>29.5</v>
      </c>
      <c r="H1564" s="31">
        <v>29.5</v>
      </c>
      <c r="I1564" s="31">
        <v>100</v>
      </c>
    </row>
    <row r="1565" spans="1:9" ht="28.5" x14ac:dyDescent="0.2">
      <c r="A1565" s="89" t="s">
        <v>321</v>
      </c>
      <c r="B1565" s="3" t="s">
        <v>2142</v>
      </c>
      <c r="C1565" s="3" t="s">
        <v>74</v>
      </c>
      <c r="D1565" s="3" t="s">
        <v>13</v>
      </c>
      <c r="E1565" s="3" t="s">
        <v>602</v>
      </c>
      <c r="F1565" s="3" t="s">
        <v>111</v>
      </c>
      <c r="G1565" s="31">
        <v>29.5</v>
      </c>
      <c r="H1565" s="31">
        <v>29.5</v>
      </c>
      <c r="I1565" s="31">
        <v>100</v>
      </c>
    </row>
    <row r="1566" spans="1:9" x14ac:dyDescent="0.2">
      <c r="A1566" s="89" t="s">
        <v>91</v>
      </c>
      <c r="B1566" s="3" t="s">
        <v>2142</v>
      </c>
      <c r="C1566" s="3" t="s">
        <v>76</v>
      </c>
      <c r="D1566" s="3" t="s">
        <v>0</v>
      </c>
      <c r="E1566" s="3" t="s">
        <v>0</v>
      </c>
      <c r="F1566" s="3" t="s">
        <v>0</v>
      </c>
      <c r="G1566" s="31">
        <v>50.2</v>
      </c>
      <c r="H1566" s="31">
        <v>50.1</v>
      </c>
      <c r="I1566" s="31">
        <v>99.800796812748999</v>
      </c>
    </row>
    <row r="1567" spans="1:9" ht="28.5" x14ac:dyDescent="0.2">
      <c r="A1567" s="89" t="s">
        <v>117</v>
      </c>
      <c r="B1567" s="3" t="s">
        <v>2142</v>
      </c>
      <c r="C1567" s="3" t="s">
        <v>76</v>
      </c>
      <c r="D1567" s="3" t="s">
        <v>76</v>
      </c>
      <c r="E1567" s="3" t="s">
        <v>0</v>
      </c>
      <c r="F1567" s="3" t="s">
        <v>0</v>
      </c>
      <c r="G1567" s="31">
        <v>50.2</v>
      </c>
      <c r="H1567" s="31">
        <v>50.1</v>
      </c>
      <c r="I1567" s="31">
        <v>99.800796812748999</v>
      </c>
    </row>
    <row r="1568" spans="1:9" ht="28.5" x14ac:dyDescent="0.2">
      <c r="A1568" s="89" t="s">
        <v>601</v>
      </c>
      <c r="B1568" s="3" t="s">
        <v>2142</v>
      </c>
      <c r="C1568" s="3" t="s">
        <v>76</v>
      </c>
      <c r="D1568" s="3" t="s">
        <v>76</v>
      </c>
      <c r="E1568" s="3" t="s">
        <v>602</v>
      </c>
      <c r="F1568" s="3" t="s">
        <v>0</v>
      </c>
      <c r="G1568" s="31">
        <v>50.2</v>
      </c>
      <c r="H1568" s="31">
        <v>50.1</v>
      </c>
      <c r="I1568" s="31">
        <v>99.800796812748999</v>
      </c>
    </row>
    <row r="1569" spans="1:9" ht="42.75" x14ac:dyDescent="0.2">
      <c r="A1569" s="89" t="s">
        <v>333</v>
      </c>
      <c r="B1569" s="3" t="s">
        <v>2142</v>
      </c>
      <c r="C1569" s="3" t="s">
        <v>76</v>
      </c>
      <c r="D1569" s="3" t="s">
        <v>76</v>
      </c>
      <c r="E1569" s="3" t="s">
        <v>602</v>
      </c>
      <c r="F1569" s="3" t="s">
        <v>1673</v>
      </c>
      <c r="G1569" s="31">
        <v>50.2</v>
      </c>
      <c r="H1569" s="31">
        <v>50.1</v>
      </c>
      <c r="I1569" s="31">
        <v>99.800796812748999</v>
      </c>
    </row>
    <row r="1570" spans="1:9" ht="57" x14ac:dyDescent="0.2">
      <c r="A1570" s="89" t="s">
        <v>682</v>
      </c>
      <c r="B1570" s="3" t="s">
        <v>2143</v>
      </c>
      <c r="C1570" s="3" t="s">
        <v>0</v>
      </c>
      <c r="D1570" s="3" t="s">
        <v>0</v>
      </c>
      <c r="E1570" s="3" t="s">
        <v>0</v>
      </c>
      <c r="F1570" s="3" t="s">
        <v>0</v>
      </c>
      <c r="G1570" s="31">
        <v>121.9</v>
      </c>
      <c r="H1570" s="31">
        <v>121.9</v>
      </c>
      <c r="I1570" s="31">
        <v>100</v>
      </c>
    </row>
    <row r="1571" spans="1:9" x14ac:dyDescent="0.2">
      <c r="A1571" s="89" t="s">
        <v>7</v>
      </c>
      <c r="B1571" s="3" t="s">
        <v>2143</v>
      </c>
      <c r="C1571" s="3" t="s">
        <v>8</v>
      </c>
      <c r="D1571" s="3" t="s">
        <v>0</v>
      </c>
      <c r="E1571" s="3" t="s">
        <v>0</v>
      </c>
      <c r="F1571" s="3" t="s">
        <v>0</v>
      </c>
      <c r="G1571" s="31">
        <v>121.9</v>
      </c>
      <c r="H1571" s="31">
        <v>121.9</v>
      </c>
      <c r="I1571" s="31">
        <v>100</v>
      </c>
    </row>
    <row r="1572" spans="1:9" x14ac:dyDescent="0.2">
      <c r="A1572" s="89" t="s">
        <v>15</v>
      </c>
      <c r="B1572" s="3" t="s">
        <v>2143</v>
      </c>
      <c r="C1572" s="3" t="s">
        <v>8</v>
      </c>
      <c r="D1572" s="3" t="s">
        <v>16</v>
      </c>
      <c r="E1572" s="3" t="s">
        <v>0</v>
      </c>
      <c r="F1572" s="3" t="s">
        <v>0</v>
      </c>
      <c r="G1572" s="31">
        <v>121.9</v>
      </c>
      <c r="H1572" s="31">
        <v>121.9</v>
      </c>
      <c r="I1572" s="31">
        <v>100</v>
      </c>
    </row>
    <row r="1573" spans="1:9" x14ac:dyDescent="0.2">
      <c r="A1573" s="89" t="s">
        <v>58</v>
      </c>
      <c r="B1573" s="3" t="s">
        <v>2143</v>
      </c>
      <c r="C1573" s="3" t="s">
        <v>8</v>
      </c>
      <c r="D1573" s="3" t="s">
        <v>16</v>
      </c>
      <c r="E1573" s="3" t="s">
        <v>672</v>
      </c>
      <c r="F1573" s="3" t="s">
        <v>0</v>
      </c>
      <c r="G1573" s="31">
        <v>121.9</v>
      </c>
      <c r="H1573" s="31">
        <v>121.9</v>
      </c>
      <c r="I1573" s="31">
        <v>100</v>
      </c>
    </row>
    <row r="1574" spans="1:9" x14ac:dyDescent="0.2">
      <c r="A1574" s="89" t="s">
        <v>330</v>
      </c>
      <c r="B1574" s="3" t="s">
        <v>2143</v>
      </c>
      <c r="C1574" s="3" t="s">
        <v>8</v>
      </c>
      <c r="D1574" s="3" t="s">
        <v>16</v>
      </c>
      <c r="E1574" s="3" t="s">
        <v>1896</v>
      </c>
      <c r="F1574" s="3" t="s">
        <v>1663</v>
      </c>
      <c r="G1574" s="31">
        <v>121.9</v>
      </c>
      <c r="H1574" s="31">
        <v>121.9</v>
      </c>
      <c r="I1574" s="31">
        <v>100</v>
      </c>
    </row>
    <row r="1575" spans="1:9" ht="105" x14ac:dyDescent="0.2">
      <c r="A1575" s="91" t="s">
        <v>684</v>
      </c>
      <c r="B1575" s="4" t="s">
        <v>2144</v>
      </c>
      <c r="C1575" s="4" t="s">
        <v>0</v>
      </c>
      <c r="D1575" s="4" t="s">
        <v>0</v>
      </c>
      <c r="E1575" s="4" t="s">
        <v>0</v>
      </c>
      <c r="F1575" s="4" t="s">
        <v>0</v>
      </c>
      <c r="G1575" s="35">
        <v>25609.5</v>
      </c>
      <c r="H1575" s="35">
        <v>24557.7</v>
      </c>
      <c r="I1575" s="35">
        <v>95.892930357875002</v>
      </c>
    </row>
    <row r="1576" spans="1:9" ht="57" x14ac:dyDescent="0.2">
      <c r="A1576" s="89" t="s">
        <v>686</v>
      </c>
      <c r="B1576" s="3" t="s">
        <v>2145</v>
      </c>
      <c r="C1576" s="3" t="s">
        <v>0</v>
      </c>
      <c r="D1576" s="3" t="s">
        <v>0</v>
      </c>
      <c r="E1576" s="3" t="s">
        <v>0</v>
      </c>
      <c r="F1576" s="3" t="s">
        <v>0</v>
      </c>
      <c r="G1576" s="31">
        <v>9107</v>
      </c>
      <c r="H1576" s="31">
        <v>8969.2999999999993</v>
      </c>
      <c r="I1576" s="31">
        <v>98.487976281980878</v>
      </c>
    </row>
    <row r="1577" spans="1:9" ht="42.75" x14ac:dyDescent="0.2">
      <c r="A1577" s="89" t="s">
        <v>655</v>
      </c>
      <c r="B1577" s="3" t="s">
        <v>2146</v>
      </c>
      <c r="C1577" s="3" t="s">
        <v>0</v>
      </c>
      <c r="D1577" s="3" t="s">
        <v>0</v>
      </c>
      <c r="E1577" s="3" t="s">
        <v>0</v>
      </c>
      <c r="F1577" s="3" t="s">
        <v>0</v>
      </c>
      <c r="G1577" s="31">
        <v>8851</v>
      </c>
      <c r="H1577" s="31">
        <v>8719.2999999999993</v>
      </c>
      <c r="I1577" s="31">
        <v>98.512032538696175</v>
      </c>
    </row>
    <row r="1578" spans="1:9" x14ac:dyDescent="0.2">
      <c r="A1578" s="89" t="s">
        <v>7</v>
      </c>
      <c r="B1578" s="3" t="s">
        <v>2146</v>
      </c>
      <c r="C1578" s="3" t="s">
        <v>8</v>
      </c>
      <c r="D1578" s="3" t="s">
        <v>0</v>
      </c>
      <c r="E1578" s="3" t="s">
        <v>0</v>
      </c>
      <c r="F1578" s="3" t="s">
        <v>0</v>
      </c>
      <c r="G1578" s="31">
        <v>8757</v>
      </c>
      <c r="H1578" s="31">
        <v>8625.2999999999993</v>
      </c>
      <c r="I1578" s="31">
        <v>98.496060294621429</v>
      </c>
    </row>
    <row r="1579" spans="1:9" x14ac:dyDescent="0.2">
      <c r="A1579" s="89" t="s">
        <v>15</v>
      </c>
      <c r="B1579" s="3" t="s">
        <v>2146</v>
      </c>
      <c r="C1579" s="3" t="s">
        <v>8</v>
      </c>
      <c r="D1579" s="3" t="s">
        <v>16</v>
      </c>
      <c r="E1579" s="3" t="s">
        <v>0</v>
      </c>
      <c r="F1579" s="3" t="s">
        <v>0</v>
      </c>
      <c r="G1579" s="31">
        <v>8757</v>
      </c>
      <c r="H1579" s="31">
        <v>8625.2999999999993</v>
      </c>
      <c r="I1579" s="31">
        <v>98.496060294621429</v>
      </c>
    </row>
    <row r="1580" spans="1:9" ht="28.5" x14ac:dyDescent="0.2">
      <c r="A1580" s="89" t="s">
        <v>601</v>
      </c>
      <c r="B1580" s="3" t="s">
        <v>2146</v>
      </c>
      <c r="C1580" s="3" t="s">
        <v>8</v>
      </c>
      <c r="D1580" s="3" t="s">
        <v>16</v>
      </c>
      <c r="E1580" s="3" t="s">
        <v>602</v>
      </c>
      <c r="F1580" s="3" t="s">
        <v>0</v>
      </c>
      <c r="G1580" s="31">
        <v>450</v>
      </c>
      <c r="H1580" s="31">
        <v>445.3</v>
      </c>
      <c r="I1580" s="31">
        <v>98.955555555555563</v>
      </c>
    </row>
    <row r="1581" spans="1:9" x14ac:dyDescent="0.2">
      <c r="A1581" s="89" t="s">
        <v>330</v>
      </c>
      <c r="B1581" s="3" t="s">
        <v>2146</v>
      </c>
      <c r="C1581" s="3" t="s">
        <v>8</v>
      </c>
      <c r="D1581" s="3" t="s">
        <v>16</v>
      </c>
      <c r="E1581" s="3" t="s">
        <v>602</v>
      </c>
      <c r="F1581" s="3" t="s">
        <v>1663</v>
      </c>
      <c r="G1581" s="31">
        <v>450</v>
      </c>
      <c r="H1581" s="31">
        <v>445.3</v>
      </c>
      <c r="I1581" s="31">
        <v>98.955555555555563</v>
      </c>
    </row>
    <row r="1582" spans="1:9" ht="42.75" x14ac:dyDescent="0.2">
      <c r="A1582" s="89" t="s">
        <v>680</v>
      </c>
      <c r="B1582" s="3" t="s">
        <v>2146</v>
      </c>
      <c r="C1582" s="3" t="s">
        <v>8</v>
      </c>
      <c r="D1582" s="3" t="s">
        <v>16</v>
      </c>
      <c r="E1582" s="3" t="s">
        <v>681</v>
      </c>
      <c r="F1582" s="3" t="s">
        <v>0</v>
      </c>
      <c r="G1582" s="31">
        <v>8307</v>
      </c>
      <c r="H1582" s="31">
        <v>8180</v>
      </c>
      <c r="I1582" s="31">
        <v>98.471168893704103</v>
      </c>
    </row>
    <row r="1583" spans="1:9" x14ac:dyDescent="0.2">
      <c r="A1583" s="89" t="s">
        <v>330</v>
      </c>
      <c r="B1583" s="3" t="s">
        <v>2146</v>
      </c>
      <c r="C1583" s="3" t="s">
        <v>8</v>
      </c>
      <c r="D1583" s="3" t="s">
        <v>16</v>
      </c>
      <c r="E1583" s="3" t="s">
        <v>681</v>
      </c>
      <c r="F1583" s="3" t="s">
        <v>1663</v>
      </c>
      <c r="G1583" s="31">
        <v>8307</v>
      </c>
      <c r="H1583" s="31">
        <v>8180</v>
      </c>
      <c r="I1583" s="31">
        <v>98.471168893704103</v>
      </c>
    </row>
    <row r="1584" spans="1:9" x14ac:dyDescent="0.2">
      <c r="A1584" s="89" t="s">
        <v>23</v>
      </c>
      <c r="B1584" s="3" t="s">
        <v>2146</v>
      </c>
      <c r="C1584" s="3" t="s">
        <v>24</v>
      </c>
      <c r="D1584" s="3" t="s">
        <v>0</v>
      </c>
      <c r="E1584" s="3" t="s">
        <v>0</v>
      </c>
      <c r="F1584" s="3" t="s">
        <v>0</v>
      </c>
      <c r="G1584" s="31">
        <v>94</v>
      </c>
      <c r="H1584" s="31">
        <v>94</v>
      </c>
      <c r="I1584" s="31">
        <v>100</v>
      </c>
    </row>
    <row r="1585" spans="1:9" ht="28.5" x14ac:dyDescent="0.2">
      <c r="A1585" s="89" t="s">
        <v>25</v>
      </c>
      <c r="B1585" s="3" t="s">
        <v>2146</v>
      </c>
      <c r="C1585" s="3" t="s">
        <v>24</v>
      </c>
      <c r="D1585" s="3" t="s">
        <v>26</v>
      </c>
      <c r="E1585" s="3" t="s">
        <v>0</v>
      </c>
      <c r="F1585" s="3" t="s">
        <v>0</v>
      </c>
      <c r="G1585" s="31">
        <v>94</v>
      </c>
      <c r="H1585" s="31">
        <v>94</v>
      </c>
      <c r="I1585" s="31">
        <v>100</v>
      </c>
    </row>
    <row r="1586" spans="1:9" ht="28.5" x14ac:dyDescent="0.2">
      <c r="A1586" s="89" t="s">
        <v>601</v>
      </c>
      <c r="B1586" s="3" t="s">
        <v>2146</v>
      </c>
      <c r="C1586" s="3" t="s">
        <v>24</v>
      </c>
      <c r="D1586" s="3" t="s">
        <v>26</v>
      </c>
      <c r="E1586" s="3" t="s">
        <v>602</v>
      </c>
      <c r="F1586" s="3" t="s">
        <v>0</v>
      </c>
      <c r="G1586" s="31">
        <v>94</v>
      </c>
      <c r="H1586" s="31">
        <v>94</v>
      </c>
      <c r="I1586" s="31">
        <v>100</v>
      </c>
    </row>
    <row r="1587" spans="1:9" ht="28.5" x14ac:dyDescent="0.2">
      <c r="A1587" s="89" t="s">
        <v>380</v>
      </c>
      <c r="B1587" s="3" t="s">
        <v>2146</v>
      </c>
      <c r="C1587" s="3" t="s">
        <v>24</v>
      </c>
      <c r="D1587" s="3" t="s">
        <v>26</v>
      </c>
      <c r="E1587" s="3" t="s">
        <v>602</v>
      </c>
      <c r="F1587" s="3" t="s">
        <v>1672</v>
      </c>
      <c r="G1587" s="31">
        <v>94</v>
      </c>
      <c r="H1587" s="31">
        <v>94</v>
      </c>
      <c r="I1587" s="31">
        <v>100</v>
      </c>
    </row>
    <row r="1588" spans="1:9" ht="71.25" x14ac:dyDescent="0.2">
      <c r="A1588" s="89" t="s">
        <v>689</v>
      </c>
      <c r="B1588" s="3" t="s">
        <v>2147</v>
      </c>
      <c r="C1588" s="3" t="s">
        <v>0</v>
      </c>
      <c r="D1588" s="3" t="s">
        <v>0</v>
      </c>
      <c r="E1588" s="3" t="s">
        <v>0</v>
      </c>
      <c r="F1588" s="3" t="s">
        <v>0</v>
      </c>
      <c r="G1588" s="31">
        <v>250</v>
      </c>
      <c r="H1588" s="31">
        <v>250</v>
      </c>
      <c r="I1588" s="31">
        <v>100</v>
      </c>
    </row>
    <row r="1589" spans="1:9" x14ac:dyDescent="0.2">
      <c r="A1589" s="89" t="s">
        <v>7</v>
      </c>
      <c r="B1589" s="3" t="s">
        <v>2147</v>
      </c>
      <c r="C1589" s="3" t="s">
        <v>8</v>
      </c>
      <c r="D1589" s="3" t="s">
        <v>0</v>
      </c>
      <c r="E1589" s="3" t="s">
        <v>0</v>
      </c>
      <c r="F1589" s="3" t="s">
        <v>0</v>
      </c>
      <c r="G1589" s="31">
        <v>250</v>
      </c>
      <c r="H1589" s="31">
        <v>250</v>
      </c>
      <c r="I1589" s="31">
        <v>100</v>
      </c>
    </row>
    <row r="1590" spans="1:9" x14ac:dyDescent="0.2">
      <c r="A1590" s="89" t="s">
        <v>15</v>
      </c>
      <c r="B1590" s="3" t="s">
        <v>2147</v>
      </c>
      <c r="C1590" s="3" t="s">
        <v>8</v>
      </c>
      <c r="D1590" s="3" t="s">
        <v>16</v>
      </c>
      <c r="E1590" s="3" t="s">
        <v>0</v>
      </c>
      <c r="F1590" s="3" t="s">
        <v>0</v>
      </c>
      <c r="G1590" s="31">
        <v>250</v>
      </c>
      <c r="H1590" s="31">
        <v>250</v>
      </c>
      <c r="I1590" s="31">
        <v>100</v>
      </c>
    </row>
    <row r="1591" spans="1:9" x14ac:dyDescent="0.2">
      <c r="A1591" s="89" t="s">
        <v>58</v>
      </c>
      <c r="B1591" s="3" t="s">
        <v>2147</v>
      </c>
      <c r="C1591" s="3" t="s">
        <v>8</v>
      </c>
      <c r="D1591" s="3" t="s">
        <v>16</v>
      </c>
      <c r="E1591" s="3" t="s">
        <v>672</v>
      </c>
      <c r="F1591" s="3" t="s">
        <v>0</v>
      </c>
      <c r="G1591" s="31">
        <v>250</v>
      </c>
      <c r="H1591" s="31">
        <v>250</v>
      </c>
      <c r="I1591" s="31">
        <v>100</v>
      </c>
    </row>
    <row r="1592" spans="1:9" x14ac:dyDescent="0.2">
      <c r="A1592" s="89" t="s">
        <v>330</v>
      </c>
      <c r="B1592" s="3" t="s">
        <v>2147</v>
      </c>
      <c r="C1592" s="3" t="s">
        <v>8</v>
      </c>
      <c r="D1592" s="3" t="s">
        <v>16</v>
      </c>
      <c r="E1592" s="3" t="s">
        <v>1896</v>
      </c>
      <c r="F1592" s="3" t="s">
        <v>1663</v>
      </c>
      <c r="G1592" s="31">
        <v>250</v>
      </c>
      <c r="H1592" s="31">
        <v>250</v>
      </c>
      <c r="I1592" s="31">
        <v>100</v>
      </c>
    </row>
    <row r="1593" spans="1:9" ht="28.5" x14ac:dyDescent="0.2">
      <c r="A1593" s="89" t="s">
        <v>1326</v>
      </c>
      <c r="B1593" s="3" t="s">
        <v>2148</v>
      </c>
      <c r="C1593" s="3" t="s">
        <v>0</v>
      </c>
      <c r="D1593" s="3" t="s">
        <v>0</v>
      </c>
      <c r="E1593" s="3" t="s">
        <v>0</v>
      </c>
      <c r="F1593" s="3" t="s">
        <v>0</v>
      </c>
      <c r="G1593" s="31">
        <v>6</v>
      </c>
      <c r="H1593" s="31">
        <v>0</v>
      </c>
      <c r="I1593" s="31">
        <v>0</v>
      </c>
    </row>
    <row r="1594" spans="1:9" x14ac:dyDescent="0.2">
      <c r="A1594" s="89" t="s">
        <v>88</v>
      </c>
      <c r="B1594" s="3" t="s">
        <v>2148</v>
      </c>
      <c r="C1594" s="3" t="s">
        <v>74</v>
      </c>
      <c r="D1594" s="3" t="s">
        <v>0</v>
      </c>
      <c r="E1594" s="3" t="s">
        <v>0</v>
      </c>
      <c r="F1594" s="3" t="s">
        <v>0</v>
      </c>
      <c r="G1594" s="31">
        <v>6</v>
      </c>
      <c r="H1594" s="31">
        <v>0</v>
      </c>
      <c r="I1594" s="31">
        <v>0</v>
      </c>
    </row>
    <row r="1595" spans="1:9" x14ac:dyDescent="0.2">
      <c r="A1595" s="89" t="s">
        <v>89</v>
      </c>
      <c r="B1595" s="3" t="s">
        <v>2148</v>
      </c>
      <c r="C1595" s="3" t="s">
        <v>74</v>
      </c>
      <c r="D1595" s="3" t="s">
        <v>8</v>
      </c>
      <c r="E1595" s="3" t="s">
        <v>0</v>
      </c>
      <c r="F1595" s="3" t="s">
        <v>0</v>
      </c>
      <c r="G1595" s="31">
        <v>6</v>
      </c>
      <c r="H1595" s="31">
        <v>0</v>
      </c>
      <c r="I1595" s="31">
        <v>0</v>
      </c>
    </row>
    <row r="1596" spans="1:9" ht="42.75" x14ac:dyDescent="0.2">
      <c r="A1596" s="89" t="s">
        <v>680</v>
      </c>
      <c r="B1596" s="3" t="s">
        <v>2148</v>
      </c>
      <c r="C1596" s="3" t="s">
        <v>74</v>
      </c>
      <c r="D1596" s="3" t="s">
        <v>8</v>
      </c>
      <c r="E1596" s="3" t="s">
        <v>681</v>
      </c>
      <c r="F1596" s="3" t="s">
        <v>0</v>
      </c>
      <c r="G1596" s="31">
        <v>6</v>
      </c>
      <c r="H1596" s="31">
        <v>0</v>
      </c>
      <c r="I1596" s="31">
        <v>0</v>
      </c>
    </row>
    <row r="1597" spans="1:9" ht="28.5" x14ac:dyDescent="0.2">
      <c r="A1597" s="89" t="s">
        <v>321</v>
      </c>
      <c r="B1597" s="3" t="s">
        <v>2148</v>
      </c>
      <c r="C1597" s="3" t="s">
        <v>74</v>
      </c>
      <c r="D1597" s="3" t="s">
        <v>8</v>
      </c>
      <c r="E1597" s="3" t="s">
        <v>681</v>
      </c>
      <c r="F1597" s="3" t="s">
        <v>111</v>
      </c>
      <c r="G1597" s="31">
        <v>6</v>
      </c>
      <c r="H1597" s="31">
        <v>0</v>
      </c>
      <c r="I1597" s="31">
        <v>0</v>
      </c>
    </row>
    <row r="1598" spans="1:9" ht="42.75" x14ac:dyDescent="0.2">
      <c r="A1598" s="89" t="s">
        <v>691</v>
      </c>
      <c r="B1598" s="3" t="s">
        <v>2149</v>
      </c>
      <c r="C1598" s="3" t="s">
        <v>0</v>
      </c>
      <c r="D1598" s="3" t="s">
        <v>0</v>
      </c>
      <c r="E1598" s="3" t="s">
        <v>0</v>
      </c>
      <c r="F1598" s="3" t="s">
        <v>0</v>
      </c>
      <c r="G1598" s="31">
        <v>15647.5</v>
      </c>
      <c r="H1598" s="31">
        <v>15228.4</v>
      </c>
      <c r="I1598" s="31">
        <v>97.321616871704748</v>
      </c>
    </row>
    <row r="1599" spans="1:9" ht="42.75" x14ac:dyDescent="0.2">
      <c r="A1599" s="89" t="s">
        <v>655</v>
      </c>
      <c r="B1599" s="3" t="s">
        <v>2150</v>
      </c>
      <c r="C1599" s="3" t="s">
        <v>0</v>
      </c>
      <c r="D1599" s="3" t="s">
        <v>0</v>
      </c>
      <c r="E1599" s="3" t="s">
        <v>0</v>
      </c>
      <c r="F1599" s="3" t="s">
        <v>0</v>
      </c>
      <c r="G1599" s="31">
        <v>1227.5</v>
      </c>
      <c r="H1599" s="31">
        <v>960.3</v>
      </c>
      <c r="I1599" s="31">
        <v>78.232179226069249</v>
      </c>
    </row>
    <row r="1600" spans="1:9" x14ac:dyDescent="0.2">
      <c r="A1600" s="89" t="s">
        <v>7</v>
      </c>
      <c r="B1600" s="3" t="s">
        <v>2150</v>
      </c>
      <c r="C1600" s="3" t="s">
        <v>8</v>
      </c>
      <c r="D1600" s="3" t="s">
        <v>0</v>
      </c>
      <c r="E1600" s="3" t="s">
        <v>0</v>
      </c>
      <c r="F1600" s="3" t="s">
        <v>0</v>
      </c>
      <c r="G1600" s="31">
        <v>201</v>
      </c>
      <c r="H1600" s="31">
        <v>189.6</v>
      </c>
      <c r="I1600" s="31">
        <v>94.328358208955223</v>
      </c>
    </row>
    <row r="1601" spans="1:9" x14ac:dyDescent="0.2">
      <c r="A1601" s="89" t="s">
        <v>15</v>
      </c>
      <c r="B1601" s="3" t="s">
        <v>2150</v>
      </c>
      <c r="C1601" s="19" t="s">
        <v>8</v>
      </c>
      <c r="D1601" s="19" t="s">
        <v>16</v>
      </c>
      <c r="E1601" s="19" t="s">
        <v>0</v>
      </c>
      <c r="F1601" s="19" t="s">
        <v>0</v>
      </c>
      <c r="G1601" s="31">
        <v>201</v>
      </c>
      <c r="H1601" s="31">
        <v>189.6</v>
      </c>
      <c r="I1601" s="31">
        <v>94.328358208955223</v>
      </c>
    </row>
    <row r="1602" spans="1:9" ht="28.5" x14ac:dyDescent="0.2">
      <c r="A1602" s="89" t="s">
        <v>601</v>
      </c>
      <c r="B1602" s="3" t="s">
        <v>2150</v>
      </c>
      <c r="C1602" s="19" t="s">
        <v>8</v>
      </c>
      <c r="D1602" s="19" t="s">
        <v>16</v>
      </c>
      <c r="E1602" s="19" t="s">
        <v>602</v>
      </c>
      <c r="F1602" s="19" t="s">
        <v>0</v>
      </c>
      <c r="G1602" s="31">
        <v>201</v>
      </c>
      <c r="H1602" s="31">
        <v>189.6</v>
      </c>
      <c r="I1602" s="31">
        <v>94.328358208955223</v>
      </c>
    </row>
    <row r="1603" spans="1:9" x14ac:dyDescent="0.2">
      <c r="A1603" s="89" t="s">
        <v>330</v>
      </c>
      <c r="B1603" s="3" t="s">
        <v>2150</v>
      </c>
      <c r="C1603" s="3" t="s">
        <v>8</v>
      </c>
      <c r="D1603" s="3" t="s">
        <v>16</v>
      </c>
      <c r="E1603" s="3" t="s">
        <v>602</v>
      </c>
      <c r="F1603" s="3" t="s">
        <v>1663</v>
      </c>
      <c r="G1603" s="31">
        <v>201</v>
      </c>
      <c r="H1603" s="31">
        <v>189.6</v>
      </c>
      <c r="I1603" s="31">
        <v>94.328358208955223</v>
      </c>
    </row>
    <row r="1604" spans="1:9" x14ac:dyDescent="0.2">
      <c r="A1604" s="89" t="s">
        <v>20</v>
      </c>
      <c r="B1604" s="3" t="s">
        <v>2150</v>
      </c>
      <c r="C1604" s="3" t="s">
        <v>21</v>
      </c>
      <c r="D1604" s="3" t="s">
        <v>0</v>
      </c>
      <c r="E1604" s="3" t="s">
        <v>0</v>
      </c>
      <c r="F1604" s="3" t="s">
        <v>0</v>
      </c>
      <c r="G1604" s="31">
        <v>1026.5</v>
      </c>
      <c r="H1604" s="31">
        <v>770.7</v>
      </c>
      <c r="I1604" s="31">
        <v>75.080370189965905</v>
      </c>
    </row>
    <row r="1605" spans="1:9" ht="28.5" x14ac:dyDescent="0.2">
      <c r="A1605" s="89" t="s">
        <v>22</v>
      </c>
      <c r="B1605" s="3" t="s">
        <v>2150</v>
      </c>
      <c r="C1605" s="3" t="s">
        <v>21</v>
      </c>
      <c r="D1605" s="3" t="s">
        <v>21</v>
      </c>
      <c r="E1605" s="3" t="s">
        <v>0</v>
      </c>
      <c r="F1605" s="3" t="s">
        <v>0</v>
      </c>
      <c r="G1605" s="31">
        <v>166.5</v>
      </c>
      <c r="H1605" s="31">
        <v>0</v>
      </c>
      <c r="I1605" s="31">
        <v>0</v>
      </c>
    </row>
    <row r="1606" spans="1:9" ht="28.5" x14ac:dyDescent="0.2">
      <c r="A1606" s="89" t="s">
        <v>601</v>
      </c>
      <c r="B1606" s="3" t="s">
        <v>2150</v>
      </c>
      <c r="C1606" s="3" t="s">
        <v>21</v>
      </c>
      <c r="D1606" s="3" t="s">
        <v>21</v>
      </c>
      <c r="E1606" s="3" t="s">
        <v>602</v>
      </c>
      <c r="F1606" s="3" t="s">
        <v>0</v>
      </c>
      <c r="G1606" s="31">
        <v>166.5</v>
      </c>
      <c r="H1606" s="31">
        <v>0</v>
      </c>
      <c r="I1606" s="31">
        <v>0</v>
      </c>
    </row>
    <row r="1607" spans="1:9" ht="42.75" x14ac:dyDescent="0.2">
      <c r="A1607" s="89" t="s">
        <v>325</v>
      </c>
      <c r="B1607" s="3" t="s">
        <v>2150</v>
      </c>
      <c r="C1607" s="3" t="s">
        <v>21</v>
      </c>
      <c r="D1607" s="3" t="s">
        <v>21</v>
      </c>
      <c r="E1607" s="3" t="s">
        <v>602</v>
      </c>
      <c r="F1607" s="3" t="s">
        <v>1674</v>
      </c>
      <c r="G1607" s="31">
        <v>166.5</v>
      </c>
      <c r="H1607" s="31">
        <v>0</v>
      </c>
      <c r="I1607" s="31">
        <v>0</v>
      </c>
    </row>
    <row r="1608" spans="1:9" x14ac:dyDescent="0.2">
      <c r="A1608" s="89" t="s">
        <v>87</v>
      </c>
      <c r="B1608" s="3" t="s">
        <v>2150</v>
      </c>
      <c r="C1608" s="3" t="s">
        <v>21</v>
      </c>
      <c r="D1608" s="3" t="s">
        <v>76</v>
      </c>
      <c r="E1608" s="3" t="s">
        <v>0</v>
      </c>
      <c r="F1608" s="3" t="s">
        <v>0</v>
      </c>
      <c r="G1608" s="31">
        <v>860</v>
      </c>
      <c r="H1608" s="31">
        <v>770.7</v>
      </c>
      <c r="I1608" s="31">
        <v>89.616279069767444</v>
      </c>
    </row>
    <row r="1609" spans="1:9" ht="28.5" x14ac:dyDescent="0.2">
      <c r="A1609" s="89" t="s">
        <v>601</v>
      </c>
      <c r="B1609" s="3" t="s">
        <v>2150</v>
      </c>
      <c r="C1609" s="3" t="s">
        <v>21</v>
      </c>
      <c r="D1609" s="3" t="s">
        <v>76</v>
      </c>
      <c r="E1609" s="3" t="s">
        <v>602</v>
      </c>
      <c r="F1609" s="3" t="s">
        <v>0</v>
      </c>
      <c r="G1609" s="31">
        <v>860</v>
      </c>
      <c r="H1609" s="31">
        <v>770.7</v>
      </c>
      <c r="I1609" s="31">
        <v>89.616279069767444</v>
      </c>
    </row>
    <row r="1610" spans="1:9" ht="42.75" x14ac:dyDescent="0.2">
      <c r="A1610" s="89" t="s">
        <v>325</v>
      </c>
      <c r="B1610" s="3" t="s">
        <v>2150</v>
      </c>
      <c r="C1610" s="3" t="s">
        <v>21</v>
      </c>
      <c r="D1610" s="3" t="s">
        <v>76</v>
      </c>
      <c r="E1610" s="3" t="s">
        <v>602</v>
      </c>
      <c r="F1610" s="3" t="s">
        <v>1674</v>
      </c>
      <c r="G1610" s="31">
        <v>860</v>
      </c>
      <c r="H1610" s="31">
        <v>770.7</v>
      </c>
      <c r="I1610" s="31">
        <v>89.616279069767444</v>
      </c>
    </row>
    <row r="1611" spans="1:9" ht="99.75" x14ac:dyDescent="0.2">
      <c r="A1611" s="89" t="s">
        <v>2151</v>
      </c>
      <c r="B1611" s="3" t="s">
        <v>2152</v>
      </c>
      <c r="C1611" s="3" t="s">
        <v>0</v>
      </c>
      <c r="D1611" s="3" t="s">
        <v>0</v>
      </c>
      <c r="E1611" s="3" t="s">
        <v>0</v>
      </c>
      <c r="F1611" s="3" t="s">
        <v>0</v>
      </c>
      <c r="G1611" s="31">
        <v>13525.5</v>
      </c>
      <c r="H1611" s="31">
        <v>13525.5</v>
      </c>
      <c r="I1611" s="31">
        <v>100</v>
      </c>
    </row>
    <row r="1612" spans="1:9" x14ac:dyDescent="0.2">
      <c r="A1612" s="89" t="s">
        <v>7</v>
      </c>
      <c r="B1612" s="3" t="s">
        <v>2152</v>
      </c>
      <c r="C1612" s="3" t="s">
        <v>8</v>
      </c>
      <c r="D1612" s="3" t="s">
        <v>0</v>
      </c>
      <c r="E1612" s="3" t="s">
        <v>0</v>
      </c>
      <c r="F1612" s="3" t="s">
        <v>0</v>
      </c>
      <c r="G1612" s="31">
        <v>13525.5</v>
      </c>
      <c r="H1612" s="31">
        <v>13525.5</v>
      </c>
      <c r="I1612" s="31">
        <v>100</v>
      </c>
    </row>
    <row r="1613" spans="1:9" x14ac:dyDescent="0.2">
      <c r="A1613" s="89" t="s">
        <v>15</v>
      </c>
      <c r="B1613" s="3" t="s">
        <v>2152</v>
      </c>
      <c r="C1613" s="3" t="s">
        <v>8</v>
      </c>
      <c r="D1613" s="3" t="s">
        <v>16</v>
      </c>
      <c r="E1613" s="3" t="s">
        <v>0</v>
      </c>
      <c r="F1613" s="3" t="s">
        <v>0</v>
      </c>
      <c r="G1613" s="31">
        <v>13525.5</v>
      </c>
      <c r="H1613" s="31">
        <v>13525.5</v>
      </c>
      <c r="I1613" s="31">
        <v>100</v>
      </c>
    </row>
    <row r="1614" spans="1:9" x14ac:dyDescent="0.2">
      <c r="A1614" s="89" t="s">
        <v>58</v>
      </c>
      <c r="B1614" s="3" t="s">
        <v>2152</v>
      </c>
      <c r="C1614" s="3" t="s">
        <v>8</v>
      </c>
      <c r="D1614" s="3" t="s">
        <v>16</v>
      </c>
      <c r="E1614" s="3" t="s">
        <v>672</v>
      </c>
      <c r="F1614" s="3" t="s">
        <v>0</v>
      </c>
      <c r="G1614" s="31">
        <v>13525.5</v>
      </c>
      <c r="H1614" s="31">
        <v>13525.5</v>
      </c>
      <c r="I1614" s="31">
        <v>100</v>
      </c>
    </row>
    <row r="1615" spans="1:9" x14ac:dyDescent="0.2">
      <c r="A1615" s="89" t="s">
        <v>330</v>
      </c>
      <c r="B1615" s="3" t="s">
        <v>2152</v>
      </c>
      <c r="C1615" s="3" t="s">
        <v>8</v>
      </c>
      <c r="D1615" s="3" t="s">
        <v>16</v>
      </c>
      <c r="E1615" s="3" t="s">
        <v>1896</v>
      </c>
      <c r="F1615" s="3" t="s">
        <v>1663</v>
      </c>
      <c r="G1615" s="31">
        <v>13525.5</v>
      </c>
      <c r="H1615" s="31">
        <v>13525.5</v>
      </c>
      <c r="I1615" s="31">
        <v>100</v>
      </c>
    </row>
    <row r="1616" spans="1:9" ht="42.75" x14ac:dyDescent="0.2">
      <c r="A1616" s="89" t="s">
        <v>907</v>
      </c>
      <c r="B1616" s="3" t="s">
        <v>2153</v>
      </c>
      <c r="C1616" s="3" t="s">
        <v>0</v>
      </c>
      <c r="D1616" s="3" t="s">
        <v>0</v>
      </c>
      <c r="E1616" s="3" t="s">
        <v>0</v>
      </c>
      <c r="F1616" s="3" t="s">
        <v>0</v>
      </c>
      <c r="G1616" s="31">
        <v>894.5</v>
      </c>
      <c r="H1616" s="31">
        <v>742.6</v>
      </c>
      <c r="I1616" s="31">
        <v>83.018446059250977</v>
      </c>
    </row>
    <row r="1617" spans="1:9" x14ac:dyDescent="0.2">
      <c r="A1617" s="89" t="s">
        <v>20</v>
      </c>
      <c r="B1617" s="3" t="s">
        <v>2153</v>
      </c>
      <c r="C1617" s="3" t="s">
        <v>21</v>
      </c>
      <c r="D1617" s="3" t="s">
        <v>0</v>
      </c>
      <c r="E1617" s="3" t="s">
        <v>0</v>
      </c>
      <c r="F1617" s="3" t="s">
        <v>0</v>
      </c>
      <c r="G1617" s="31">
        <v>762</v>
      </c>
      <c r="H1617" s="31">
        <v>641.4</v>
      </c>
      <c r="I1617" s="31">
        <v>84.173228346456682</v>
      </c>
    </row>
    <row r="1618" spans="1:9" ht="28.5" x14ac:dyDescent="0.2">
      <c r="A1618" s="89" t="s">
        <v>22</v>
      </c>
      <c r="B1618" s="3" t="s">
        <v>2153</v>
      </c>
      <c r="C1618" s="3" t="s">
        <v>21</v>
      </c>
      <c r="D1618" s="3" t="s">
        <v>21</v>
      </c>
      <c r="E1618" s="3" t="s">
        <v>0</v>
      </c>
      <c r="F1618" s="3" t="s">
        <v>0</v>
      </c>
      <c r="G1618" s="31">
        <v>500</v>
      </c>
      <c r="H1618" s="31">
        <v>498.4</v>
      </c>
      <c r="I1618" s="31">
        <v>99.679999999999993</v>
      </c>
    </row>
    <row r="1619" spans="1:9" ht="42.75" x14ac:dyDescent="0.2">
      <c r="A1619" s="89" t="s">
        <v>680</v>
      </c>
      <c r="B1619" s="3" t="s">
        <v>2153</v>
      </c>
      <c r="C1619" s="3" t="s">
        <v>21</v>
      </c>
      <c r="D1619" s="3" t="s">
        <v>21</v>
      </c>
      <c r="E1619" s="3" t="s">
        <v>681</v>
      </c>
      <c r="F1619" s="3" t="s">
        <v>0</v>
      </c>
      <c r="G1619" s="31">
        <v>500</v>
      </c>
      <c r="H1619" s="31">
        <v>498.4</v>
      </c>
      <c r="I1619" s="31">
        <v>99.679999999999993</v>
      </c>
    </row>
    <row r="1620" spans="1:9" ht="42.75" x14ac:dyDescent="0.2">
      <c r="A1620" s="89" t="s">
        <v>325</v>
      </c>
      <c r="B1620" s="3" t="s">
        <v>2153</v>
      </c>
      <c r="C1620" s="3" t="s">
        <v>21</v>
      </c>
      <c r="D1620" s="3" t="s">
        <v>21</v>
      </c>
      <c r="E1620" s="3" t="s">
        <v>681</v>
      </c>
      <c r="F1620" s="3" t="s">
        <v>1674</v>
      </c>
      <c r="G1620" s="31">
        <v>500</v>
      </c>
      <c r="H1620" s="31">
        <v>498.4</v>
      </c>
      <c r="I1620" s="31">
        <v>99.679999999999993</v>
      </c>
    </row>
    <row r="1621" spans="1:9" x14ac:dyDescent="0.2">
      <c r="A1621" s="89" t="s">
        <v>87</v>
      </c>
      <c r="B1621" s="3" t="s">
        <v>2153</v>
      </c>
      <c r="C1621" s="3" t="s">
        <v>21</v>
      </c>
      <c r="D1621" s="3" t="s">
        <v>76</v>
      </c>
      <c r="E1621" s="3" t="s">
        <v>0</v>
      </c>
      <c r="F1621" s="3" t="s">
        <v>0</v>
      </c>
      <c r="G1621" s="31">
        <v>262</v>
      </c>
      <c r="H1621" s="31">
        <v>143</v>
      </c>
      <c r="I1621" s="31">
        <v>54.580152671755719</v>
      </c>
    </row>
    <row r="1622" spans="1:9" ht="42.75" x14ac:dyDescent="0.2">
      <c r="A1622" s="89" t="s">
        <v>680</v>
      </c>
      <c r="B1622" s="3" t="s">
        <v>2153</v>
      </c>
      <c r="C1622" s="3" t="s">
        <v>21</v>
      </c>
      <c r="D1622" s="3" t="s">
        <v>76</v>
      </c>
      <c r="E1622" s="3" t="s">
        <v>681</v>
      </c>
      <c r="F1622" s="3" t="s">
        <v>0</v>
      </c>
      <c r="G1622" s="31">
        <v>262</v>
      </c>
      <c r="H1622" s="31">
        <v>143</v>
      </c>
      <c r="I1622" s="31">
        <v>54.580152671755719</v>
      </c>
    </row>
    <row r="1623" spans="1:9" ht="42.75" x14ac:dyDescent="0.2">
      <c r="A1623" s="89" t="s">
        <v>325</v>
      </c>
      <c r="B1623" s="3" t="s">
        <v>2153</v>
      </c>
      <c r="C1623" s="3" t="s">
        <v>21</v>
      </c>
      <c r="D1623" s="3" t="s">
        <v>76</v>
      </c>
      <c r="E1623" s="3" t="s">
        <v>681</v>
      </c>
      <c r="F1623" s="3" t="s">
        <v>1674</v>
      </c>
      <c r="G1623" s="31">
        <v>262</v>
      </c>
      <c r="H1623" s="31">
        <v>143</v>
      </c>
      <c r="I1623" s="31">
        <v>54.580152671755719</v>
      </c>
    </row>
    <row r="1624" spans="1:9" x14ac:dyDescent="0.2">
      <c r="A1624" s="89" t="s">
        <v>88</v>
      </c>
      <c r="B1624" s="3" t="s">
        <v>2153</v>
      </c>
      <c r="C1624" s="3" t="s">
        <v>74</v>
      </c>
      <c r="D1624" s="3" t="s">
        <v>0</v>
      </c>
      <c r="E1624" s="3" t="s">
        <v>0</v>
      </c>
      <c r="F1624" s="3" t="s">
        <v>0</v>
      </c>
      <c r="G1624" s="31">
        <v>132.5</v>
      </c>
      <c r="H1624" s="31">
        <v>101.2</v>
      </c>
      <c r="I1624" s="31">
        <v>76.377358490566039</v>
      </c>
    </row>
    <row r="1625" spans="1:9" x14ac:dyDescent="0.2">
      <c r="A1625" s="89" t="s">
        <v>89</v>
      </c>
      <c r="B1625" s="3" t="s">
        <v>2153</v>
      </c>
      <c r="C1625" s="3" t="s">
        <v>74</v>
      </c>
      <c r="D1625" s="3" t="s">
        <v>8</v>
      </c>
      <c r="E1625" s="3" t="s">
        <v>0</v>
      </c>
      <c r="F1625" s="3" t="s">
        <v>0</v>
      </c>
      <c r="G1625" s="31">
        <v>30</v>
      </c>
      <c r="H1625" s="31">
        <v>0</v>
      </c>
      <c r="I1625" s="31">
        <v>0</v>
      </c>
    </row>
    <row r="1626" spans="1:9" ht="42.75" x14ac:dyDescent="0.2">
      <c r="A1626" s="89" t="s">
        <v>680</v>
      </c>
      <c r="B1626" s="3" t="s">
        <v>2153</v>
      </c>
      <c r="C1626" s="3" t="s">
        <v>74</v>
      </c>
      <c r="D1626" s="3" t="s">
        <v>8</v>
      </c>
      <c r="E1626" s="3" t="s">
        <v>681</v>
      </c>
      <c r="F1626" s="3" t="s">
        <v>0</v>
      </c>
      <c r="G1626" s="31">
        <v>30</v>
      </c>
      <c r="H1626" s="31">
        <v>0</v>
      </c>
      <c r="I1626" s="31">
        <v>0</v>
      </c>
    </row>
    <row r="1627" spans="1:9" ht="28.5" x14ac:dyDescent="0.2">
      <c r="A1627" s="89" t="s">
        <v>321</v>
      </c>
      <c r="B1627" s="3" t="s">
        <v>2153</v>
      </c>
      <c r="C1627" s="3" t="s">
        <v>74</v>
      </c>
      <c r="D1627" s="3" t="s">
        <v>8</v>
      </c>
      <c r="E1627" s="3" t="s">
        <v>681</v>
      </c>
      <c r="F1627" s="3" t="s">
        <v>111</v>
      </c>
      <c r="G1627" s="31">
        <v>30</v>
      </c>
      <c r="H1627" s="31">
        <v>0</v>
      </c>
      <c r="I1627" s="31">
        <v>0</v>
      </c>
    </row>
    <row r="1628" spans="1:9" ht="28.5" x14ac:dyDescent="0.2">
      <c r="A1628" s="89" t="s">
        <v>90</v>
      </c>
      <c r="B1628" s="3" t="s">
        <v>2153</v>
      </c>
      <c r="C1628" s="19" t="s">
        <v>74</v>
      </c>
      <c r="D1628" s="19" t="s">
        <v>13</v>
      </c>
      <c r="E1628" s="19" t="s">
        <v>0</v>
      </c>
      <c r="F1628" s="19" t="s">
        <v>0</v>
      </c>
      <c r="G1628" s="31">
        <v>102.5</v>
      </c>
      <c r="H1628" s="31">
        <v>101.2</v>
      </c>
      <c r="I1628" s="31">
        <v>98.731707317073173</v>
      </c>
    </row>
    <row r="1629" spans="1:9" ht="42.75" x14ac:dyDescent="0.2">
      <c r="A1629" s="89" t="s">
        <v>680</v>
      </c>
      <c r="B1629" s="3" t="s">
        <v>2153</v>
      </c>
      <c r="C1629" s="3" t="s">
        <v>74</v>
      </c>
      <c r="D1629" s="3" t="s">
        <v>13</v>
      </c>
      <c r="E1629" s="3" t="s">
        <v>681</v>
      </c>
      <c r="F1629" s="3" t="s">
        <v>0</v>
      </c>
      <c r="G1629" s="31">
        <v>102.5</v>
      </c>
      <c r="H1629" s="31">
        <v>101.2</v>
      </c>
      <c r="I1629" s="31">
        <v>98.731707317073173</v>
      </c>
    </row>
    <row r="1630" spans="1:9" ht="28.5" x14ac:dyDescent="0.2">
      <c r="A1630" s="89" t="s">
        <v>321</v>
      </c>
      <c r="B1630" s="3" t="s">
        <v>2153</v>
      </c>
      <c r="C1630" s="3" t="s">
        <v>74</v>
      </c>
      <c r="D1630" s="3" t="s">
        <v>13</v>
      </c>
      <c r="E1630" s="3" t="s">
        <v>681</v>
      </c>
      <c r="F1630" s="3" t="s">
        <v>111</v>
      </c>
      <c r="G1630" s="31">
        <v>102.5</v>
      </c>
      <c r="H1630" s="31">
        <v>101.2</v>
      </c>
      <c r="I1630" s="31">
        <v>98.731707317073173</v>
      </c>
    </row>
    <row r="1631" spans="1:9" ht="57" x14ac:dyDescent="0.2">
      <c r="A1631" s="89" t="s">
        <v>1276</v>
      </c>
      <c r="B1631" s="3" t="s">
        <v>2154</v>
      </c>
      <c r="C1631" s="3" t="s">
        <v>0</v>
      </c>
      <c r="D1631" s="3" t="s">
        <v>0</v>
      </c>
      <c r="E1631" s="3" t="s">
        <v>0</v>
      </c>
      <c r="F1631" s="3" t="s">
        <v>0</v>
      </c>
      <c r="G1631" s="31">
        <v>855</v>
      </c>
      <c r="H1631" s="31">
        <v>360</v>
      </c>
      <c r="I1631" s="31">
        <v>42.105263157894733</v>
      </c>
    </row>
    <row r="1632" spans="1:9" ht="42.75" x14ac:dyDescent="0.2">
      <c r="A1632" s="89" t="s">
        <v>655</v>
      </c>
      <c r="B1632" s="3" t="s">
        <v>2155</v>
      </c>
      <c r="C1632" s="3" t="s">
        <v>0</v>
      </c>
      <c r="D1632" s="3" t="s">
        <v>0</v>
      </c>
      <c r="E1632" s="3" t="s">
        <v>0</v>
      </c>
      <c r="F1632" s="3" t="s">
        <v>0</v>
      </c>
      <c r="G1632" s="31">
        <v>495</v>
      </c>
      <c r="H1632" s="31">
        <v>0</v>
      </c>
      <c r="I1632" s="31">
        <v>0</v>
      </c>
    </row>
    <row r="1633" spans="1:9" x14ac:dyDescent="0.2">
      <c r="A1633" s="89" t="s">
        <v>20</v>
      </c>
      <c r="B1633" s="3" t="s">
        <v>2155</v>
      </c>
      <c r="C1633" s="3" t="s">
        <v>21</v>
      </c>
      <c r="D1633" s="3" t="s">
        <v>0</v>
      </c>
      <c r="E1633" s="3" t="s">
        <v>0</v>
      </c>
      <c r="F1633" s="3" t="s">
        <v>0</v>
      </c>
      <c r="G1633" s="31">
        <v>495</v>
      </c>
      <c r="H1633" s="31">
        <v>0</v>
      </c>
      <c r="I1633" s="31">
        <v>0</v>
      </c>
    </row>
    <row r="1634" spans="1:9" ht="28.5" x14ac:dyDescent="0.2">
      <c r="A1634" s="89" t="s">
        <v>22</v>
      </c>
      <c r="B1634" s="3" t="s">
        <v>2155</v>
      </c>
      <c r="C1634" s="3" t="s">
        <v>21</v>
      </c>
      <c r="D1634" s="3" t="s">
        <v>21</v>
      </c>
      <c r="E1634" s="3" t="s">
        <v>0</v>
      </c>
      <c r="F1634" s="3" t="s">
        <v>0</v>
      </c>
      <c r="G1634" s="31">
        <v>495</v>
      </c>
      <c r="H1634" s="31">
        <v>0</v>
      </c>
      <c r="I1634" s="31">
        <v>0</v>
      </c>
    </row>
    <row r="1635" spans="1:9" ht="28.5" x14ac:dyDescent="0.2">
      <c r="A1635" s="89" t="s">
        <v>601</v>
      </c>
      <c r="B1635" s="3" t="s">
        <v>2155</v>
      </c>
      <c r="C1635" s="3" t="s">
        <v>21</v>
      </c>
      <c r="D1635" s="3" t="s">
        <v>21</v>
      </c>
      <c r="E1635" s="3" t="s">
        <v>602</v>
      </c>
      <c r="F1635" s="3" t="s">
        <v>0</v>
      </c>
      <c r="G1635" s="31">
        <v>495</v>
      </c>
      <c r="H1635" s="31">
        <v>0</v>
      </c>
      <c r="I1635" s="31">
        <v>0</v>
      </c>
    </row>
    <row r="1636" spans="1:9" ht="42.75" x14ac:dyDescent="0.2">
      <c r="A1636" s="89" t="s">
        <v>325</v>
      </c>
      <c r="B1636" s="3" t="s">
        <v>2155</v>
      </c>
      <c r="C1636" s="3" t="s">
        <v>21</v>
      </c>
      <c r="D1636" s="3" t="s">
        <v>21</v>
      </c>
      <c r="E1636" s="3" t="s">
        <v>602</v>
      </c>
      <c r="F1636" s="3" t="s">
        <v>1674</v>
      </c>
      <c r="G1636" s="31">
        <v>495</v>
      </c>
      <c r="H1636" s="31">
        <v>0</v>
      </c>
      <c r="I1636" s="31">
        <v>0</v>
      </c>
    </row>
    <row r="1637" spans="1:9" ht="42.75" x14ac:dyDescent="0.2">
      <c r="A1637" s="89" t="s">
        <v>907</v>
      </c>
      <c r="B1637" s="3" t="s">
        <v>2156</v>
      </c>
      <c r="C1637" s="3" t="s">
        <v>0</v>
      </c>
      <c r="D1637" s="3" t="s">
        <v>0</v>
      </c>
      <c r="E1637" s="3" t="s">
        <v>0</v>
      </c>
      <c r="F1637" s="3" t="s">
        <v>0</v>
      </c>
      <c r="G1637" s="31">
        <v>360</v>
      </c>
      <c r="H1637" s="31">
        <v>360</v>
      </c>
      <c r="I1637" s="31">
        <v>100</v>
      </c>
    </row>
    <row r="1638" spans="1:9" x14ac:dyDescent="0.2">
      <c r="A1638" s="89" t="s">
        <v>20</v>
      </c>
      <c r="B1638" s="3" t="s">
        <v>2156</v>
      </c>
      <c r="C1638" s="3" t="s">
        <v>21</v>
      </c>
      <c r="D1638" s="3" t="s">
        <v>0</v>
      </c>
      <c r="E1638" s="3" t="s">
        <v>0</v>
      </c>
      <c r="F1638" s="3" t="s">
        <v>0</v>
      </c>
      <c r="G1638" s="31">
        <v>160</v>
      </c>
      <c r="H1638" s="31">
        <v>160</v>
      </c>
      <c r="I1638" s="31">
        <v>100</v>
      </c>
    </row>
    <row r="1639" spans="1:9" ht="28.5" x14ac:dyDescent="0.2">
      <c r="A1639" s="89" t="s">
        <v>22</v>
      </c>
      <c r="B1639" s="3" t="s">
        <v>2156</v>
      </c>
      <c r="C1639" s="3" t="s">
        <v>21</v>
      </c>
      <c r="D1639" s="3" t="s">
        <v>21</v>
      </c>
      <c r="E1639" s="3" t="s">
        <v>0</v>
      </c>
      <c r="F1639" s="3" t="s">
        <v>0</v>
      </c>
      <c r="G1639" s="31">
        <v>60</v>
      </c>
      <c r="H1639" s="31">
        <v>60</v>
      </c>
      <c r="I1639" s="31">
        <v>100</v>
      </c>
    </row>
    <row r="1640" spans="1:9" ht="42.75" x14ac:dyDescent="0.2">
      <c r="A1640" s="89" t="s">
        <v>680</v>
      </c>
      <c r="B1640" s="3" t="s">
        <v>2156</v>
      </c>
      <c r="C1640" s="3" t="s">
        <v>21</v>
      </c>
      <c r="D1640" s="3" t="s">
        <v>21</v>
      </c>
      <c r="E1640" s="3" t="s">
        <v>681</v>
      </c>
      <c r="F1640" s="3" t="s">
        <v>0</v>
      </c>
      <c r="G1640" s="31">
        <v>60</v>
      </c>
      <c r="H1640" s="31">
        <v>60</v>
      </c>
      <c r="I1640" s="31">
        <v>100</v>
      </c>
    </row>
    <row r="1641" spans="1:9" ht="42.75" x14ac:dyDescent="0.2">
      <c r="A1641" s="89" t="s">
        <v>325</v>
      </c>
      <c r="B1641" s="3" t="s">
        <v>2156</v>
      </c>
      <c r="C1641" s="3" t="s">
        <v>21</v>
      </c>
      <c r="D1641" s="3" t="s">
        <v>21</v>
      </c>
      <c r="E1641" s="3" t="s">
        <v>681</v>
      </c>
      <c r="F1641" s="3" t="s">
        <v>1674</v>
      </c>
      <c r="G1641" s="31">
        <v>60</v>
      </c>
      <c r="H1641" s="31">
        <v>60</v>
      </c>
      <c r="I1641" s="31">
        <v>100</v>
      </c>
    </row>
    <row r="1642" spans="1:9" x14ac:dyDescent="0.2">
      <c r="A1642" s="89" t="s">
        <v>87</v>
      </c>
      <c r="B1642" s="3" t="s">
        <v>2156</v>
      </c>
      <c r="C1642" s="3" t="s">
        <v>21</v>
      </c>
      <c r="D1642" s="3" t="s">
        <v>76</v>
      </c>
      <c r="E1642" s="3" t="s">
        <v>0</v>
      </c>
      <c r="F1642" s="3" t="s">
        <v>0</v>
      </c>
      <c r="G1642" s="31">
        <v>100</v>
      </c>
      <c r="H1642" s="31">
        <v>100</v>
      </c>
      <c r="I1642" s="31">
        <v>100</v>
      </c>
    </row>
    <row r="1643" spans="1:9" ht="42.75" x14ac:dyDescent="0.2">
      <c r="A1643" s="89" t="s">
        <v>680</v>
      </c>
      <c r="B1643" s="3" t="s">
        <v>2156</v>
      </c>
      <c r="C1643" s="3" t="s">
        <v>21</v>
      </c>
      <c r="D1643" s="3" t="s">
        <v>76</v>
      </c>
      <c r="E1643" s="3" t="s">
        <v>681</v>
      </c>
      <c r="F1643" s="3" t="s">
        <v>0</v>
      </c>
      <c r="G1643" s="31">
        <v>100</v>
      </c>
      <c r="H1643" s="31">
        <v>100</v>
      </c>
      <c r="I1643" s="31">
        <v>100</v>
      </c>
    </row>
    <row r="1644" spans="1:9" ht="42.75" x14ac:dyDescent="0.2">
      <c r="A1644" s="89" t="s">
        <v>325</v>
      </c>
      <c r="B1644" s="3" t="s">
        <v>2156</v>
      </c>
      <c r="C1644" s="3" t="s">
        <v>21</v>
      </c>
      <c r="D1644" s="3" t="s">
        <v>76</v>
      </c>
      <c r="E1644" s="3" t="s">
        <v>681</v>
      </c>
      <c r="F1644" s="3" t="s">
        <v>1674</v>
      </c>
      <c r="G1644" s="31">
        <v>100</v>
      </c>
      <c r="H1644" s="31">
        <v>100</v>
      </c>
      <c r="I1644" s="31">
        <v>100</v>
      </c>
    </row>
    <row r="1645" spans="1:9" x14ac:dyDescent="0.2">
      <c r="A1645" s="89" t="s">
        <v>88</v>
      </c>
      <c r="B1645" s="3" t="s">
        <v>2156</v>
      </c>
      <c r="C1645" s="3" t="s">
        <v>74</v>
      </c>
      <c r="D1645" s="3" t="s">
        <v>0</v>
      </c>
      <c r="E1645" s="3" t="s">
        <v>0</v>
      </c>
      <c r="F1645" s="3" t="s">
        <v>0</v>
      </c>
      <c r="G1645" s="31">
        <v>200</v>
      </c>
      <c r="H1645" s="31">
        <v>200</v>
      </c>
      <c r="I1645" s="31">
        <v>100</v>
      </c>
    </row>
    <row r="1646" spans="1:9" x14ac:dyDescent="0.2">
      <c r="A1646" s="89" t="s">
        <v>89</v>
      </c>
      <c r="B1646" s="3" t="s">
        <v>2156</v>
      </c>
      <c r="C1646" s="3" t="s">
        <v>74</v>
      </c>
      <c r="D1646" s="3" t="s">
        <v>8</v>
      </c>
      <c r="E1646" s="3" t="s">
        <v>0</v>
      </c>
      <c r="F1646" s="3" t="s">
        <v>0</v>
      </c>
      <c r="G1646" s="31">
        <v>200</v>
      </c>
      <c r="H1646" s="31">
        <v>200</v>
      </c>
      <c r="I1646" s="31">
        <v>100</v>
      </c>
    </row>
    <row r="1647" spans="1:9" ht="42.75" x14ac:dyDescent="0.2">
      <c r="A1647" s="89" t="s">
        <v>680</v>
      </c>
      <c r="B1647" s="3" t="s">
        <v>2156</v>
      </c>
      <c r="C1647" s="3" t="s">
        <v>74</v>
      </c>
      <c r="D1647" s="3" t="s">
        <v>8</v>
      </c>
      <c r="E1647" s="3" t="s">
        <v>681</v>
      </c>
      <c r="F1647" s="3" t="s">
        <v>0</v>
      </c>
      <c r="G1647" s="31">
        <v>200</v>
      </c>
      <c r="H1647" s="31">
        <v>200</v>
      </c>
      <c r="I1647" s="31">
        <v>100</v>
      </c>
    </row>
    <row r="1648" spans="1:9" ht="28.5" x14ac:dyDescent="0.2">
      <c r="A1648" s="89" t="s">
        <v>321</v>
      </c>
      <c r="B1648" s="3" t="s">
        <v>2156</v>
      </c>
      <c r="C1648" s="3" t="s">
        <v>74</v>
      </c>
      <c r="D1648" s="3" t="s">
        <v>8</v>
      </c>
      <c r="E1648" s="3" t="s">
        <v>681</v>
      </c>
      <c r="F1648" s="3" t="s">
        <v>111</v>
      </c>
      <c r="G1648" s="31">
        <v>200</v>
      </c>
      <c r="H1648" s="31">
        <v>200</v>
      </c>
      <c r="I1648" s="31">
        <v>100</v>
      </c>
    </row>
    <row r="1649" spans="1:9" ht="120" x14ac:dyDescent="0.2">
      <c r="A1649" s="91" t="s">
        <v>1107</v>
      </c>
      <c r="B1649" s="4" t="s">
        <v>2157</v>
      </c>
      <c r="C1649" s="4" t="s">
        <v>0</v>
      </c>
      <c r="D1649" s="4" t="s">
        <v>0</v>
      </c>
      <c r="E1649" s="4" t="s">
        <v>0</v>
      </c>
      <c r="F1649" s="4" t="s">
        <v>0</v>
      </c>
      <c r="G1649" s="35">
        <v>76017.3</v>
      </c>
      <c r="H1649" s="35">
        <v>64802.400000000001</v>
      </c>
      <c r="I1649" s="35">
        <v>85.246910900545004</v>
      </c>
    </row>
    <row r="1650" spans="1:9" ht="57" x14ac:dyDescent="0.2">
      <c r="A1650" s="89" t="s">
        <v>1121</v>
      </c>
      <c r="B1650" s="3" t="s">
        <v>2158</v>
      </c>
      <c r="C1650" s="3" t="s">
        <v>0</v>
      </c>
      <c r="D1650" s="3" t="s">
        <v>0</v>
      </c>
      <c r="E1650" s="3" t="s">
        <v>0</v>
      </c>
      <c r="F1650" s="3" t="s">
        <v>0</v>
      </c>
      <c r="G1650" s="31">
        <v>3100</v>
      </c>
      <c r="H1650" s="31">
        <v>2983.4</v>
      </c>
      <c r="I1650" s="31">
        <v>96.238709677419351</v>
      </c>
    </row>
    <row r="1651" spans="1:9" ht="42.75" x14ac:dyDescent="0.2">
      <c r="A1651" s="89" t="s">
        <v>655</v>
      </c>
      <c r="B1651" s="3" t="s">
        <v>2159</v>
      </c>
      <c r="C1651" s="19" t="s">
        <v>0</v>
      </c>
      <c r="D1651" s="19" t="s">
        <v>0</v>
      </c>
      <c r="E1651" s="19" t="s">
        <v>0</v>
      </c>
      <c r="F1651" s="19" t="s">
        <v>0</v>
      </c>
      <c r="G1651" s="31">
        <v>3100</v>
      </c>
      <c r="H1651" s="31">
        <v>2983.4</v>
      </c>
      <c r="I1651" s="31">
        <v>96.238709677419351</v>
      </c>
    </row>
    <row r="1652" spans="1:9" x14ac:dyDescent="0.2">
      <c r="A1652" s="89" t="s">
        <v>79</v>
      </c>
      <c r="B1652" s="3" t="s">
        <v>2159</v>
      </c>
      <c r="C1652" s="3" t="s">
        <v>26</v>
      </c>
      <c r="D1652" s="3" t="s">
        <v>0</v>
      </c>
      <c r="E1652" s="3" t="s">
        <v>0</v>
      </c>
      <c r="F1652" s="3" t="s">
        <v>0</v>
      </c>
      <c r="G1652" s="31">
        <v>3100</v>
      </c>
      <c r="H1652" s="31">
        <v>2983.4</v>
      </c>
      <c r="I1652" s="31">
        <v>96.238709677419351</v>
      </c>
    </row>
    <row r="1653" spans="1:9" ht="28.5" x14ac:dyDescent="0.2">
      <c r="A1653" s="89" t="s">
        <v>81</v>
      </c>
      <c r="B1653" s="3" t="s">
        <v>2159</v>
      </c>
      <c r="C1653" s="3" t="s">
        <v>26</v>
      </c>
      <c r="D1653" s="3" t="s">
        <v>29</v>
      </c>
      <c r="E1653" s="3" t="s">
        <v>0</v>
      </c>
      <c r="F1653" s="3" t="s">
        <v>0</v>
      </c>
      <c r="G1653" s="31">
        <v>3100</v>
      </c>
      <c r="H1653" s="31">
        <v>2983.4</v>
      </c>
      <c r="I1653" s="31">
        <v>96.238709677419351</v>
      </c>
    </row>
    <row r="1654" spans="1:9" ht="28.5" x14ac:dyDescent="0.2">
      <c r="A1654" s="89" t="s">
        <v>601</v>
      </c>
      <c r="B1654" s="3" t="s">
        <v>2159</v>
      </c>
      <c r="C1654" s="3" t="s">
        <v>26</v>
      </c>
      <c r="D1654" s="3" t="s">
        <v>29</v>
      </c>
      <c r="E1654" s="3" t="s">
        <v>602</v>
      </c>
      <c r="F1654" s="3" t="s">
        <v>0</v>
      </c>
      <c r="G1654" s="31">
        <v>3100</v>
      </c>
      <c r="H1654" s="31">
        <v>2983.4</v>
      </c>
      <c r="I1654" s="31">
        <v>96.238709677419351</v>
      </c>
    </row>
    <row r="1655" spans="1:9" ht="57" x14ac:dyDescent="0.2">
      <c r="A1655" s="89" t="s">
        <v>1688</v>
      </c>
      <c r="B1655" s="3" t="s">
        <v>2159</v>
      </c>
      <c r="C1655" s="3" t="s">
        <v>26</v>
      </c>
      <c r="D1655" s="3" t="s">
        <v>29</v>
      </c>
      <c r="E1655" s="3" t="s">
        <v>602</v>
      </c>
      <c r="F1655" s="3" t="s">
        <v>1689</v>
      </c>
      <c r="G1655" s="31">
        <v>3100</v>
      </c>
      <c r="H1655" s="31">
        <v>2983.4</v>
      </c>
      <c r="I1655" s="31">
        <v>96.238709677419351</v>
      </c>
    </row>
    <row r="1656" spans="1:9" ht="57" x14ac:dyDescent="0.2">
      <c r="A1656" s="89" t="s">
        <v>1124</v>
      </c>
      <c r="B1656" s="3" t="s">
        <v>2160</v>
      </c>
      <c r="C1656" s="3" t="s">
        <v>0</v>
      </c>
      <c r="D1656" s="3" t="s">
        <v>0</v>
      </c>
      <c r="E1656" s="3" t="s">
        <v>0</v>
      </c>
      <c r="F1656" s="3" t="s">
        <v>0</v>
      </c>
      <c r="G1656" s="31">
        <v>6500</v>
      </c>
      <c r="H1656" s="31">
        <v>3250</v>
      </c>
      <c r="I1656" s="31">
        <v>50</v>
      </c>
    </row>
    <row r="1657" spans="1:9" ht="42.75" x14ac:dyDescent="0.2">
      <c r="A1657" s="89" t="s">
        <v>655</v>
      </c>
      <c r="B1657" s="3" t="s">
        <v>2161</v>
      </c>
      <c r="C1657" s="3" t="s">
        <v>0</v>
      </c>
      <c r="D1657" s="3" t="s">
        <v>0</v>
      </c>
      <c r="E1657" s="3" t="s">
        <v>0</v>
      </c>
      <c r="F1657" s="3" t="s">
        <v>0</v>
      </c>
      <c r="G1657" s="31">
        <v>6500</v>
      </c>
      <c r="H1657" s="31">
        <v>3250</v>
      </c>
      <c r="I1657" s="31">
        <v>50</v>
      </c>
    </row>
    <row r="1658" spans="1:9" x14ac:dyDescent="0.2">
      <c r="A1658" s="89" t="s">
        <v>79</v>
      </c>
      <c r="B1658" s="3" t="s">
        <v>2161</v>
      </c>
      <c r="C1658" s="3" t="s">
        <v>26</v>
      </c>
      <c r="D1658" s="3" t="s">
        <v>0</v>
      </c>
      <c r="E1658" s="3" t="s">
        <v>0</v>
      </c>
      <c r="F1658" s="3" t="s">
        <v>0</v>
      </c>
      <c r="G1658" s="31">
        <v>6500</v>
      </c>
      <c r="H1658" s="31">
        <v>3250</v>
      </c>
      <c r="I1658" s="31">
        <v>50</v>
      </c>
    </row>
    <row r="1659" spans="1:9" ht="28.5" x14ac:dyDescent="0.2">
      <c r="A1659" s="89" t="s">
        <v>81</v>
      </c>
      <c r="B1659" s="3" t="s">
        <v>2161</v>
      </c>
      <c r="C1659" s="3" t="s">
        <v>26</v>
      </c>
      <c r="D1659" s="3" t="s">
        <v>29</v>
      </c>
      <c r="E1659" s="3" t="s">
        <v>0</v>
      </c>
      <c r="F1659" s="3" t="s">
        <v>0</v>
      </c>
      <c r="G1659" s="31">
        <v>6500</v>
      </c>
      <c r="H1659" s="31">
        <v>3250</v>
      </c>
      <c r="I1659" s="31">
        <v>50</v>
      </c>
    </row>
    <row r="1660" spans="1:9" ht="28.5" x14ac:dyDescent="0.2">
      <c r="A1660" s="89" t="s">
        <v>601</v>
      </c>
      <c r="B1660" s="3" t="s">
        <v>2161</v>
      </c>
      <c r="C1660" s="3" t="s">
        <v>26</v>
      </c>
      <c r="D1660" s="3" t="s">
        <v>29</v>
      </c>
      <c r="E1660" s="3" t="s">
        <v>602</v>
      </c>
      <c r="F1660" s="3" t="s">
        <v>0</v>
      </c>
      <c r="G1660" s="31">
        <v>6500</v>
      </c>
      <c r="H1660" s="31">
        <v>3250</v>
      </c>
      <c r="I1660" s="31">
        <v>50</v>
      </c>
    </row>
    <row r="1661" spans="1:9" ht="57" x14ac:dyDescent="0.2">
      <c r="A1661" s="89" t="s">
        <v>1688</v>
      </c>
      <c r="B1661" s="3" t="s">
        <v>2161</v>
      </c>
      <c r="C1661" s="3" t="s">
        <v>26</v>
      </c>
      <c r="D1661" s="3" t="s">
        <v>29</v>
      </c>
      <c r="E1661" s="3" t="s">
        <v>602</v>
      </c>
      <c r="F1661" s="3" t="s">
        <v>1689</v>
      </c>
      <c r="G1661" s="31">
        <v>6500</v>
      </c>
      <c r="H1661" s="31">
        <v>3250</v>
      </c>
      <c r="I1661" s="31">
        <v>50</v>
      </c>
    </row>
    <row r="1662" spans="1:9" ht="57" x14ac:dyDescent="0.2">
      <c r="A1662" s="89" t="s">
        <v>1127</v>
      </c>
      <c r="B1662" s="3" t="s">
        <v>2162</v>
      </c>
      <c r="C1662" s="3" t="s">
        <v>0</v>
      </c>
      <c r="D1662" s="3" t="s">
        <v>0</v>
      </c>
      <c r="E1662" s="3" t="s">
        <v>0</v>
      </c>
      <c r="F1662" s="3" t="s">
        <v>0</v>
      </c>
      <c r="G1662" s="31">
        <v>19077.400000000001</v>
      </c>
      <c r="H1662" s="31">
        <v>15119.9</v>
      </c>
      <c r="I1662" s="31">
        <v>79.25555893360729</v>
      </c>
    </row>
    <row r="1663" spans="1:9" ht="57" x14ac:dyDescent="0.2">
      <c r="A1663" s="89" t="s">
        <v>588</v>
      </c>
      <c r="B1663" s="3" t="s">
        <v>2163</v>
      </c>
      <c r="C1663" s="3" t="s">
        <v>0</v>
      </c>
      <c r="D1663" s="3" t="s">
        <v>0</v>
      </c>
      <c r="E1663" s="3" t="s">
        <v>0</v>
      </c>
      <c r="F1663" s="3" t="s">
        <v>0</v>
      </c>
      <c r="G1663" s="31">
        <v>6887.6</v>
      </c>
      <c r="H1663" s="31">
        <v>6685.9</v>
      </c>
      <c r="I1663" s="31">
        <v>97.071548870433816</v>
      </c>
    </row>
    <row r="1664" spans="1:9" x14ac:dyDescent="0.2">
      <c r="A1664" s="89" t="s">
        <v>79</v>
      </c>
      <c r="B1664" s="3" t="s">
        <v>2163</v>
      </c>
      <c r="C1664" s="3" t="s">
        <v>26</v>
      </c>
      <c r="D1664" s="3" t="s">
        <v>0</v>
      </c>
      <c r="E1664" s="3" t="s">
        <v>0</v>
      </c>
      <c r="F1664" s="3" t="s">
        <v>0</v>
      </c>
      <c r="G1664" s="31">
        <v>6887.6</v>
      </c>
      <c r="H1664" s="31">
        <v>6685.9</v>
      </c>
      <c r="I1664" s="31">
        <v>97.071548870433816</v>
      </c>
    </row>
    <row r="1665" spans="1:9" ht="28.5" x14ac:dyDescent="0.2">
      <c r="A1665" s="89" t="s">
        <v>81</v>
      </c>
      <c r="B1665" s="3" t="s">
        <v>2163</v>
      </c>
      <c r="C1665" s="3" t="s">
        <v>26</v>
      </c>
      <c r="D1665" s="3" t="s">
        <v>29</v>
      </c>
      <c r="E1665" s="3" t="s">
        <v>0</v>
      </c>
      <c r="F1665" s="3" t="s">
        <v>0</v>
      </c>
      <c r="G1665" s="31">
        <v>6887.6</v>
      </c>
      <c r="H1665" s="31">
        <v>6685.9</v>
      </c>
      <c r="I1665" s="31">
        <v>97.071548870433816</v>
      </c>
    </row>
    <row r="1666" spans="1:9" ht="85.5" x14ac:dyDescent="0.2">
      <c r="A1666" s="89" t="s">
        <v>590</v>
      </c>
      <c r="B1666" s="3" t="s">
        <v>2163</v>
      </c>
      <c r="C1666" s="3" t="s">
        <v>26</v>
      </c>
      <c r="D1666" s="3" t="s">
        <v>29</v>
      </c>
      <c r="E1666" s="3" t="s">
        <v>585</v>
      </c>
      <c r="F1666" s="3" t="s">
        <v>0</v>
      </c>
      <c r="G1666" s="31">
        <v>6887.6</v>
      </c>
      <c r="H1666" s="31">
        <v>6685.9</v>
      </c>
      <c r="I1666" s="31">
        <v>97.071548870433816</v>
      </c>
    </row>
    <row r="1667" spans="1:9" ht="57" x14ac:dyDescent="0.2">
      <c r="A1667" s="89" t="s">
        <v>1688</v>
      </c>
      <c r="B1667" s="3" t="s">
        <v>2163</v>
      </c>
      <c r="C1667" s="3" t="s">
        <v>26</v>
      </c>
      <c r="D1667" s="3" t="s">
        <v>29</v>
      </c>
      <c r="E1667" s="3" t="s">
        <v>585</v>
      </c>
      <c r="F1667" s="3" t="s">
        <v>1689</v>
      </c>
      <c r="G1667" s="31">
        <v>6887.6</v>
      </c>
      <c r="H1667" s="31">
        <v>6685.9</v>
      </c>
      <c r="I1667" s="31">
        <v>97.071548870433816</v>
      </c>
    </row>
    <row r="1668" spans="1:9" ht="57" x14ac:dyDescent="0.2">
      <c r="A1668" s="89" t="s">
        <v>599</v>
      </c>
      <c r="B1668" s="3" t="s">
        <v>2164</v>
      </c>
      <c r="C1668" s="3" t="s">
        <v>0</v>
      </c>
      <c r="D1668" s="3" t="s">
        <v>0</v>
      </c>
      <c r="E1668" s="3" t="s">
        <v>0</v>
      </c>
      <c r="F1668" s="3" t="s">
        <v>0</v>
      </c>
      <c r="G1668" s="31">
        <v>12189.8</v>
      </c>
      <c r="H1668" s="31">
        <v>8434</v>
      </c>
      <c r="I1668" s="31">
        <v>69.188994077015209</v>
      </c>
    </row>
    <row r="1669" spans="1:9" x14ac:dyDescent="0.2">
      <c r="A1669" s="89" t="s">
        <v>79</v>
      </c>
      <c r="B1669" s="3" t="s">
        <v>2164</v>
      </c>
      <c r="C1669" s="3" t="s">
        <v>26</v>
      </c>
      <c r="D1669" s="3" t="s">
        <v>0</v>
      </c>
      <c r="E1669" s="3" t="s">
        <v>0</v>
      </c>
      <c r="F1669" s="3" t="s">
        <v>0</v>
      </c>
      <c r="G1669" s="31">
        <v>12189.8</v>
      </c>
      <c r="H1669" s="31">
        <v>8434</v>
      </c>
      <c r="I1669" s="31">
        <v>69.188994077015209</v>
      </c>
    </row>
    <row r="1670" spans="1:9" ht="28.5" x14ac:dyDescent="0.2">
      <c r="A1670" s="89" t="s">
        <v>81</v>
      </c>
      <c r="B1670" s="3" t="s">
        <v>2164</v>
      </c>
      <c r="C1670" s="3" t="s">
        <v>26</v>
      </c>
      <c r="D1670" s="3" t="s">
        <v>29</v>
      </c>
      <c r="E1670" s="3" t="s">
        <v>0</v>
      </c>
      <c r="F1670" s="3" t="s">
        <v>0</v>
      </c>
      <c r="G1670" s="31">
        <v>12189.8</v>
      </c>
      <c r="H1670" s="31">
        <v>8434</v>
      </c>
      <c r="I1670" s="31">
        <v>69.188994077015209</v>
      </c>
    </row>
    <row r="1671" spans="1:9" ht="28.5" x14ac:dyDescent="0.2">
      <c r="A1671" s="89" t="s">
        <v>601</v>
      </c>
      <c r="B1671" s="3" t="s">
        <v>2164</v>
      </c>
      <c r="C1671" s="3" t="s">
        <v>26</v>
      </c>
      <c r="D1671" s="3" t="s">
        <v>29</v>
      </c>
      <c r="E1671" s="3" t="s">
        <v>602</v>
      </c>
      <c r="F1671" s="3" t="s">
        <v>0</v>
      </c>
      <c r="G1671" s="31">
        <v>11939.8</v>
      </c>
      <c r="H1671" s="31">
        <v>8251.1</v>
      </c>
      <c r="I1671" s="31">
        <v>69.105847669140203</v>
      </c>
    </row>
    <row r="1672" spans="1:9" ht="57" x14ac:dyDescent="0.2">
      <c r="A1672" s="89" t="s">
        <v>1688</v>
      </c>
      <c r="B1672" s="3" t="s">
        <v>2164</v>
      </c>
      <c r="C1672" s="19" t="s">
        <v>26</v>
      </c>
      <c r="D1672" s="19" t="s">
        <v>29</v>
      </c>
      <c r="E1672" s="19" t="s">
        <v>602</v>
      </c>
      <c r="F1672" s="19" t="s">
        <v>1689</v>
      </c>
      <c r="G1672" s="31">
        <v>11939.8</v>
      </c>
      <c r="H1672" s="31">
        <v>8251.1</v>
      </c>
      <c r="I1672" s="31">
        <v>69.105847669140203</v>
      </c>
    </row>
    <row r="1673" spans="1:9" x14ac:dyDescent="0.2">
      <c r="A1673" s="89" t="s">
        <v>603</v>
      </c>
      <c r="B1673" s="3" t="s">
        <v>2164</v>
      </c>
      <c r="C1673" s="3" t="s">
        <v>26</v>
      </c>
      <c r="D1673" s="3" t="s">
        <v>29</v>
      </c>
      <c r="E1673" s="3" t="s">
        <v>604</v>
      </c>
      <c r="F1673" s="3" t="s">
        <v>0</v>
      </c>
      <c r="G1673" s="31">
        <v>250</v>
      </c>
      <c r="H1673" s="31">
        <v>182.9</v>
      </c>
      <c r="I1673" s="31">
        <v>73.16</v>
      </c>
    </row>
    <row r="1674" spans="1:9" ht="57" x14ac:dyDescent="0.2">
      <c r="A1674" s="89" t="s">
        <v>1688</v>
      </c>
      <c r="B1674" s="3" t="s">
        <v>2164</v>
      </c>
      <c r="C1674" s="3" t="s">
        <v>26</v>
      </c>
      <c r="D1674" s="3" t="s">
        <v>29</v>
      </c>
      <c r="E1674" s="3" t="s">
        <v>604</v>
      </c>
      <c r="F1674" s="3" t="s">
        <v>1689</v>
      </c>
      <c r="G1674" s="31">
        <v>250</v>
      </c>
      <c r="H1674" s="31">
        <v>182.9</v>
      </c>
      <c r="I1674" s="31">
        <v>73.16</v>
      </c>
    </row>
    <row r="1675" spans="1:9" ht="57" x14ac:dyDescent="0.2">
      <c r="A1675" s="89" t="s">
        <v>1109</v>
      </c>
      <c r="B1675" s="3" t="s">
        <v>2165</v>
      </c>
      <c r="C1675" s="3" t="s">
        <v>0</v>
      </c>
      <c r="D1675" s="3" t="s">
        <v>0</v>
      </c>
      <c r="E1675" s="3" t="s">
        <v>0</v>
      </c>
      <c r="F1675" s="3" t="s">
        <v>0</v>
      </c>
      <c r="G1675" s="31">
        <v>47339.9</v>
      </c>
      <c r="H1675" s="31">
        <v>43449.1</v>
      </c>
      <c r="I1675" s="31">
        <v>91.781140222095942</v>
      </c>
    </row>
    <row r="1676" spans="1:9" ht="242.25" x14ac:dyDescent="0.2">
      <c r="A1676" s="89" t="s">
        <v>1111</v>
      </c>
      <c r="B1676" s="3" t="s">
        <v>2166</v>
      </c>
      <c r="C1676" s="3" t="s">
        <v>0</v>
      </c>
      <c r="D1676" s="3" t="s">
        <v>0</v>
      </c>
      <c r="E1676" s="3" t="s">
        <v>0</v>
      </c>
      <c r="F1676" s="3" t="s">
        <v>0</v>
      </c>
      <c r="G1676" s="31">
        <v>47108.800000000003</v>
      </c>
      <c r="H1676" s="31">
        <v>43253.2</v>
      </c>
      <c r="I1676" s="31">
        <v>91.81554189450803</v>
      </c>
    </row>
    <row r="1677" spans="1:9" x14ac:dyDescent="0.2">
      <c r="A1677" s="89" t="s">
        <v>79</v>
      </c>
      <c r="B1677" s="3" t="s">
        <v>2166</v>
      </c>
      <c r="C1677" s="3" t="s">
        <v>26</v>
      </c>
      <c r="D1677" s="3" t="s">
        <v>0</v>
      </c>
      <c r="E1677" s="3" t="s">
        <v>0</v>
      </c>
      <c r="F1677" s="3" t="s">
        <v>0</v>
      </c>
      <c r="G1677" s="31">
        <v>47108.800000000003</v>
      </c>
      <c r="H1677" s="31">
        <v>43253.2</v>
      </c>
      <c r="I1677" s="31">
        <v>91.81554189450803</v>
      </c>
    </row>
    <row r="1678" spans="1:9" ht="28.5" x14ac:dyDescent="0.2">
      <c r="A1678" s="89" t="s">
        <v>80</v>
      </c>
      <c r="B1678" s="3" t="s">
        <v>2166</v>
      </c>
      <c r="C1678" s="19" t="s">
        <v>26</v>
      </c>
      <c r="D1678" s="19" t="s">
        <v>11</v>
      </c>
      <c r="E1678" s="19" t="s">
        <v>0</v>
      </c>
      <c r="F1678" s="19" t="s">
        <v>0</v>
      </c>
      <c r="G1678" s="31">
        <v>47108.800000000003</v>
      </c>
      <c r="H1678" s="31">
        <v>43253.2</v>
      </c>
      <c r="I1678" s="31">
        <v>91.81554189450803</v>
      </c>
    </row>
    <row r="1679" spans="1:9" ht="85.5" x14ac:dyDescent="0.2">
      <c r="A1679" s="89" t="s">
        <v>590</v>
      </c>
      <c r="B1679" s="3" t="s">
        <v>2166</v>
      </c>
      <c r="C1679" s="3" t="s">
        <v>26</v>
      </c>
      <c r="D1679" s="3" t="s">
        <v>11</v>
      </c>
      <c r="E1679" s="3" t="s">
        <v>585</v>
      </c>
      <c r="F1679" s="3" t="s">
        <v>0</v>
      </c>
      <c r="G1679" s="31">
        <v>42358.5</v>
      </c>
      <c r="H1679" s="31">
        <v>40445.199999999997</v>
      </c>
      <c r="I1679" s="31">
        <v>95.483078956998</v>
      </c>
    </row>
    <row r="1680" spans="1:9" ht="57" x14ac:dyDescent="0.2">
      <c r="A1680" s="89" t="s">
        <v>1688</v>
      </c>
      <c r="B1680" s="3" t="s">
        <v>2166</v>
      </c>
      <c r="C1680" s="3" t="s">
        <v>26</v>
      </c>
      <c r="D1680" s="3" t="s">
        <v>11</v>
      </c>
      <c r="E1680" s="3" t="s">
        <v>585</v>
      </c>
      <c r="F1680" s="3" t="s">
        <v>1689</v>
      </c>
      <c r="G1680" s="31">
        <v>42358.5</v>
      </c>
      <c r="H1680" s="31">
        <v>40445.199999999997</v>
      </c>
      <c r="I1680" s="31">
        <v>95.483078956998</v>
      </c>
    </row>
    <row r="1681" spans="1:9" ht="28.5" x14ac:dyDescent="0.2">
      <c r="A1681" s="89" t="s">
        <v>601</v>
      </c>
      <c r="B1681" s="3" t="s">
        <v>2166</v>
      </c>
      <c r="C1681" s="3" t="s">
        <v>26</v>
      </c>
      <c r="D1681" s="3" t="s">
        <v>11</v>
      </c>
      <c r="E1681" s="3" t="s">
        <v>602</v>
      </c>
      <c r="F1681" s="3" t="s">
        <v>0</v>
      </c>
      <c r="G1681" s="31">
        <v>4750.3</v>
      </c>
      <c r="H1681" s="31">
        <v>2808</v>
      </c>
      <c r="I1681" s="31">
        <v>59.112056080668587</v>
      </c>
    </row>
    <row r="1682" spans="1:9" ht="57" x14ac:dyDescent="0.2">
      <c r="A1682" s="89" t="s">
        <v>1688</v>
      </c>
      <c r="B1682" s="3" t="s">
        <v>2166</v>
      </c>
      <c r="C1682" s="3" t="s">
        <v>26</v>
      </c>
      <c r="D1682" s="3" t="s">
        <v>11</v>
      </c>
      <c r="E1682" s="3" t="s">
        <v>602</v>
      </c>
      <c r="F1682" s="3" t="s">
        <v>1689</v>
      </c>
      <c r="G1682" s="31">
        <v>4750.3</v>
      </c>
      <c r="H1682" s="31">
        <v>2808</v>
      </c>
      <c r="I1682" s="31">
        <v>59.112056080668587</v>
      </c>
    </row>
    <row r="1683" spans="1:9" ht="256.5" x14ac:dyDescent="0.2">
      <c r="A1683" s="89" t="s">
        <v>1113</v>
      </c>
      <c r="B1683" s="3" t="s">
        <v>2167</v>
      </c>
      <c r="C1683" s="3" t="s">
        <v>0</v>
      </c>
      <c r="D1683" s="3" t="s">
        <v>0</v>
      </c>
      <c r="E1683" s="3" t="s">
        <v>0</v>
      </c>
      <c r="F1683" s="3" t="s">
        <v>0</v>
      </c>
      <c r="G1683" s="31">
        <v>231.1</v>
      </c>
      <c r="H1683" s="31">
        <v>195.9</v>
      </c>
      <c r="I1683" s="31">
        <v>84.768498485504125</v>
      </c>
    </row>
    <row r="1684" spans="1:9" x14ac:dyDescent="0.2">
      <c r="A1684" s="89" t="s">
        <v>79</v>
      </c>
      <c r="B1684" s="3" t="s">
        <v>2167</v>
      </c>
      <c r="C1684" s="3" t="s">
        <v>26</v>
      </c>
      <c r="D1684" s="3" t="s">
        <v>0</v>
      </c>
      <c r="E1684" s="3" t="s">
        <v>0</v>
      </c>
      <c r="F1684" s="3" t="s">
        <v>0</v>
      </c>
      <c r="G1684" s="31">
        <v>231.1</v>
      </c>
      <c r="H1684" s="31">
        <v>195.9</v>
      </c>
      <c r="I1684" s="31">
        <v>84.768498485504125</v>
      </c>
    </row>
    <row r="1685" spans="1:9" ht="28.5" x14ac:dyDescent="0.2">
      <c r="A1685" s="89" t="s">
        <v>80</v>
      </c>
      <c r="B1685" s="3" t="s">
        <v>2167</v>
      </c>
      <c r="C1685" s="3" t="s">
        <v>26</v>
      </c>
      <c r="D1685" s="3" t="s">
        <v>11</v>
      </c>
      <c r="E1685" s="3" t="s">
        <v>0</v>
      </c>
      <c r="F1685" s="3" t="s">
        <v>0</v>
      </c>
      <c r="G1685" s="31">
        <v>231.1</v>
      </c>
      <c r="H1685" s="31">
        <v>195.9</v>
      </c>
      <c r="I1685" s="31">
        <v>84.768498485504125</v>
      </c>
    </row>
    <row r="1686" spans="1:9" ht="28.5" x14ac:dyDescent="0.2">
      <c r="A1686" s="89" t="s">
        <v>601</v>
      </c>
      <c r="B1686" s="3" t="s">
        <v>2167</v>
      </c>
      <c r="C1686" s="3" t="s">
        <v>26</v>
      </c>
      <c r="D1686" s="3" t="s">
        <v>11</v>
      </c>
      <c r="E1686" s="3" t="s">
        <v>602</v>
      </c>
      <c r="F1686" s="3" t="s">
        <v>0</v>
      </c>
      <c r="G1686" s="31">
        <v>231.1</v>
      </c>
      <c r="H1686" s="31">
        <v>195.9</v>
      </c>
      <c r="I1686" s="31">
        <v>84.768498485504125</v>
      </c>
    </row>
    <row r="1687" spans="1:9" ht="57" x14ac:dyDescent="0.2">
      <c r="A1687" s="89" t="s">
        <v>1688</v>
      </c>
      <c r="B1687" s="3" t="s">
        <v>2167</v>
      </c>
      <c r="C1687" s="3" t="s">
        <v>26</v>
      </c>
      <c r="D1687" s="3" t="s">
        <v>11</v>
      </c>
      <c r="E1687" s="3" t="s">
        <v>602</v>
      </c>
      <c r="F1687" s="3" t="s">
        <v>1689</v>
      </c>
      <c r="G1687" s="31">
        <v>231.1</v>
      </c>
      <c r="H1687" s="31">
        <v>195.9</v>
      </c>
      <c r="I1687" s="31">
        <v>84.768498485504125</v>
      </c>
    </row>
    <row r="1688" spans="1:9" ht="90" x14ac:dyDescent="0.2">
      <c r="A1688" s="91" t="s">
        <v>696</v>
      </c>
      <c r="B1688" s="4" t="s">
        <v>2168</v>
      </c>
      <c r="C1688" s="4" t="s">
        <v>0</v>
      </c>
      <c r="D1688" s="4" t="s">
        <v>0</v>
      </c>
      <c r="E1688" s="4" t="s">
        <v>0</v>
      </c>
      <c r="F1688" s="4" t="s">
        <v>0</v>
      </c>
      <c r="G1688" s="35">
        <v>3675977.5</v>
      </c>
      <c r="H1688" s="35">
        <v>3448829.4</v>
      </c>
      <c r="I1688" s="35">
        <v>93.820742918040168</v>
      </c>
    </row>
    <row r="1689" spans="1:9" ht="99.75" x14ac:dyDescent="0.2">
      <c r="A1689" s="89" t="s">
        <v>1059</v>
      </c>
      <c r="B1689" s="3" t="s">
        <v>2169</v>
      </c>
      <c r="C1689" s="3" t="s">
        <v>0</v>
      </c>
      <c r="D1689" s="3" t="s">
        <v>0</v>
      </c>
      <c r="E1689" s="3" t="s">
        <v>0</v>
      </c>
      <c r="F1689" s="3" t="s">
        <v>0</v>
      </c>
      <c r="G1689" s="31">
        <v>3543944.6</v>
      </c>
      <c r="H1689" s="31">
        <v>3329887.1</v>
      </c>
      <c r="I1689" s="31">
        <v>93.959908402631356</v>
      </c>
    </row>
    <row r="1690" spans="1:9" x14ac:dyDescent="0.2">
      <c r="A1690" s="89" t="s">
        <v>82</v>
      </c>
      <c r="B1690" s="3" t="s">
        <v>2169</v>
      </c>
      <c r="C1690" s="3" t="s">
        <v>29</v>
      </c>
      <c r="D1690" s="3" t="s">
        <v>0</v>
      </c>
      <c r="E1690" s="3" t="s">
        <v>0</v>
      </c>
      <c r="F1690" s="3" t="s">
        <v>0</v>
      </c>
      <c r="G1690" s="31">
        <v>3543944.6</v>
      </c>
      <c r="H1690" s="31">
        <v>3329887.1</v>
      </c>
      <c r="I1690" s="31">
        <v>93.959908402631356</v>
      </c>
    </row>
    <row r="1691" spans="1:9" x14ac:dyDescent="0.2">
      <c r="A1691" s="89" t="s">
        <v>84</v>
      </c>
      <c r="B1691" s="3" t="s">
        <v>2169</v>
      </c>
      <c r="C1691" s="3" t="s">
        <v>29</v>
      </c>
      <c r="D1691" s="3" t="s">
        <v>9</v>
      </c>
      <c r="E1691" s="3" t="s">
        <v>0</v>
      </c>
      <c r="F1691" s="3" t="s">
        <v>0</v>
      </c>
      <c r="G1691" s="31">
        <v>3543944.6</v>
      </c>
      <c r="H1691" s="31">
        <v>3329887.1</v>
      </c>
      <c r="I1691" s="31">
        <v>93.959908402631356</v>
      </c>
    </row>
    <row r="1692" spans="1:9" x14ac:dyDescent="0.2">
      <c r="A1692" s="89" t="s">
        <v>603</v>
      </c>
      <c r="B1692" s="3" t="s">
        <v>2169</v>
      </c>
      <c r="C1692" s="3" t="s">
        <v>29</v>
      </c>
      <c r="D1692" s="3" t="s">
        <v>9</v>
      </c>
      <c r="E1692" s="3" t="s">
        <v>604</v>
      </c>
      <c r="F1692" s="3" t="s">
        <v>0</v>
      </c>
      <c r="G1692" s="31">
        <v>3543944.6</v>
      </c>
      <c r="H1692" s="31">
        <v>3329887.1</v>
      </c>
      <c r="I1692" s="31">
        <v>93.959908402631356</v>
      </c>
    </row>
    <row r="1693" spans="1:9" ht="42.75" x14ac:dyDescent="0.2">
      <c r="A1693" s="89" t="s">
        <v>1680</v>
      </c>
      <c r="B1693" s="3" t="s">
        <v>2169</v>
      </c>
      <c r="C1693" s="3" t="s">
        <v>29</v>
      </c>
      <c r="D1693" s="3" t="s">
        <v>9</v>
      </c>
      <c r="E1693" s="3" t="s">
        <v>604</v>
      </c>
      <c r="F1693" s="3" t="s">
        <v>1681</v>
      </c>
      <c r="G1693" s="31">
        <v>3543944.6</v>
      </c>
      <c r="H1693" s="31">
        <v>3329887.1</v>
      </c>
      <c r="I1693" s="31">
        <v>93.959908402631356</v>
      </c>
    </row>
    <row r="1694" spans="1:9" ht="42.75" x14ac:dyDescent="0.2">
      <c r="A1694" s="89" t="s">
        <v>1029</v>
      </c>
      <c r="B1694" s="3" t="s">
        <v>2170</v>
      </c>
      <c r="C1694" s="19" t="s">
        <v>0</v>
      </c>
      <c r="D1694" s="19" t="s">
        <v>0</v>
      </c>
      <c r="E1694" s="19" t="s">
        <v>0</v>
      </c>
      <c r="F1694" s="19" t="s">
        <v>0</v>
      </c>
      <c r="G1694" s="31">
        <v>54998.3</v>
      </c>
      <c r="H1694" s="31">
        <v>52074.8</v>
      </c>
      <c r="I1694" s="31">
        <v>94.68438115359929</v>
      </c>
    </row>
    <row r="1695" spans="1:9" x14ac:dyDescent="0.2">
      <c r="A1695" s="89" t="s">
        <v>82</v>
      </c>
      <c r="B1695" s="3" t="s">
        <v>2170</v>
      </c>
      <c r="C1695" s="3" t="s">
        <v>29</v>
      </c>
      <c r="D1695" s="3" t="s">
        <v>0</v>
      </c>
      <c r="E1695" s="3" t="s">
        <v>0</v>
      </c>
      <c r="F1695" s="3" t="s">
        <v>0</v>
      </c>
      <c r="G1695" s="31">
        <v>54998.3</v>
      </c>
      <c r="H1695" s="31">
        <v>52074.8</v>
      </c>
      <c r="I1695" s="31">
        <v>94.68438115359929</v>
      </c>
    </row>
    <row r="1696" spans="1:9" x14ac:dyDescent="0.2">
      <c r="A1696" s="89" t="s">
        <v>83</v>
      </c>
      <c r="B1696" s="3" t="s">
        <v>2170</v>
      </c>
      <c r="C1696" s="3" t="s">
        <v>29</v>
      </c>
      <c r="D1696" s="3" t="s">
        <v>8</v>
      </c>
      <c r="E1696" s="3" t="s">
        <v>0</v>
      </c>
      <c r="F1696" s="3" t="s">
        <v>0</v>
      </c>
      <c r="G1696" s="31">
        <v>54998.3</v>
      </c>
      <c r="H1696" s="31">
        <v>52074.8</v>
      </c>
      <c r="I1696" s="31">
        <v>94.68438115359929</v>
      </c>
    </row>
    <row r="1697" spans="1:9" x14ac:dyDescent="0.2">
      <c r="A1697" s="89" t="s">
        <v>58</v>
      </c>
      <c r="B1697" s="3" t="s">
        <v>2170</v>
      </c>
      <c r="C1697" s="3" t="s">
        <v>29</v>
      </c>
      <c r="D1697" s="3" t="s">
        <v>8</v>
      </c>
      <c r="E1697" s="3" t="s">
        <v>672</v>
      </c>
      <c r="F1697" s="3" t="s">
        <v>0</v>
      </c>
      <c r="G1697" s="31">
        <v>54998.3</v>
      </c>
      <c r="H1697" s="31">
        <v>52074.8</v>
      </c>
      <c r="I1697" s="31">
        <v>94.68438115359929</v>
      </c>
    </row>
    <row r="1698" spans="1:9" ht="42.75" x14ac:dyDescent="0.2">
      <c r="A1698" s="89" t="s">
        <v>1680</v>
      </c>
      <c r="B1698" s="3" t="s">
        <v>2170</v>
      </c>
      <c r="C1698" s="3" t="s">
        <v>29</v>
      </c>
      <c r="D1698" s="3" t="s">
        <v>8</v>
      </c>
      <c r="E1698" s="3" t="s">
        <v>1893</v>
      </c>
      <c r="F1698" s="3" t="s">
        <v>1681</v>
      </c>
      <c r="G1698" s="31">
        <v>54998.3</v>
      </c>
      <c r="H1698" s="31">
        <v>52074.8</v>
      </c>
      <c r="I1698" s="31">
        <v>94.68438115359929</v>
      </c>
    </row>
    <row r="1699" spans="1:9" ht="57" x14ac:dyDescent="0.2">
      <c r="A1699" s="89" t="s">
        <v>983</v>
      </c>
      <c r="B1699" s="3" t="s">
        <v>2171</v>
      </c>
      <c r="C1699" s="3" t="s">
        <v>0</v>
      </c>
      <c r="D1699" s="3" t="s">
        <v>0</v>
      </c>
      <c r="E1699" s="3" t="s">
        <v>0</v>
      </c>
      <c r="F1699" s="3" t="s">
        <v>0</v>
      </c>
      <c r="G1699" s="31">
        <v>67995</v>
      </c>
      <c r="H1699" s="31">
        <v>59473</v>
      </c>
      <c r="I1699" s="31">
        <v>87.466725494521654</v>
      </c>
    </row>
    <row r="1700" spans="1:9" ht="42.75" x14ac:dyDescent="0.2">
      <c r="A1700" s="89" t="s">
        <v>700</v>
      </c>
      <c r="B1700" s="3" t="s">
        <v>2172</v>
      </c>
      <c r="C1700" s="3" t="s">
        <v>0</v>
      </c>
      <c r="D1700" s="3" t="s">
        <v>0</v>
      </c>
      <c r="E1700" s="3" t="s">
        <v>0</v>
      </c>
      <c r="F1700" s="3" t="s">
        <v>0</v>
      </c>
      <c r="G1700" s="31">
        <v>26621</v>
      </c>
      <c r="H1700" s="31">
        <v>23054.2</v>
      </c>
      <c r="I1700" s="31">
        <v>86.601555163217014</v>
      </c>
    </row>
    <row r="1701" spans="1:9" x14ac:dyDescent="0.2">
      <c r="A1701" s="89" t="s">
        <v>17</v>
      </c>
      <c r="B1701" s="3" t="s">
        <v>2172</v>
      </c>
      <c r="C1701" s="3" t="s">
        <v>13</v>
      </c>
      <c r="D1701" s="3" t="s">
        <v>0</v>
      </c>
      <c r="E1701" s="3" t="s">
        <v>0</v>
      </c>
      <c r="F1701" s="3" t="s">
        <v>0</v>
      </c>
      <c r="G1701" s="31">
        <v>26621</v>
      </c>
      <c r="H1701" s="31">
        <v>23054.2</v>
      </c>
      <c r="I1701" s="31">
        <v>86.601555163217014</v>
      </c>
    </row>
    <row r="1702" spans="1:9" ht="28.5" x14ac:dyDescent="0.2">
      <c r="A1702" s="89" t="s">
        <v>18</v>
      </c>
      <c r="B1702" s="3" t="s">
        <v>2172</v>
      </c>
      <c r="C1702" s="3" t="s">
        <v>13</v>
      </c>
      <c r="D1702" s="3" t="s">
        <v>19</v>
      </c>
      <c r="E1702" s="3" t="s">
        <v>0</v>
      </c>
      <c r="F1702" s="3" t="s">
        <v>0</v>
      </c>
      <c r="G1702" s="31">
        <v>26621</v>
      </c>
      <c r="H1702" s="31">
        <v>23054.2</v>
      </c>
      <c r="I1702" s="31">
        <v>86.601555163217014</v>
      </c>
    </row>
    <row r="1703" spans="1:9" ht="28.5" x14ac:dyDescent="0.2">
      <c r="A1703" s="89" t="s">
        <v>601</v>
      </c>
      <c r="B1703" s="3" t="s">
        <v>2172</v>
      </c>
      <c r="C1703" s="3" t="s">
        <v>13</v>
      </c>
      <c r="D1703" s="3" t="s">
        <v>19</v>
      </c>
      <c r="E1703" s="3" t="s">
        <v>602</v>
      </c>
      <c r="F1703" s="3" t="s">
        <v>0</v>
      </c>
      <c r="G1703" s="31">
        <v>2246</v>
      </c>
      <c r="H1703" s="31">
        <v>293.2</v>
      </c>
      <c r="I1703" s="31">
        <v>13.054318788958147</v>
      </c>
    </row>
    <row r="1704" spans="1:9" ht="42.75" x14ac:dyDescent="0.2">
      <c r="A1704" s="89" t="s">
        <v>1667</v>
      </c>
      <c r="B1704" s="3" t="s">
        <v>2172</v>
      </c>
      <c r="C1704" s="3" t="s">
        <v>13</v>
      </c>
      <c r="D1704" s="3" t="s">
        <v>19</v>
      </c>
      <c r="E1704" s="3" t="s">
        <v>602</v>
      </c>
      <c r="F1704" s="3" t="s">
        <v>1668</v>
      </c>
      <c r="G1704" s="31">
        <v>1061</v>
      </c>
      <c r="H1704" s="31">
        <v>293.2</v>
      </c>
      <c r="I1704" s="31">
        <v>27.634307257304432</v>
      </c>
    </row>
    <row r="1705" spans="1:9" ht="42.75" x14ac:dyDescent="0.2">
      <c r="A1705" s="89" t="s">
        <v>325</v>
      </c>
      <c r="B1705" s="3" t="s">
        <v>2172</v>
      </c>
      <c r="C1705" s="3" t="s">
        <v>13</v>
      </c>
      <c r="D1705" s="3" t="s">
        <v>19</v>
      </c>
      <c r="E1705" s="3" t="s">
        <v>602</v>
      </c>
      <c r="F1705" s="3" t="s">
        <v>1674</v>
      </c>
      <c r="G1705" s="31">
        <v>1185</v>
      </c>
      <c r="H1705" s="31">
        <v>0</v>
      </c>
      <c r="I1705" s="31">
        <v>0</v>
      </c>
    </row>
    <row r="1706" spans="1:9" ht="42.75" x14ac:dyDescent="0.2">
      <c r="A1706" s="89" t="s">
        <v>680</v>
      </c>
      <c r="B1706" s="3" t="s">
        <v>2172</v>
      </c>
      <c r="C1706" s="3" t="s">
        <v>13</v>
      </c>
      <c r="D1706" s="3" t="s">
        <v>19</v>
      </c>
      <c r="E1706" s="3" t="s">
        <v>681</v>
      </c>
      <c r="F1706" s="3" t="s">
        <v>0</v>
      </c>
      <c r="G1706" s="31">
        <v>23625</v>
      </c>
      <c r="H1706" s="31">
        <v>22761</v>
      </c>
      <c r="I1706" s="31">
        <v>96.342857142857142</v>
      </c>
    </row>
    <row r="1707" spans="1:9" ht="42.75" x14ac:dyDescent="0.2">
      <c r="A1707" s="89" t="s">
        <v>1667</v>
      </c>
      <c r="B1707" s="3" t="s">
        <v>2172</v>
      </c>
      <c r="C1707" s="3" t="s">
        <v>13</v>
      </c>
      <c r="D1707" s="3" t="s">
        <v>19</v>
      </c>
      <c r="E1707" s="3" t="s">
        <v>681</v>
      </c>
      <c r="F1707" s="3" t="s">
        <v>1668</v>
      </c>
      <c r="G1707" s="31">
        <v>23625</v>
      </c>
      <c r="H1707" s="31">
        <v>22761</v>
      </c>
      <c r="I1707" s="31">
        <v>96.342857142857142</v>
      </c>
    </row>
    <row r="1708" spans="1:9" x14ac:dyDescent="0.2">
      <c r="A1708" s="89" t="s">
        <v>603</v>
      </c>
      <c r="B1708" s="3" t="s">
        <v>2172</v>
      </c>
      <c r="C1708" s="3" t="s">
        <v>13</v>
      </c>
      <c r="D1708" s="3" t="s">
        <v>19</v>
      </c>
      <c r="E1708" s="3" t="s">
        <v>604</v>
      </c>
      <c r="F1708" s="3" t="s">
        <v>0</v>
      </c>
      <c r="G1708" s="31">
        <v>750</v>
      </c>
      <c r="H1708" s="31">
        <v>0</v>
      </c>
      <c r="I1708" s="31">
        <v>0</v>
      </c>
    </row>
    <row r="1709" spans="1:9" ht="42.75" x14ac:dyDescent="0.2">
      <c r="A1709" s="89" t="s">
        <v>325</v>
      </c>
      <c r="B1709" s="3" t="s">
        <v>2172</v>
      </c>
      <c r="C1709" s="3" t="s">
        <v>13</v>
      </c>
      <c r="D1709" s="3" t="s">
        <v>19</v>
      </c>
      <c r="E1709" s="3" t="s">
        <v>604</v>
      </c>
      <c r="F1709" s="3" t="s">
        <v>1674</v>
      </c>
      <c r="G1709" s="31">
        <v>750</v>
      </c>
      <c r="H1709" s="31">
        <v>0</v>
      </c>
      <c r="I1709" s="31">
        <v>0</v>
      </c>
    </row>
    <row r="1710" spans="1:9" ht="57" x14ac:dyDescent="0.2">
      <c r="A1710" s="89" t="s">
        <v>71</v>
      </c>
      <c r="B1710" s="3" t="s">
        <v>2173</v>
      </c>
      <c r="C1710" s="19" t="s">
        <v>0</v>
      </c>
      <c r="D1710" s="19" t="s">
        <v>0</v>
      </c>
      <c r="E1710" s="19" t="s">
        <v>0</v>
      </c>
      <c r="F1710" s="19" t="s">
        <v>0</v>
      </c>
      <c r="G1710" s="31">
        <v>36160</v>
      </c>
      <c r="H1710" s="31">
        <v>31204.799999999999</v>
      </c>
      <c r="I1710" s="31">
        <v>86.296460176991147</v>
      </c>
    </row>
    <row r="1711" spans="1:9" x14ac:dyDescent="0.2">
      <c r="A1711" s="89" t="s">
        <v>17</v>
      </c>
      <c r="B1711" s="3" t="s">
        <v>2173</v>
      </c>
      <c r="C1711" s="3" t="s">
        <v>13</v>
      </c>
      <c r="D1711" s="3" t="s">
        <v>0</v>
      </c>
      <c r="E1711" s="3" t="s">
        <v>0</v>
      </c>
      <c r="F1711" s="3" t="s">
        <v>0</v>
      </c>
      <c r="G1711" s="31">
        <v>36160</v>
      </c>
      <c r="H1711" s="31">
        <v>31204.799999999999</v>
      </c>
      <c r="I1711" s="31">
        <v>86.296460176991147</v>
      </c>
    </row>
    <row r="1712" spans="1:9" ht="28.5" x14ac:dyDescent="0.2">
      <c r="A1712" s="89" t="s">
        <v>18</v>
      </c>
      <c r="B1712" s="3" t="s">
        <v>2173</v>
      </c>
      <c r="C1712" s="3" t="s">
        <v>13</v>
      </c>
      <c r="D1712" s="3" t="s">
        <v>19</v>
      </c>
      <c r="E1712" s="3" t="s">
        <v>0</v>
      </c>
      <c r="F1712" s="3" t="s">
        <v>0</v>
      </c>
      <c r="G1712" s="31">
        <v>36160</v>
      </c>
      <c r="H1712" s="31">
        <v>31204.799999999999</v>
      </c>
      <c r="I1712" s="31">
        <v>86.296460176991147</v>
      </c>
    </row>
    <row r="1713" spans="1:9" ht="28.5" x14ac:dyDescent="0.2">
      <c r="A1713" s="89" t="s">
        <v>601</v>
      </c>
      <c r="B1713" s="3" t="s">
        <v>2173</v>
      </c>
      <c r="C1713" s="3" t="s">
        <v>13</v>
      </c>
      <c r="D1713" s="3" t="s">
        <v>19</v>
      </c>
      <c r="E1713" s="3" t="s">
        <v>602</v>
      </c>
      <c r="F1713" s="3" t="s">
        <v>0</v>
      </c>
      <c r="G1713" s="31">
        <v>4128</v>
      </c>
      <c r="H1713" s="31">
        <v>3523.8</v>
      </c>
      <c r="I1713" s="31">
        <v>85.363372093023258</v>
      </c>
    </row>
    <row r="1714" spans="1:9" ht="42.75" x14ac:dyDescent="0.2">
      <c r="A1714" s="89" t="s">
        <v>325</v>
      </c>
      <c r="B1714" s="3" t="s">
        <v>2173</v>
      </c>
      <c r="C1714" s="3" t="s">
        <v>13</v>
      </c>
      <c r="D1714" s="3" t="s">
        <v>19</v>
      </c>
      <c r="E1714" s="3" t="s">
        <v>602</v>
      </c>
      <c r="F1714" s="3" t="s">
        <v>1674</v>
      </c>
      <c r="G1714" s="31">
        <v>4128</v>
      </c>
      <c r="H1714" s="31">
        <v>3523.8</v>
      </c>
      <c r="I1714" s="31">
        <v>85.363372093023258</v>
      </c>
    </row>
    <row r="1715" spans="1:9" ht="42.75" x14ac:dyDescent="0.2">
      <c r="A1715" s="89" t="s">
        <v>680</v>
      </c>
      <c r="B1715" s="3" t="s">
        <v>2173</v>
      </c>
      <c r="C1715" s="3" t="s">
        <v>13</v>
      </c>
      <c r="D1715" s="3" t="s">
        <v>19</v>
      </c>
      <c r="E1715" s="3" t="s">
        <v>681</v>
      </c>
      <c r="F1715" s="3" t="s">
        <v>0</v>
      </c>
      <c r="G1715" s="31">
        <v>31000</v>
      </c>
      <c r="H1715" s="31">
        <v>27681</v>
      </c>
      <c r="I1715" s="31">
        <v>89.293548387096777</v>
      </c>
    </row>
    <row r="1716" spans="1:9" ht="42.75" x14ac:dyDescent="0.2">
      <c r="A1716" s="89" t="s">
        <v>1667</v>
      </c>
      <c r="B1716" s="3" t="s">
        <v>2173</v>
      </c>
      <c r="C1716" s="19" t="s">
        <v>13</v>
      </c>
      <c r="D1716" s="19" t="s">
        <v>19</v>
      </c>
      <c r="E1716" s="19" t="s">
        <v>681</v>
      </c>
      <c r="F1716" s="19" t="s">
        <v>1668</v>
      </c>
      <c r="G1716" s="31">
        <v>31000</v>
      </c>
      <c r="H1716" s="31">
        <v>27681</v>
      </c>
      <c r="I1716" s="31">
        <v>89.293548387096777</v>
      </c>
    </row>
    <row r="1717" spans="1:9" x14ac:dyDescent="0.2">
      <c r="A1717" s="89" t="s">
        <v>603</v>
      </c>
      <c r="B1717" s="3" t="s">
        <v>2173</v>
      </c>
      <c r="C1717" s="19" t="s">
        <v>13</v>
      </c>
      <c r="D1717" s="19" t="s">
        <v>19</v>
      </c>
      <c r="E1717" s="19" t="s">
        <v>604</v>
      </c>
      <c r="F1717" s="19" t="s">
        <v>0</v>
      </c>
      <c r="G1717" s="31">
        <v>1032</v>
      </c>
      <c r="H1717" s="31">
        <v>0</v>
      </c>
      <c r="I1717" s="31">
        <v>0</v>
      </c>
    </row>
    <row r="1718" spans="1:9" ht="42.75" x14ac:dyDescent="0.2">
      <c r="A1718" s="89" t="s">
        <v>325</v>
      </c>
      <c r="B1718" s="3" t="s">
        <v>2173</v>
      </c>
      <c r="C1718" s="3" t="s">
        <v>13</v>
      </c>
      <c r="D1718" s="3" t="s">
        <v>19</v>
      </c>
      <c r="E1718" s="3" t="s">
        <v>604</v>
      </c>
      <c r="F1718" s="3" t="s">
        <v>1674</v>
      </c>
      <c r="G1718" s="31">
        <v>1032</v>
      </c>
      <c r="H1718" s="31">
        <v>0</v>
      </c>
      <c r="I1718" s="31">
        <v>0</v>
      </c>
    </row>
    <row r="1719" spans="1:9" ht="142.5" x14ac:dyDescent="0.2">
      <c r="A1719" s="89" t="s">
        <v>987</v>
      </c>
      <c r="B1719" s="3" t="s">
        <v>2174</v>
      </c>
      <c r="C1719" s="3" t="s">
        <v>0</v>
      </c>
      <c r="D1719" s="3" t="s">
        <v>0</v>
      </c>
      <c r="E1719" s="3" t="s">
        <v>0</v>
      </c>
      <c r="F1719" s="3" t="s">
        <v>0</v>
      </c>
      <c r="G1719" s="31">
        <v>3214</v>
      </c>
      <c r="H1719" s="31">
        <v>3214</v>
      </c>
      <c r="I1719" s="31">
        <v>100</v>
      </c>
    </row>
    <row r="1720" spans="1:9" x14ac:dyDescent="0.2">
      <c r="A1720" s="89" t="s">
        <v>17</v>
      </c>
      <c r="B1720" s="3" t="s">
        <v>2174</v>
      </c>
      <c r="C1720" s="3" t="s">
        <v>13</v>
      </c>
      <c r="D1720" s="3" t="s">
        <v>0</v>
      </c>
      <c r="E1720" s="3" t="s">
        <v>0</v>
      </c>
      <c r="F1720" s="3" t="s">
        <v>0</v>
      </c>
      <c r="G1720" s="31">
        <v>3214</v>
      </c>
      <c r="H1720" s="31">
        <v>3214</v>
      </c>
      <c r="I1720" s="31">
        <v>100</v>
      </c>
    </row>
    <row r="1721" spans="1:9" ht="28.5" x14ac:dyDescent="0.2">
      <c r="A1721" s="89" t="s">
        <v>18</v>
      </c>
      <c r="B1721" s="3" t="s">
        <v>2174</v>
      </c>
      <c r="C1721" s="3" t="s">
        <v>13</v>
      </c>
      <c r="D1721" s="3" t="s">
        <v>19</v>
      </c>
      <c r="E1721" s="3" t="s">
        <v>0</v>
      </c>
      <c r="F1721" s="3" t="s">
        <v>0</v>
      </c>
      <c r="G1721" s="31">
        <v>3214</v>
      </c>
      <c r="H1721" s="31">
        <v>3214</v>
      </c>
      <c r="I1721" s="31">
        <v>100</v>
      </c>
    </row>
    <row r="1722" spans="1:9" x14ac:dyDescent="0.2">
      <c r="A1722" s="89" t="s">
        <v>58</v>
      </c>
      <c r="B1722" s="3" t="s">
        <v>2174</v>
      </c>
      <c r="C1722" s="3" t="s">
        <v>13</v>
      </c>
      <c r="D1722" s="3" t="s">
        <v>19</v>
      </c>
      <c r="E1722" s="3" t="s">
        <v>672</v>
      </c>
      <c r="F1722" s="3" t="s">
        <v>0</v>
      </c>
      <c r="G1722" s="31">
        <v>3214</v>
      </c>
      <c r="H1722" s="31">
        <v>3214</v>
      </c>
      <c r="I1722" s="31">
        <v>100</v>
      </c>
    </row>
    <row r="1723" spans="1:9" ht="42.75" x14ac:dyDescent="0.2">
      <c r="A1723" s="89" t="s">
        <v>1667</v>
      </c>
      <c r="B1723" s="3" t="s">
        <v>2174</v>
      </c>
      <c r="C1723" s="3" t="s">
        <v>13</v>
      </c>
      <c r="D1723" s="3" t="s">
        <v>19</v>
      </c>
      <c r="E1723" s="3" t="s">
        <v>1896</v>
      </c>
      <c r="F1723" s="3" t="s">
        <v>1668</v>
      </c>
      <c r="G1723" s="31">
        <v>3214</v>
      </c>
      <c r="H1723" s="31">
        <v>3214</v>
      </c>
      <c r="I1723" s="31">
        <v>100</v>
      </c>
    </row>
    <row r="1724" spans="1:9" ht="42.75" x14ac:dyDescent="0.2">
      <c r="A1724" s="89" t="s">
        <v>989</v>
      </c>
      <c r="B1724" s="3" t="s">
        <v>2175</v>
      </c>
      <c r="C1724" s="3" t="s">
        <v>0</v>
      </c>
      <c r="D1724" s="3" t="s">
        <v>0</v>
      </c>
      <c r="E1724" s="3" t="s">
        <v>0</v>
      </c>
      <c r="F1724" s="3" t="s">
        <v>0</v>
      </c>
      <c r="G1724" s="31">
        <v>2000</v>
      </c>
      <c r="H1724" s="31">
        <v>2000</v>
      </c>
      <c r="I1724" s="31">
        <v>100</v>
      </c>
    </row>
    <row r="1725" spans="1:9" x14ac:dyDescent="0.2">
      <c r="A1725" s="89" t="s">
        <v>17</v>
      </c>
      <c r="B1725" s="3" t="s">
        <v>2175</v>
      </c>
      <c r="C1725" s="19" t="s">
        <v>13</v>
      </c>
      <c r="D1725" s="19" t="s">
        <v>0</v>
      </c>
      <c r="E1725" s="19" t="s">
        <v>0</v>
      </c>
      <c r="F1725" s="19" t="s">
        <v>0</v>
      </c>
      <c r="G1725" s="31">
        <v>2000</v>
      </c>
      <c r="H1725" s="31">
        <v>2000</v>
      </c>
      <c r="I1725" s="31">
        <v>100</v>
      </c>
    </row>
    <row r="1726" spans="1:9" ht="28.5" x14ac:dyDescent="0.2">
      <c r="A1726" s="89" t="s">
        <v>18</v>
      </c>
      <c r="B1726" s="3" t="s">
        <v>2175</v>
      </c>
      <c r="C1726" s="19" t="s">
        <v>13</v>
      </c>
      <c r="D1726" s="19" t="s">
        <v>19</v>
      </c>
      <c r="E1726" s="19" t="s">
        <v>0</v>
      </c>
      <c r="F1726" s="19" t="s">
        <v>0</v>
      </c>
      <c r="G1726" s="31">
        <v>2000</v>
      </c>
      <c r="H1726" s="31">
        <v>2000</v>
      </c>
      <c r="I1726" s="31">
        <v>100</v>
      </c>
    </row>
    <row r="1727" spans="1:9" x14ac:dyDescent="0.2">
      <c r="A1727" s="89" t="s">
        <v>58</v>
      </c>
      <c r="B1727" s="3" t="s">
        <v>2175</v>
      </c>
      <c r="C1727" s="3" t="s">
        <v>13</v>
      </c>
      <c r="D1727" s="3" t="s">
        <v>19</v>
      </c>
      <c r="E1727" s="3" t="s">
        <v>672</v>
      </c>
      <c r="F1727" s="3" t="s">
        <v>0</v>
      </c>
      <c r="G1727" s="31">
        <v>2000</v>
      </c>
      <c r="H1727" s="31">
        <v>2000</v>
      </c>
      <c r="I1727" s="31">
        <v>100</v>
      </c>
    </row>
    <row r="1728" spans="1:9" ht="42.75" x14ac:dyDescent="0.2">
      <c r="A1728" s="89" t="s">
        <v>1667</v>
      </c>
      <c r="B1728" s="3" t="s">
        <v>2175</v>
      </c>
      <c r="C1728" s="3" t="s">
        <v>13</v>
      </c>
      <c r="D1728" s="3" t="s">
        <v>19</v>
      </c>
      <c r="E1728" s="3" t="s">
        <v>1896</v>
      </c>
      <c r="F1728" s="3" t="s">
        <v>1668</v>
      </c>
      <c r="G1728" s="31">
        <v>2000</v>
      </c>
      <c r="H1728" s="31">
        <v>2000</v>
      </c>
      <c r="I1728" s="31">
        <v>100</v>
      </c>
    </row>
    <row r="1729" spans="1:9" ht="71.25" x14ac:dyDescent="0.2">
      <c r="A1729" s="89" t="s">
        <v>698</v>
      </c>
      <c r="B1729" s="3" t="s">
        <v>2176</v>
      </c>
      <c r="C1729" s="3" t="s">
        <v>0</v>
      </c>
      <c r="D1729" s="3" t="s">
        <v>0</v>
      </c>
      <c r="E1729" s="3" t="s">
        <v>0</v>
      </c>
      <c r="F1729" s="3" t="s">
        <v>0</v>
      </c>
      <c r="G1729" s="31">
        <v>590.6</v>
      </c>
      <c r="H1729" s="31">
        <v>590.6</v>
      </c>
      <c r="I1729" s="31">
        <v>100</v>
      </c>
    </row>
    <row r="1730" spans="1:9" ht="42.75" x14ac:dyDescent="0.2">
      <c r="A1730" s="89" t="s">
        <v>700</v>
      </c>
      <c r="B1730" s="3" t="s">
        <v>2177</v>
      </c>
      <c r="C1730" s="3" t="s">
        <v>0</v>
      </c>
      <c r="D1730" s="3" t="s">
        <v>0</v>
      </c>
      <c r="E1730" s="3" t="s">
        <v>0</v>
      </c>
      <c r="F1730" s="3" t="s">
        <v>0</v>
      </c>
      <c r="G1730" s="31">
        <v>590.6</v>
      </c>
      <c r="H1730" s="31">
        <v>590.6</v>
      </c>
      <c r="I1730" s="31">
        <v>100</v>
      </c>
    </row>
    <row r="1731" spans="1:9" x14ac:dyDescent="0.2">
      <c r="A1731" s="89" t="s">
        <v>7</v>
      </c>
      <c r="B1731" s="3" t="s">
        <v>2177</v>
      </c>
      <c r="C1731" s="3" t="s">
        <v>8</v>
      </c>
      <c r="D1731" s="3" t="s">
        <v>0</v>
      </c>
      <c r="E1731" s="3" t="s">
        <v>0</v>
      </c>
      <c r="F1731" s="3" t="s">
        <v>0</v>
      </c>
      <c r="G1731" s="31">
        <v>590.6</v>
      </c>
      <c r="H1731" s="31">
        <v>590.6</v>
      </c>
      <c r="I1731" s="31">
        <v>100</v>
      </c>
    </row>
    <row r="1732" spans="1:9" x14ac:dyDescent="0.2">
      <c r="A1732" s="89" t="s">
        <v>15</v>
      </c>
      <c r="B1732" s="3" t="s">
        <v>2177</v>
      </c>
      <c r="C1732" s="19" t="s">
        <v>8</v>
      </c>
      <c r="D1732" s="19" t="s">
        <v>16</v>
      </c>
      <c r="E1732" s="19" t="s">
        <v>0</v>
      </c>
      <c r="F1732" s="19" t="s">
        <v>0</v>
      </c>
      <c r="G1732" s="31">
        <v>590.6</v>
      </c>
      <c r="H1732" s="31">
        <v>590.6</v>
      </c>
      <c r="I1732" s="31">
        <v>100</v>
      </c>
    </row>
    <row r="1733" spans="1:9" ht="28.5" x14ac:dyDescent="0.2">
      <c r="A1733" s="89" t="s">
        <v>601</v>
      </c>
      <c r="B1733" s="3" t="s">
        <v>2177</v>
      </c>
      <c r="C1733" s="3" t="s">
        <v>8</v>
      </c>
      <c r="D1733" s="3" t="s">
        <v>16</v>
      </c>
      <c r="E1733" s="3" t="s">
        <v>602</v>
      </c>
      <c r="F1733" s="3" t="s">
        <v>0</v>
      </c>
      <c r="G1733" s="31">
        <v>590.6</v>
      </c>
      <c r="H1733" s="31">
        <v>590.6</v>
      </c>
      <c r="I1733" s="31">
        <v>100</v>
      </c>
    </row>
    <row r="1734" spans="1:9" ht="42.75" x14ac:dyDescent="0.2">
      <c r="A1734" s="89" t="s">
        <v>1690</v>
      </c>
      <c r="B1734" s="3" t="s">
        <v>2177</v>
      </c>
      <c r="C1734" s="3" t="s">
        <v>8</v>
      </c>
      <c r="D1734" s="3" t="s">
        <v>16</v>
      </c>
      <c r="E1734" s="3" t="s">
        <v>602</v>
      </c>
      <c r="F1734" s="3" t="s">
        <v>1691</v>
      </c>
      <c r="G1734" s="31">
        <v>590.6</v>
      </c>
      <c r="H1734" s="31">
        <v>590.6</v>
      </c>
      <c r="I1734" s="31">
        <v>100</v>
      </c>
    </row>
    <row r="1735" spans="1:9" ht="42.75" x14ac:dyDescent="0.2">
      <c r="A1735" s="89" t="s">
        <v>702</v>
      </c>
      <c r="B1735" s="3" t="s">
        <v>2178</v>
      </c>
      <c r="C1735" s="3" t="s">
        <v>0</v>
      </c>
      <c r="D1735" s="3" t="s">
        <v>0</v>
      </c>
      <c r="E1735" s="3" t="s">
        <v>0</v>
      </c>
      <c r="F1735" s="3" t="s">
        <v>0</v>
      </c>
      <c r="G1735" s="31">
        <v>450</v>
      </c>
      <c r="H1735" s="31">
        <v>207.2</v>
      </c>
      <c r="I1735" s="31">
        <v>46.044444444444444</v>
      </c>
    </row>
    <row r="1736" spans="1:9" ht="42.75" x14ac:dyDescent="0.2">
      <c r="A1736" s="89" t="s">
        <v>655</v>
      </c>
      <c r="B1736" s="3" t="s">
        <v>2179</v>
      </c>
      <c r="C1736" s="3" t="s">
        <v>0</v>
      </c>
      <c r="D1736" s="3" t="s">
        <v>0</v>
      </c>
      <c r="E1736" s="3" t="s">
        <v>0</v>
      </c>
      <c r="F1736" s="3" t="s">
        <v>0</v>
      </c>
      <c r="G1736" s="31">
        <v>450</v>
      </c>
      <c r="H1736" s="31">
        <v>207.2</v>
      </c>
      <c r="I1736" s="31">
        <v>46.044444444444444</v>
      </c>
    </row>
    <row r="1737" spans="1:9" x14ac:dyDescent="0.2">
      <c r="A1737" s="89" t="s">
        <v>7</v>
      </c>
      <c r="B1737" s="3" t="s">
        <v>2179</v>
      </c>
      <c r="C1737" s="3" t="s">
        <v>8</v>
      </c>
      <c r="D1737" s="3" t="s">
        <v>0</v>
      </c>
      <c r="E1737" s="3" t="s">
        <v>0</v>
      </c>
      <c r="F1737" s="3" t="s">
        <v>0</v>
      </c>
      <c r="G1737" s="31">
        <v>450</v>
      </c>
      <c r="H1737" s="31">
        <v>207.2</v>
      </c>
      <c r="I1737" s="31">
        <v>46.044444444444444</v>
      </c>
    </row>
    <row r="1738" spans="1:9" x14ac:dyDescent="0.2">
      <c r="A1738" s="89" t="s">
        <v>15</v>
      </c>
      <c r="B1738" s="3" t="s">
        <v>2179</v>
      </c>
      <c r="C1738" s="19" t="s">
        <v>8</v>
      </c>
      <c r="D1738" s="19" t="s">
        <v>16</v>
      </c>
      <c r="E1738" s="19" t="s">
        <v>0</v>
      </c>
      <c r="F1738" s="19" t="s">
        <v>0</v>
      </c>
      <c r="G1738" s="31">
        <v>450</v>
      </c>
      <c r="H1738" s="31">
        <v>207.2</v>
      </c>
      <c r="I1738" s="31">
        <v>46.044444444444444</v>
      </c>
    </row>
    <row r="1739" spans="1:9" ht="28.5" x14ac:dyDescent="0.2">
      <c r="A1739" s="89" t="s">
        <v>601</v>
      </c>
      <c r="B1739" s="3" t="s">
        <v>2179</v>
      </c>
      <c r="C1739" s="19" t="s">
        <v>8</v>
      </c>
      <c r="D1739" s="19" t="s">
        <v>16</v>
      </c>
      <c r="E1739" s="19" t="s">
        <v>602</v>
      </c>
      <c r="F1739" s="19" t="s">
        <v>0</v>
      </c>
      <c r="G1739" s="31">
        <v>207.2</v>
      </c>
      <c r="H1739" s="31">
        <v>207.2</v>
      </c>
      <c r="I1739" s="31">
        <v>100</v>
      </c>
    </row>
    <row r="1740" spans="1:9" ht="42.75" x14ac:dyDescent="0.2">
      <c r="A1740" s="89" t="s">
        <v>1677</v>
      </c>
      <c r="B1740" s="3" t="s">
        <v>2179</v>
      </c>
      <c r="C1740" s="3" t="s">
        <v>8</v>
      </c>
      <c r="D1740" s="3" t="s">
        <v>16</v>
      </c>
      <c r="E1740" s="3" t="s">
        <v>602</v>
      </c>
      <c r="F1740" s="3" t="s">
        <v>1678</v>
      </c>
      <c r="G1740" s="31">
        <v>207.2</v>
      </c>
      <c r="H1740" s="31">
        <v>207.2</v>
      </c>
      <c r="I1740" s="31">
        <v>100</v>
      </c>
    </row>
    <row r="1741" spans="1:9" x14ac:dyDescent="0.2">
      <c r="A1741" s="89" t="s">
        <v>58</v>
      </c>
      <c r="B1741" s="3" t="s">
        <v>2179</v>
      </c>
      <c r="C1741" s="3" t="s">
        <v>8</v>
      </c>
      <c r="D1741" s="3" t="s">
        <v>16</v>
      </c>
      <c r="E1741" s="3" t="s">
        <v>672</v>
      </c>
      <c r="F1741" s="3" t="s">
        <v>0</v>
      </c>
      <c r="G1741" s="31">
        <v>242.8</v>
      </c>
      <c r="H1741" s="31">
        <v>0</v>
      </c>
      <c r="I1741" s="31">
        <v>0</v>
      </c>
    </row>
    <row r="1742" spans="1:9" ht="42.75" x14ac:dyDescent="0.2">
      <c r="A1742" s="89" t="s">
        <v>1677</v>
      </c>
      <c r="B1742" s="3" t="s">
        <v>2179</v>
      </c>
      <c r="C1742" s="3" t="s">
        <v>8</v>
      </c>
      <c r="D1742" s="3" t="s">
        <v>16</v>
      </c>
      <c r="E1742" s="3" t="s">
        <v>1896</v>
      </c>
      <c r="F1742" s="3" t="s">
        <v>1678</v>
      </c>
      <c r="G1742" s="31">
        <v>242.8</v>
      </c>
      <c r="H1742" s="31">
        <v>0</v>
      </c>
      <c r="I1742" s="31">
        <v>0</v>
      </c>
    </row>
    <row r="1743" spans="1:9" ht="42.75" x14ac:dyDescent="0.2">
      <c r="A1743" s="89" t="s">
        <v>705</v>
      </c>
      <c r="B1743" s="3" t="s">
        <v>2180</v>
      </c>
      <c r="C1743" s="3" t="s">
        <v>0</v>
      </c>
      <c r="D1743" s="3" t="s">
        <v>0</v>
      </c>
      <c r="E1743" s="3" t="s">
        <v>0</v>
      </c>
      <c r="F1743" s="3" t="s">
        <v>0</v>
      </c>
      <c r="G1743" s="31">
        <v>2990</v>
      </c>
      <c r="H1743" s="31">
        <v>1763.9</v>
      </c>
      <c r="I1743" s="31">
        <v>58.993311036789301</v>
      </c>
    </row>
    <row r="1744" spans="1:9" ht="42.75" x14ac:dyDescent="0.2">
      <c r="A1744" s="89" t="s">
        <v>655</v>
      </c>
      <c r="B1744" s="3" t="s">
        <v>2181</v>
      </c>
      <c r="C1744" s="3" t="s">
        <v>0</v>
      </c>
      <c r="D1744" s="3" t="s">
        <v>0</v>
      </c>
      <c r="E1744" s="3" t="s">
        <v>0</v>
      </c>
      <c r="F1744" s="3" t="s">
        <v>0</v>
      </c>
      <c r="G1744" s="31">
        <v>2390</v>
      </c>
      <c r="H1744" s="31">
        <v>1163.9000000000001</v>
      </c>
      <c r="I1744" s="31">
        <v>48.69874476987448</v>
      </c>
    </row>
    <row r="1745" spans="1:9" x14ac:dyDescent="0.2">
      <c r="A1745" s="89" t="s">
        <v>7</v>
      </c>
      <c r="B1745" s="3" t="s">
        <v>2181</v>
      </c>
      <c r="C1745" s="3" t="s">
        <v>8</v>
      </c>
      <c r="D1745" s="3" t="s">
        <v>0</v>
      </c>
      <c r="E1745" s="3" t="s">
        <v>0</v>
      </c>
      <c r="F1745" s="3" t="s">
        <v>0</v>
      </c>
      <c r="G1745" s="31">
        <v>2140</v>
      </c>
      <c r="H1745" s="31">
        <v>1163.9000000000001</v>
      </c>
      <c r="I1745" s="31">
        <v>54.387850467289724</v>
      </c>
    </row>
    <row r="1746" spans="1:9" x14ac:dyDescent="0.2">
      <c r="A1746" s="89" t="s">
        <v>15</v>
      </c>
      <c r="B1746" s="3" t="s">
        <v>2181</v>
      </c>
      <c r="C1746" s="3" t="s">
        <v>8</v>
      </c>
      <c r="D1746" s="3" t="s">
        <v>16</v>
      </c>
      <c r="E1746" s="3" t="s">
        <v>0</v>
      </c>
      <c r="F1746" s="3" t="s">
        <v>0</v>
      </c>
      <c r="G1746" s="31">
        <v>2140</v>
      </c>
      <c r="H1746" s="31">
        <v>1163.9000000000001</v>
      </c>
      <c r="I1746" s="31">
        <v>54.387850467289724</v>
      </c>
    </row>
    <row r="1747" spans="1:9" ht="85.5" x14ac:dyDescent="0.2">
      <c r="A1747" s="89" t="s">
        <v>590</v>
      </c>
      <c r="B1747" s="3" t="s">
        <v>2181</v>
      </c>
      <c r="C1747" s="3" t="s">
        <v>8</v>
      </c>
      <c r="D1747" s="3" t="s">
        <v>16</v>
      </c>
      <c r="E1747" s="3" t="s">
        <v>585</v>
      </c>
      <c r="F1747" s="3" t="s">
        <v>0</v>
      </c>
      <c r="G1747" s="31">
        <v>200</v>
      </c>
      <c r="H1747" s="31">
        <v>181.8</v>
      </c>
      <c r="I1747" s="31">
        <v>90.9</v>
      </c>
    </row>
    <row r="1748" spans="1:9" ht="42.75" x14ac:dyDescent="0.2">
      <c r="A1748" s="89" t="s">
        <v>1667</v>
      </c>
      <c r="B1748" s="3" t="s">
        <v>2181</v>
      </c>
      <c r="C1748" s="3" t="s">
        <v>8</v>
      </c>
      <c r="D1748" s="3" t="s">
        <v>16</v>
      </c>
      <c r="E1748" s="3" t="s">
        <v>585</v>
      </c>
      <c r="F1748" s="3" t="s">
        <v>1668</v>
      </c>
      <c r="G1748" s="31">
        <v>200</v>
      </c>
      <c r="H1748" s="31">
        <v>181.8</v>
      </c>
      <c r="I1748" s="31">
        <v>90.9</v>
      </c>
    </row>
    <row r="1749" spans="1:9" ht="28.5" x14ac:dyDescent="0.2">
      <c r="A1749" s="89" t="s">
        <v>601</v>
      </c>
      <c r="B1749" s="3" t="s">
        <v>2181</v>
      </c>
      <c r="C1749" s="3" t="s">
        <v>8</v>
      </c>
      <c r="D1749" s="3" t="s">
        <v>16</v>
      </c>
      <c r="E1749" s="3" t="s">
        <v>602</v>
      </c>
      <c r="F1749" s="3" t="s">
        <v>0</v>
      </c>
      <c r="G1749" s="31">
        <v>1240</v>
      </c>
      <c r="H1749" s="31">
        <v>982.1</v>
      </c>
      <c r="I1749" s="31">
        <v>79.201612903225808</v>
      </c>
    </row>
    <row r="1750" spans="1:9" ht="42.75" x14ac:dyDescent="0.2">
      <c r="A1750" s="89" t="s">
        <v>1667</v>
      </c>
      <c r="B1750" s="3" t="s">
        <v>2181</v>
      </c>
      <c r="C1750" s="19" t="s">
        <v>8</v>
      </c>
      <c r="D1750" s="19" t="s">
        <v>16</v>
      </c>
      <c r="E1750" s="19" t="s">
        <v>602</v>
      </c>
      <c r="F1750" s="19" t="s">
        <v>1668</v>
      </c>
      <c r="G1750" s="31">
        <v>1240</v>
      </c>
      <c r="H1750" s="31">
        <v>982.1</v>
      </c>
      <c r="I1750" s="31">
        <v>79.201612903225808</v>
      </c>
    </row>
    <row r="1751" spans="1:9" ht="42.75" x14ac:dyDescent="0.2">
      <c r="A1751" s="89" t="s">
        <v>680</v>
      </c>
      <c r="B1751" s="3" t="s">
        <v>2181</v>
      </c>
      <c r="C1751" s="3" t="s">
        <v>8</v>
      </c>
      <c r="D1751" s="3" t="s">
        <v>16</v>
      </c>
      <c r="E1751" s="3" t="s">
        <v>681</v>
      </c>
      <c r="F1751" s="3" t="s">
        <v>0</v>
      </c>
      <c r="G1751" s="31">
        <v>700</v>
      </c>
      <c r="H1751" s="31">
        <v>0</v>
      </c>
      <c r="I1751" s="31">
        <v>0</v>
      </c>
    </row>
    <row r="1752" spans="1:9" ht="42.75" x14ac:dyDescent="0.2">
      <c r="A1752" s="89" t="s">
        <v>1667</v>
      </c>
      <c r="B1752" s="3" t="s">
        <v>2181</v>
      </c>
      <c r="C1752" s="3" t="s">
        <v>8</v>
      </c>
      <c r="D1752" s="3" t="s">
        <v>16</v>
      </c>
      <c r="E1752" s="3" t="s">
        <v>681</v>
      </c>
      <c r="F1752" s="3" t="s">
        <v>1668</v>
      </c>
      <c r="G1752" s="31">
        <v>700</v>
      </c>
      <c r="H1752" s="31">
        <v>0</v>
      </c>
      <c r="I1752" s="31">
        <v>0</v>
      </c>
    </row>
    <row r="1753" spans="1:9" x14ac:dyDescent="0.2">
      <c r="A1753" s="89" t="s">
        <v>20</v>
      </c>
      <c r="B1753" s="3" t="s">
        <v>2181</v>
      </c>
      <c r="C1753" s="3" t="s">
        <v>21</v>
      </c>
      <c r="D1753" s="3" t="s">
        <v>0</v>
      </c>
      <c r="E1753" s="3" t="s">
        <v>0</v>
      </c>
      <c r="F1753" s="3" t="s">
        <v>0</v>
      </c>
      <c r="G1753" s="31">
        <v>250</v>
      </c>
      <c r="H1753" s="31">
        <v>0</v>
      </c>
      <c r="I1753" s="31">
        <v>0</v>
      </c>
    </row>
    <row r="1754" spans="1:9" ht="28.5" x14ac:dyDescent="0.2">
      <c r="A1754" s="89" t="s">
        <v>22</v>
      </c>
      <c r="B1754" s="3" t="s">
        <v>2181</v>
      </c>
      <c r="C1754" s="3" t="s">
        <v>21</v>
      </c>
      <c r="D1754" s="3" t="s">
        <v>21</v>
      </c>
      <c r="E1754" s="3" t="s">
        <v>0</v>
      </c>
      <c r="F1754" s="3" t="s">
        <v>0</v>
      </c>
      <c r="G1754" s="31">
        <v>250</v>
      </c>
      <c r="H1754" s="31">
        <v>0</v>
      </c>
      <c r="I1754" s="31">
        <v>0</v>
      </c>
    </row>
    <row r="1755" spans="1:9" ht="28.5" x14ac:dyDescent="0.2">
      <c r="A1755" s="89" t="s">
        <v>601</v>
      </c>
      <c r="B1755" s="3" t="s">
        <v>2181</v>
      </c>
      <c r="C1755" s="3" t="s">
        <v>21</v>
      </c>
      <c r="D1755" s="3" t="s">
        <v>21</v>
      </c>
      <c r="E1755" s="3" t="s">
        <v>602</v>
      </c>
      <c r="F1755" s="3" t="s">
        <v>0</v>
      </c>
      <c r="G1755" s="31">
        <v>250</v>
      </c>
      <c r="H1755" s="31">
        <v>0</v>
      </c>
      <c r="I1755" s="31">
        <v>0</v>
      </c>
    </row>
    <row r="1756" spans="1:9" ht="42.75" x14ac:dyDescent="0.2">
      <c r="A1756" s="89" t="s">
        <v>325</v>
      </c>
      <c r="B1756" s="3" t="s">
        <v>2181</v>
      </c>
      <c r="C1756" s="3" t="s">
        <v>21</v>
      </c>
      <c r="D1756" s="3" t="s">
        <v>21</v>
      </c>
      <c r="E1756" s="3" t="s">
        <v>602</v>
      </c>
      <c r="F1756" s="3" t="s">
        <v>1674</v>
      </c>
      <c r="G1756" s="31">
        <v>250</v>
      </c>
      <c r="H1756" s="31">
        <v>0</v>
      </c>
      <c r="I1756" s="31">
        <v>0</v>
      </c>
    </row>
    <row r="1757" spans="1:9" ht="28.5" x14ac:dyDescent="0.2">
      <c r="A1757" s="89" t="s">
        <v>833</v>
      </c>
      <c r="B1757" s="3" t="s">
        <v>2182</v>
      </c>
      <c r="C1757" s="3" t="s">
        <v>0</v>
      </c>
      <c r="D1757" s="3" t="s">
        <v>0</v>
      </c>
      <c r="E1757" s="3" t="s">
        <v>0</v>
      </c>
      <c r="F1757" s="3" t="s">
        <v>0</v>
      </c>
      <c r="G1757" s="31">
        <v>600</v>
      </c>
      <c r="H1757" s="31">
        <v>600</v>
      </c>
      <c r="I1757" s="31">
        <v>100</v>
      </c>
    </row>
    <row r="1758" spans="1:9" x14ac:dyDescent="0.2">
      <c r="A1758" s="89" t="s">
        <v>17</v>
      </c>
      <c r="B1758" s="3" t="s">
        <v>2182</v>
      </c>
      <c r="C1758" s="3" t="s">
        <v>13</v>
      </c>
      <c r="D1758" s="3" t="s">
        <v>0</v>
      </c>
      <c r="E1758" s="3" t="s">
        <v>0</v>
      </c>
      <c r="F1758" s="3" t="s">
        <v>0</v>
      </c>
      <c r="G1758" s="31">
        <v>600</v>
      </c>
      <c r="H1758" s="31">
        <v>600</v>
      </c>
      <c r="I1758" s="31">
        <v>100</v>
      </c>
    </row>
    <row r="1759" spans="1:9" ht="28.5" x14ac:dyDescent="0.2">
      <c r="A1759" s="89" t="s">
        <v>18</v>
      </c>
      <c r="B1759" s="3" t="s">
        <v>2182</v>
      </c>
      <c r="C1759" s="3" t="s">
        <v>13</v>
      </c>
      <c r="D1759" s="3" t="s">
        <v>19</v>
      </c>
      <c r="E1759" s="3" t="s">
        <v>0</v>
      </c>
      <c r="F1759" s="3" t="s">
        <v>0</v>
      </c>
      <c r="G1759" s="31">
        <v>600</v>
      </c>
      <c r="H1759" s="31">
        <v>600</v>
      </c>
      <c r="I1759" s="31">
        <v>100</v>
      </c>
    </row>
    <row r="1760" spans="1:9" ht="42.75" x14ac:dyDescent="0.2">
      <c r="A1760" s="89" t="s">
        <v>680</v>
      </c>
      <c r="B1760" s="3" t="s">
        <v>2182</v>
      </c>
      <c r="C1760" s="19" t="s">
        <v>13</v>
      </c>
      <c r="D1760" s="19" t="s">
        <v>19</v>
      </c>
      <c r="E1760" s="19" t="s">
        <v>681</v>
      </c>
      <c r="F1760" s="19" t="s">
        <v>0</v>
      </c>
      <c r="G1760" s="31">
        <v>600</v>
      </c>
      <c r="H1760" s="31">
        <v>600</v>
      </c>
      <c r="I1760" s="31">
        <v>100</v>
      </c>
    </row>
    <row r="1761" spans="1:9" ht="42.75" x14ac:dyDescent="0.2">
      <c r="A1761" s="89" t="s">
        <v>1690</v>
      </c>
      <c r="B1761" s="3" t="s">
        <v>2182</v>
      </c>
      <c r="C1761" s="3" t="s">
        <v>13</v>
      </c>
      <c r="D1761" s="3" t="s">
        <v>19</v>
      </c>
      <c r="E1761" s="3" t="s">
        <v>681</v>
      </c>
      <c r="F1761" s="3" t="s">
        <v>1691</v>
      </c>
      <c r="G1761" s="31">
        <v>600</v>
      </c>
      <c r="H1761" s="31">
        <v>600</v>
      </c>
      <c r="I1761" s="31">
        <v>100</v>
      </c>
    </row>
    <row r="1762" spans="1:9" ht="57" x14ac:dyDescent="0.2">
      <c r="A1762" s="89" t="s">
        <v>708</v>
      </c>
      <c r="B1762" s="3" t="s">
        <v>2183</v>
      </c>
      <c r="C1762" s="3" t="s">
        <v>0</v>
      </c>
      <c r="D1762" s="3" t="s">
        <v>0</v>
      </c>
      <c r="E1762" s="3" t="s">
        <v>0</v>
      </c>
      <c r="F1762" s="3" t="s">
        <v>0</v>
      </c>
      <c r="G1762" s="31">
        <v>5009</v>
      </c>
      <c r="H1762" s="31">
        <v>4832.8</v>
      </c>
      <c r="I1762" s="31">
        <v>96.482331802755041</v>
      </c>
    </row>
    <row r="1763" spans="1:9" ht="42.75" x14ac:dyDescent="0.2">
      <c r="A1763" s="89" t="s">
        <v>655</v>
      </c>
      <c r="B1763" s="3" t="s">
        <v>2184</v>
      </c>
      <c r="C1763" s="3" t="s">
        <v>0</v>
      </c>
      <c r="D1763" s="3" t="s">
        <v>0</v>
      </c>
      <c r="E1763" s="3" t="s">
        <v>0</v>
      </c>
      <c r="F1763" s="3" t="s">
        <v>0</v>
      </c>
      <c r="G1763" s="31">
        <v>1009</v>
      </c>
      <c r="H1763" s="31">
        <v>832.8</v>
      </c>
      <c r="I1763" s="31">
        <v>82.537165510406339</v>
      </c>
    </row>
    <row r="1764" spans="1:9" x14ac:dyDescent="0.2">
      <c r="A1764" s="89" t="s">
        <v>7</v>
      </c>
      <c r="B1764" s="3" t="s">
        <v>2184</v>
      </c>
      <c r="C1764" s="3" t="s">
        <v>8</v>
      </c>
      <c r="D1764" s="3" t="s">
        <v>0</v>
      </c>
      <c r="E1764" s="3" t="s">
        <v>0</v>
      </c>
      <c r="F1764" s="3" t="s">
        <v>0</v>
      </c>
      <c r="G1764" s="31">
        <v>1009</v>
      </c>
      <c r="H1764" s="31">
        <v>832.8</v>
      </c>
      <c r="I1764" s="31">
        <v>82.537165510406339</v>
      </c>
    </row>
    <row r="1765" spans="1:9" x14ac:dyDescent="0.2">
      <c r="A1765" s="89" t="s">
        <v>15</v>
      </c>
      <c r="B1765" s="3" t="s">
        <v>2184</v>
      </c>
      <c r="C1765" s="3" t="s">
        <v>8</v>
      </c>
      <c r="D1765" s="3" t="s">
        <v>16</v>
      </c>
      <c r="E1765" s="3" t="s">
        <v>0</v>
      </c>
      <c r="F1765" s="3" t="s">
        <v>0</v>
      </c>
      <c r="G1765" s="31">
        <v>1009</v>
      </c>
      <c r="H1765" s="31">
        <v>832.8</v>
      </c>
      <c r="I1765" s="31">
        <v>82.537165510406339</v>
      </c>
    </row>
    <row r="1766" spans="1:9" ht="28.5" x14ac:dyDescent="0.2">
      <c r="A1766" s="89" t="s">
        <v>601</v>
      </c>
      <c r="B1766" s="3" t="s">
        <v>2184</v>
      </c>
      <c r="C1766" s="3" t="s">
        <v>8</v>
      </c>
      <c r="D1766" s="3" t="s">
        <v>16</v>
      </c>
      <c r="E1766" s="3" t="s">
        <v>602</v>
      </c>
      <c r="F1766" s="3" t="s">
        <v>0</v>
      </c>
      <c r="G1766" s="31">
        <v>1009</v>
      </c>
      <c r="H1766" s="31">
        <v>832.8</v>
      </c>
      <c r="I1766" s="31">
        <v>82.537165510406339</v>
      </c>
    </row>
    <row r="1767" spans="1:9" ht="42.75" x14ac:dyDescent="0.2">
      <c r="A1767" s="89" t="s">
        <v>1667</v>
      </c>
      <c r="B1767" s="3" t="s">
        <v>2184</v>
      </c>
      <c r="C1767" s="3" t="s">
        <v>8</v>
      </c>
      <c r="D1767" s="3" t="s">
        <v>16</v>
      </c>
      <c r="E1767" s="3" t="s">
        <v>602</v>
      </c>
      <c r="F1767" s="3" t="s">
        <v>1668</v>
      </c>
      <c r="G1767" s="31">
        <v>1009</v>
      </c>
      <c r="H1767" s="31">
        <v>832.8</v>
      </c>
      <c r="I1767" s="31">
        <v>82.537165510406339</v>
      </c>
    </row>
    <row r="1768" spans="1:9" ht="42.75" x14ac:dyDescent="0.2">
      <c r="A1768" s="89" t="s">
        <v>907</v>
      </c>
      <c r="B1768" s="3" t="s">
        <v>2185</v>
      </c>
      <c r="C1768" s="3" t="s">
        <v>0</v>
      </c>
      <c r="D1768" s="3" t="s">
        <v>0</v>
      </c>
      <c r="E1768" s="3" t="s">
        <v>0</v>
      </c>
      <c r="F1768" s="3" t="s">
        <v>0</v>
      </c>
      <c r="G1768" s="31">
        <v>4000</v>
      </c>
      <c r="H1768" s="31">
        <v>4000</v>
      </c>
      <c r="I1768" s="31">
        <v>100</v>
      </c>
    </row>
    <row r="1769" spans="1:9" x14ac:dyDescent="0.2">
      <c r="A1769" s="89" t="s">
        <v>580</v>
      </c>
      <c r="B1769" s="3" t="s">
        <v>2185</v>
      </c>
      <c r="C1769" s="3" t="s">
        <v>38</v>
      </c>
      <c r="D1769" s="3" t="s">
        <v>0</v>
      </c>
      <c r="E1769" s="3" t="s">
        <v>0</v>
      </c>
      <c r="F1769" s="3" t="s">
        <v>0</v>
      </c>
      <c r="G1769" s="31">
        <v>4000</v>
      </c>
      <c r="H1769" s="31">
        <v>4000</v>
      </c>
      <c r="I1769" s="31">
        <v>100</v>
      </c>
    </row>
    <row r="1770" spans="1:9" x14ac:dyDescent="0.2">
      <c r="A1770" s="89" t="s">
        <v>94</v>
      </c>
      <c r="B1770" s="3" t="s">
        <v>2185</v>
      </c>
      <c r="C1770" s="3" t="s">
        <v>38</v>
      </c>
      <c r="D1770" s="3" t="s">
        <v>8</v>
      </c>
      <c r="E1770" s="3" t="s">
        <v>0</v>
      </c>
      <c r="F1770" s="3" t="s">
        <v>0</v>
      </c>
      <c r="G1770" s="31">
        <v>4000</v>
      </c>
      <c r="H1770" s="31">
        <v>4000</v>
      </c>
      <c r="I1770" s="31">
        <v>100</v>
      </c>
    </row>
    <row r="1771" spans="1:9" ht="42.75" x14ac:dyDescent="0.2">
      <c r="A1771" s="89" t="s">
        <v>680</v>
      </c>
      <c r="B1771" s="3" t="s">
        <v>2185</v>
      </c>
      <c r="C1771" s="3" t="s">
        <v>38</v>
      </c>
      <c r="D1771" s="3" t="s">
        <v>8</v>
      </c>
      <c r="E1771" s="3" t="s">
        <v>681</v>
      </c>
      <c r="F1771" s="3" t="s">
        <v>0</v>
      </c>
      <c r="G1771" s="31">
        <v>4000</v>
      </c>
      <c r="H1771" s="31">
        <v>4000</v>
      </c>
      <c r="I1771" s="31">
        <v>100</v>
      </c>
    </row>
    <row r="1772" spans="1:9" ht="28.5" x14ac:dyDescent="0.2">
      <c r="A1772" s="89" t="s">
        <v>321</v>
      </c>
      <c r="B1772" s="3" t="s">
        <v>2185</v>
      </c>
      <c r="C1772" s="3" t="s">
        <v>38</v>
      </c>
      <c r="D1772" s="3" t="s">
        <v>8</v>
      </c>
      <c r="E1772" s="3" t="s">
        <v>681</v>
      </c>
      <c r="F1772" s="3" t="s">
        <v>111</v>
      </c>
      <c r="G1772" s="31">
        <v>4000</v>
      </c>
      <c r="H1772" s="31">
        <v>4000</v>
      </c>
      <c r="I1772" s="31">
        <v>100</v>
      </c>
    </row>
    <row r="1773" spans="1:9" ht="75" x14ac:dyDescent="0.2">
      <c r="A1773" s="91" t="s">
        <v>711</v>
      </c>
      <c r="B1773" s="4" t="s">
        <v>2186</v>
      </c>
      <c r="C1773" s="4" t="s">
        <v>0</v>
      </c>
      <c r="D1773" s="4" t="s">
        <v>0</v>
      </c>
      <c r="E1773" s="4" t="s">
        <v>0</v>
      </c>
      <c r="F1773" s="4" t="s">
        <v>0</v>
      </c>
      <c r="G1773" s="35">
        <v>126180.3</v>
      </c>
      <c r="H1773" s="35">
        <v>81196.2</v>
      </c>
      <c r="I1773" s="35">
        <v>64.349347719097196</v>
      </c>
    </row>
    <row r="1774" spans="1:9" ht="71.25" x14ac:dyDescent="0.2">
      <c r="A1774" s="89" t="s">
        <v>711</v>
      </c>
      <c r="B1774" s="3" t="s">
        <v>2186</v>
      </c>
      <c r="C1774" s="3" t="s">
        <v>0</v>
      </c>
      <c r="D1774" s="3" t="s">
        <v>0</v>
      </c>
      <c r="E1774" s="3" t="s">
        <v>0</v>
      </c>
      <c r="F1774" s="3" t="s">
        <v>0</v>
      </c>
      <c r="G1774" s="31">
        <v>126180.3</v>
      </c>
      <c r="H1774" s="31">
        <v>81196.2</v>
      </c>
      <c r="I1774" s="31">
        <v>64.349347719097196</v>
      </c>
    </row>
    <row r="1775" spans="1:9" ht="42.75" x14ac:dyDescent="0.2">
      <c r="A1775" s="89" t="s">
        <v>655</v>
      </c>
      <c r="B1775" s="3" t="s">
        <v>2187</v>
      </c>
      <c r="C1775" s="3" t="s">
        <v>0</v>
      </c>
      <c r="D1775" s="3" t="s">
        <v>0</v>
      </c>
      <c r="E1775" s="3" t="s">
        <v>0</v>
      </c>
      <c r="F1775" s="3" t="s">
        <v>0</v>
      </c>
      <c r="G1775" s="31">
        <v>120558.1</v>
      </c>
      <c r="H1775" s="31">
        <v>75577.3</v>
      </c>
      <c r="I1775" s="31">
        <v>62.689524801734599</v>
      </c>
    </row>
    <row r="1776" spans="1:9" x14ac:dyDescent="0.2">
      <c r="A1776" s="89" t="s">
        <v>7</v>
      </c>
      <c r="B1776" s="3" t="s">
        <v>2187</v>
      </c>
      <c r="C1776" s="3" t="s">
        <v>8</v>
      </c>
      <c r="D1776" s="3" t="s">
        <v>0</v>
      </c>
      <c r="E1776" s="3" t="s">
        <v>0</v>
      </c>
      <c r="F1776" s="3" t="s">
        <v>0</v>
      </c>
      <c r="G1776" s="31">
        <v>113338.3</v>
      </c>
      <c r="H1776" s="31">
        <v>69341</v>
      </c>
      <c r="I1776" s="31">
        <v>61.180554146303592</v>
      </c>
    </row>
    <row r="1777" spans="1:9" x14ac:dyDescent="0.2">
      <c r="A1777" s="89" t="s">
        <v>15</v>
      </c>
      <c r="B1777" s="3" t="s">
        <v>2187</v>
      </c>
      <c r="C1777" s="3" t="s">
        <v>8</v>
      </c>
      <c r="D1777" s="3" t="s">
        <v>16</v>
      </c>
      <c r="E1777" s="3" t="s">
        <v>0</v>
      </c>
      <c r="F1777" s="3" t="s">
        <v>0</v>
      </c>
      <c r="G1777" s="31">
        <v>113338.3</v>
      </c>
      <c r="H1777" s="31">
        <v>69341</v>
      </c>
      <c r="I1777" s="31">
        <v>61.180554146303592</v>
      </c>
    </row>
    <row r="1778" spans="1:9" ht="28.5" x14ac:dyDescent="0.2">
      <c r="A1778" s="89" t="s">
        <v>601</v>
      </c>
      <c r="B1778" s="3" t="s">
        <v>2187</v>
      </c>
      <c r="C1778" s="19" t="s">
        <v>8</v>
      </c>
      <c r="D1778" s="19" t="s">
        <v>16</v>
      </c>
      <c r="E1778" s="19" t="s">
        <v>602</v>
      </c>
      <c r="F1778" s="19" t="s">
        <v>0</v>
      </c>
      <c r="G1778" s="31">
        <v>113338.3</v>
      </c>
      <c r="H1778" s="31">
        <v>69341</v>
      </c>
      <c r="I1778" s="31">
        <v>61.180554146303592</v>
      </c>
    </row>
    <row r="1779" spans="1:9" x14ac:dyDescent="0.2">
      <c r="A1779" s="89" t="s">
        <v>27</v>
      </c>
      <c r="B1779" s="3" t="s">
        <v>2187</v>
      </c>
      <c r="C1779" s="3" t="s">
        <v>8</v>
      </c>
      <c r="D1779" s="3" t="s">
        <v>16</v>
      </c>
      <c r="E1779" s="3" t="s">
        <v>602</v>
      </c>
      <c r="F1779" s="3" t="s">
        <v>1664</v>
      </c>
      <c r="G1779" s="31">
        <v>1445</v>
      </c>
      <c r="H1779" s="31">
        <v>1187.3</v>
      </c>
      <c r="I1779" s="31">
        <v>82.16608996539793</v>
      </c>
    </row>
    <row r="1780" spans="1:9" ht="42.75" x14ac:dyDescent="0.2">
      <c r="A1780" s="89" t="s">
        <v>1667</v>
      </c>
      <c r="B1780" s="3" t="s">
        <v>2187</v>
      </c>
      <c r="C1780" s="3" t="s">
        <v>8</v>
      </c>
      <c r="D1780" s="3" t="s">
        <v>16</v>
      </c>
      <c r="E1780" s="3" t="s">
        <v>602</v>
      </c>
      <c r="F1780" s="3" t="s">
        <v>1668</v>
      </c>
      <c r="G1780" s="31">
        <v>311</v>
      </c>
      <c r="H1780" s="31">
        <v>301.5</v>
      </c>
      <c r="I1780" s="31">
        <v>96.945337620578769</v>
      </c>
    </row>
    <row r="1781" spans="1:9" ht="28.5" x14ac:dyDescent="0.2">
      <c r="A1781" s="89" t="s">
        <v>363</v>
      </c>
      <c r="B1781" s="3" t="s">
        <v>2187</v>
      </c>
      <c r="C1781" s="3" t="s">
        <v>8</v>
      </c>
      <c r="D1781" s="3" t="s">
        <v>16</v>
      </c>
      <c r="E1781" s="3" t="s">
        <v>602</v>
      </c>
      <c r="F1781" s="3" t="s">
        <v>1669</v>
      </c>
      <c r="G1781" s="31">
        <v>9950.2999999999993</v>
      </c>
      <c r="H1781" s="31">
        <v>9853.5</v>
      </c>
      <c r="I1781" s="31">
        <v>99.027165010100205</v>
      </c>
    </row>
    <row r="1782" spans="1:9" ht="42.75" x14ac:dyDescent="0.2">
      <c r="A1782" s="89" t="s">
        <v>1670</v>
      </c>
      <c r="B1782" s="3" t="s">
        <v>2187</v>
      </c>
      <c r="C1782" s="3" t="s">
        <v>8</v>
      </c>
      <c r="D1782" s="3" t="s">
        <v>16</v>
      </c>
      <c r="E1782" s="3" t="s">
        <v>602</v>
      </c>
      <c r="F1782" s="3" t="s">
        <v>1671</v>
      </c>
      <c r="G1782" s="31">
        <v>2132</v>
      </c>
      <c r="H1782" s="31">
        <v>2064.6</v>
      </c>
      <c r="I1782" s="31">
        <v>96.838649155722322</v>
      </c>
    </row>
    <row r="1783" spans="1:9" ht="42.75" x14ac:dyDescent="0.2">
      <c r="A1783" s="89" t="s">
        <v>367</v>
      </c>
      <c r="B1783" s="3" t="s">
        <v>2187</v>
      </c>
      <c r="C1783" s="3" t="s">
        <v>8</v>
      </c>
      <c r="D1783" s="3" t="s">
        <v>16</v>
      </c>
      <c r="E1783" s="3" t="s">
        <v>602</v>
      </c>
      <c r="F1783" s="3" t="s">
        <v>1679</v>
      </c>
      <c r="G1783" s="31">
        <v>99500</v>
      </c>
      <c r="H1783" s="31">
        <v>55934.1</v>
      </c>
      <c r="I1783" s="31">
        <v>56.21517587939698</v>
      </c>
    </row>
    <row r="1784" spans="1:9" x14ac:dyDescent="0.2">
      <c r="A1784" s="89" t="s">
        <v>17</v>
      </c>
      <c r="B1784" s="3" t="s">
        <v>2187</v>
      </c>
      <c r="C1784" s="19" t="s">
        <v>13</v>
      </c>
      <c r="D1784" s="19" t="s">
        <v>0</v>
      </c>
      <c r="E1784" s="19" t="s">
        <v>0</v>
      </c>
      <c r="F1784" s="19" t="s">
        <v>0</v>
      </c>
      <c r="G1784" s="31">
        <v>423</v>
      </c>
      <c r="H1784" s="31">
        <v>414.3</v>
      </c>
      <c r="I1784" s="31">
        <v>97.943262411347519</v>
      </c>
    </row>
    <row r="1785" spans="1:9" ht="28.5" x14ac:dyDescent="0.2">
      <c r="A1785" s="89" t="s">
        <v>18</v>
      </c>
      <c r="B1785" s="3" t="s">
        <v>2187</v>
      </c>
      <c r="C1785" s="19" t="s">
        <v>13</v>
      </c>
      <c r="D1785" s="19" t="s">
        <v>19</v>
      </c>
      <c r="E1785" s="19" t="s">
        <v>0</v>
      </c>
      <c r="F1785" s="19" t="s">
        <v>0</v>
      </c>
      <c r="G1785" s="31">
        <v>423</v>
      </c>
      <c r="H1785" s="31">
        <v>414.3</v>
      </c>
      <c r="I1785" s="31">
        <v>97.943262411347519</v>
      </c>
    </row>
    <row r="1786" spans="1:9" ht="28.5" x14ac:dyDescent="0.2">
      <c r="A1786" s="89" t="s">
        <v>601</v>
      </c>
      <c r="B1786" s="3" t="s">
        <v>2187</v>
      </c>
      <c r="C1786" s="3" t="s">
        <v>13</v>
      </c>
      <c r="D1786" s="3" t="s">
        <v>19</v>
      </c>
      <c r="E1786" s="3" t="s">
        <v>602</v>
      </c>
      <c r="F1786" s="3" t="s">
        <v>0</v>
      </c>
      <c r="G1786" s="31">
        <v>423</v>
      </c>
      <c r="H1786" s="31">
        <v>414.3</v>
      </c>
      <c r="I1786" s="31">
        <v>97.943262411347519</v>
      </c>
    </row>
    <row r="1787" spans="1:9" ht="28.5" x14ac:dyDescent="0.2">
      <c r="A1787" s="89" t="s">
        <v>380</v>
      </c>
      <c r="B1787" s="3" t="s">
        <v>2187</v>
      </c>
      <c r="C1787" s="3" t="s">
        <v>13</v>
      </c>
      <c r="D1787" s="3" t="s">
        <v>19</v>
      </c>
      <c r="E1787" s="3" t="s">
        <v>602</v>
      </c>
      <c r="F1787" s="3" t="s">
        <v>1672</v>
      </c>
      <c r="G1787" s="31">
        <v>423</v>
      </c>
      <c r="H1787" s="31">
        <v>414.3</v>
      </c>
      <c r="I1787" s="31">
        <v>97.943262411347519</v>
      </c>
    </row>
    <row r="1788" spans="1:9" x14ac:dyDescent="0.2">
      <c r="A1788" s="89" t="s">
        <v>20</v>
      </c>
      <c r="B1788" s="3" t="s">
        <v>2187</v>
      </c>
      <c r="C1788" s="3" t="s">
        <v>21</v>
      </c>
      <c r="D1788" s="3" t="s">
        <v>0</v>
      </c>
      <c r="E1788" s="3" t="s">
        <v>0</v>
      </c>
      <c r="F1788" s="3" t="s">
        <v>0</v>
      </c>
      <c r="G1788" s="31">
        <v>1682.8</v>
      </c>
      <c r="H1788" s="31">
        <v>846</v>
      </c>
      <c r="I1788" s="31">
        <v>50.273353933919665</v>
      </c>
    </row>
    <row r="1789" spans="1:9" x14ac:dyDescent="0.2">
      <c r="A1789" s="89" t="s">
        <v>87</v>
      </c>
      <c r="B1789" s="3" t="s">
        <v>2187</v>
      </c>
      <c r="C1789" s="3" t="s">
        <v>21</v>
      </c>
      <c r="D1789" s="3" t="s">
        <v>76</v>
      </c>
      <c r="E1789" s="3" t="s">
        <v>0</v>
      </c>
      <c r="F1789" s="3" t="s">
        <v>0</v>
      </c>
      <c r="G1789" s="31">
        <v>1682.8</v>
      </c>
      <c r="H1789" s="31">
        <v>846</v>
      </c>
      <c r="I1789" s="31">
        <v>50.273353933919665</v>
      </c>
    </row>
    <row r="1790" spans="1:9" ht="28.5" x14ac:dyDescent="0.2">
      <c r="A1790" s="89" t="s">
        <v>601</v>
      </c>
      <c r="B1790" s="3" t="s">
        <v>2187</v>
      </c>
      <c r="C1790" s="3" t="s">
        <v>21</v>
      </c>
      <c r="D1790" s="3" t="s">
        <v>76</v>
      </c>
      <c r="E1790" s="3" t="s">
        <v>602</v>
      </c>
      <c r="F1790" s="3" t="s">
        <v>0</v>
      </c>
      <c r="G1790" s="31">
        <v>1682.8</v>
      </c>
      <c r="H1790" s="31">
        <v>846</v>
      </c>
      <c r="I1790" s="31">
        <v>50.273353933919665</v>
      </c>
    </row>
    <row r="1791" spans="1:9" ht="42.75" x14ac:dyDescent="0.2">
      <c r="A1791" s="89" t="s">
        <v>325</v>
      </c>
      <c r="B1791" s="3" t="s">
        <v>2187</v>
      </c>
      <c r="C1791" s="3" t="s">
        <v>21</v>
      </c>
      <c r="D1791" s="3" t="s">
        <v>76</v>
      </c>
      <c r="E1791" s="3" t="s">
        <v>602</v>
      </c>
      <c r="F1791" s="3" t="s">
        <v>1674</v>
      </c>
      <c r="G1791" s="31">
        <v>1682.8</v>
      </c>
      <c r="H1791" s="31">
        <v>846</v>
      </c>
      <c r="I1791" s="31">
        <v>50.273353933919665</v>
      </c>
    </row>
    <row r="1792" spans="1:9" x14ac:dyDescent="0.2">
      <c r="A1792" s="89" t="s">
        <v>88</v>
      </c>
      <c r="B1792" s="3" t="s">
        <v>2187</v>
      </c>
      <c r="C1792" s="3" t="s">
        <v>74</v>
      </c>
      <c r="D1792" s="3" t="s">
        <v>0</v>
      </c>
      <c r="E1792" s="3" t="s">
        <v>0</v>
      </c>
      <c r="F1792" s="3" t="s">
        <v>0</v>
      </c>
      <c r="G1792" s="31">
        <v>1884</v>
      </c>
      <c r="H1792" s="31">
        <v>1746</v>
      </c>
      <c r="I1792" s="31">
        <v>92.675159235668787</v>
      </c>
    </row>
    <row r="1793" spans="1:9" x14ac:dyDescent="0.2">
      <c r="A1793" s="89" t="s">
        <v>89</v>
      </c>
      <c r="B1793" s="3" t="s">
        <v>2187</v>
      </c>
      <c r="C1793" s="3" t="s">
        <v>74</v>
      </c>
      <c r="D1793" s="3" t="s">
        <v>8</v>
      </c>
      <c r="E1793" s="3" t="s">
        <v>0</v>
      </c>
      <c r="F1793" s="3" t="s">
        <v>0</v>
      </c>
      <c r="G1793" s="31">
        <v>1640</v>
      </c>
      <c r="H1793" s="31">
        <v>1640</v>
      </c>
      <c r="I1793" s="31">
        <v>100</v>
      </c>
    </row>
    <row r="1794" spans="1:9" ht="28.5" x14ac:dyDescent="0.2">
      <c r="A1794" s="89" t="s">
        <v>601</v>
      </c>
      <c r="B1794" s="3" t="s">
        <v>2187</v>
      </c>
      <c r="C1794" s="3" t="s">
        <v>74</v>
      </c>
      <c r="D1794" s="3" t="s">
        <v>8</v>
      </c>
      <c r="E1794" s="3" t="s">
        <v>602</v>
      </c>
      <c r="F1794" s="3" t="s">
        <v>0</v>
      </c>
      <c r="G1794" s="31">
        <v>1640</v>
      </c>
      <c r="H1794" s="31">
        <v>1640</v>
      </c>
      <c r="I1794" s="31">
        <v>100</v>
      </c>
    </row>
    <row r="1795" spans="1:9" ht="28.5" x14ac:dyDescent="0.2">
      <c r="A1795" s="89" t="s">
        <v>321</v>
      </c>
      <c r="B1795" s="3" t="s">
        <v>2187</v>
      </c>
      <c r="C1795" s="3" t="s">
        <v>74</v>
      </c>
      <c r="D1795" s="3" t="s">
        <v>8</v>
      </c>
      <c r="E1795" s="3" t="s">
        <v>602</v>
      </c>
      <c r="F1795" s="3" t="s">
        <v>111</v>
      </c>
      <c r="G1795" s="31">
        <v>1640</v>
      </c>
      <c r="H1795" s="31">
        <v>1640</v>
      </c>
      <c r="I1795" s="31">
        <v>100</v>
      </c>
    </row>
    <row r="1796" spans="1:9" x14ac:dyDescent="0.2">
      <c r="A1796" s="89" t="s">
        <v>112</v>
      </c>
      <c r="B1796" s="3" t="s">
        <v>2187</v>
      </c>
      <c r="C1796" s="19" t="s">
        <v>74</v>
      </c>
      <c r="D1796" s="19" t="s">
        <v>9</v>
      </c>
      <c r="E1796" s="19" t="s">
        <v>0</v>
      </c>
      <c r="F1796" s="19" t="s">
        <v>0</v>
      </c>
      <c r="G1796" s="31">
        <v>106</v>
      </c>
      <c r="H1796" s="31">
        <v>106</v>
      </c>
      <c r="I1796" s="31">
        <v>100</v>
      </c>
    </row>
    <row r="1797" spans="1:9" ht="28.5" x14ac:dyDescent="0.2">
      <c r="A1797" s="89" t="s">
        <v>601</v>
      </c>
      <c r="B1797" s="3" t="s">
        <v>2187</v>
      </c>
      <c r="C1797" s="19" t="s">
        <v>74</v>
      </c>
      <c r="D1797" s="19" t="s">
        <v>9</v>
      </c>
      <c r="E1797" s="19" t="s">
        <v>602</v>
      </c>
      <c r="F1797" s="19" t="s">
        <v>0</v>
      </c>
      <c r="G1797" s="31">
        <v>106</v>
      </c>
      <c r="H1797" s="31">
        <v>106</v>
      </c>
      <c r="I1797" s="31">
        <v>100</v>
      </c>
    </row>
    <row r="1798" spans="1:9" ht="28.5" x14ac:dyDescent="0.2">
      <c r="A1798" s="89" t="s">
        <v>321</v>
      </c>
      <c r="B1798" s="3" t="s">
        <v>2187</v>
      </c>
      <c r="C1798" s="3" t="s">
        <v>74</v>
      </c>
      <c r="D1798" s="3" t="s">
        <v>9</v>
      </c>
      <c r="E1798" s="3" t="s">
        <v>602</v>
      </c>
      <c r="F1798" s="3" t="s">
        <v>111</v>
      </c>
      <c r="G1798" s="31">
        <v>106</v>
      </c>
      <c r="H1798" s="31">
        <v>106</v>
      </c>
      <c r="I1798" s="31">
        <v>100</v>
      </c>
    </row>
    <row r="1799" spans="1:9" ht="28.5" x14ac:dyDescent="0.2">
      <c r="A1799" s="89" t="s">
        <v>90</v>
      </c>
      <c r="B1799" s="3" t="s">
        <v>2187</v>
      </c>
      <c r="C1799" s="3" t="s">
        <v>74</v>
      </c>
      <c r="D1799" s="3" t="s">
        <v>13</v>
      </c>
      <c r="E1799" s="3" t="s">
        <v>0</v>
      </c>
      <c r="F1799" s="3" t="s">
        <v>0</v>
      </c>
      <c r="G1799" s="31">
        <v>138</v>
      </c>
      <c r="H1799" s="31">
        <v>0</v>
      </c>
      <c r="I1799" s="31">
        <v>0</v>
      </c>
    </row>
    <row r="1800" spans="1:9" ht="28.5" x14ac:dyDescent="0.2">
      <c r="A1800" s="89" t="s">
        <v>601</v>
      </c>
      <c r="B1800" s="3" t="s">
        <v>2187</v>
      </c>
      <c r="C1800" s="3" t="s">
        <v>74</v>
      </c>
      <c r="D1800" s="3" t="s">
        <v>13</v>
      </c>
      <c r="E1800" s="3" t="s">
        <v>602</v>
      </c>
      <c r="F1800" s="3" t="s">
        <v>0</v>
      </c>
      <c r="G1800" s="31">
        <v>138</v>
      </c>
      <c r="H1800" s="31">
        <v>0</v>
      </c>
      <c r="I1800" s="31">
        <v>0</v>
      </c>
    </row>
    <row r="1801" spans="1:9" ht="28.5" x14ac:dyDescent="0.2">
      <c r="A1801" s="89" t="s">
        <v>321</v>
      </c>
      <c r="B1801" s="3" t="s">
        <v>2187</v>
      </c>
      <c r="C1801" s="3" t="s">
        <v>74</v>
      </c>
      <c r="D1801" s="3" t="s">
        <v>13</v>
      </c>
      <c r="E1801" s="3" t="s">
        <v>602</v>
      </c>
      <c r="F1801" s="3" t="s">
        <v>111</v>
      </c>
      <c r="G1801" s="31">
        <v>138</v>
      </c>
      <c r="H1801" s="31">
        <v>0</v>
      </c>
      <c r="I1801" s="31">
        <v>0</v>
      </c>
    </row>
    <row r="1802" spans="1:9" x14ac:dyDescent="0.2">
      <c r="A1802" s="89" t="s">
        <v>23</v>
      </c>
      <c r="B1802" s="3" t="s">
        <v>2187</v>
      </c>
      <c r="C1802" s="3" t="s">
        <v>24</v>
      </c>
      <c r="D1802" s="3" t="s">
        <v>0</v>
      </c>
      <c r="E1802" s="3" t="s">
        <v>0</v>
      </c>
      <c r="F1802" s="3" t="s">
        <v>0</v>
      </c>
      <c r="G1802" s="31">
        <v>3230</v>
      </c>
      <c r="H1802" s="31">
        <v>3230</v>
      </c>
      <c r="I1802" s="31">
        <v>100</v>
      </c>
    </row>
    <row r="1803" spans="1:9" ht="28.5" x14ac:dyDescent="0.2">
      <c r="A1803" s="89" t="s">
        <v>25</v>
      </c>
      <c r="B1803" s="3" t="s">
        <v>2187</v>
      </c>
      <c r="C1803" s="19" t="s">
        <v>24</v>
      </c>
      <c r="D1803" s="19" t="s">
        <v>26</v>
      </c>
      <c r="E1803" s="19" t="s">
        <v>0</v>
      </c>
      <c r="F1803" s="19" t="s">
        <v>0</v>
      </c>
      <c r="G1803" s="31">
        <v>3230</v>
      </c>
      <c r="H1803" s="31">
        <v>3230</v>
      </c>
      <c r="I1803" s="31">
        <v>100</v>
      </c>
    </row>
    <row r="1804" spans="1:9" ht="28.5" x14ac:dyDescent="0.2">
      <c r="A1804" s="89" t="s">
        <v>601</v>
      </c>
      <c r="B1804" s="3" t="s">
        <v>2187</v>
      </c>
      <c r="C1804" s="3" t="s">
        <v>24</v>
      </c>
      <c r="D1804" s="3" t="s">
        <v>26</v>
      </c>
      <c r="E1804" s="3" t="s">
        <v>602</v>
      </c>
      <c r="F1804" s="3" t="s">
        <v>0</v>
      </c>
      <c r="G1804" s="31">
        <v>3230</v>
      </c>
      <c r="H1804" s="31">
        <v>3230</v>
      </c>
      <c r="I1804" s="31">
        <v>100</v>
      </c>
    </row>
    <row r="1805" spans="1:9" ht="28.5" x14ac:dyDescent="0.2">
      <c r="A1805" s="89" t="s">
        <v>380</v>
      </c>
      <c r="B1805" s="3" t="s">
        <v>2187</v>
      </c>
      <c r="C1805" s="3" t="s">
        <v>24</v>
      </c>
      <c r="D1805" s="3" t="s">
        <v>26</v>
      </c>
      <c r="E1805" s="3" t="s">
        <v>602</v>
      </c>
      <c r="F1805" s="3" t="s">
        <v>1672</v>
      </c>
      <c r="G1805" s="31">
        <v>3230</v>
      </c>
      <c r="H1805" s="31">
        <v>3230</v>
      </c>
      <c r="I1805" s="31">
        <v>100</v>
      </c>
    </row>
    <row r="1806" spans="1:9" ht="28.5" x14ac:dyDescent="0.2">
      <c r="A1806" s="89" t="s">
        <v>833</v>
      </c>
      <c r="B1806" s="3" t="s">
        <v>2188</v>
      </c>
      <c r="C1806" s="3" t="s">
        <v>0</v>
      </c>
      <c r="D1806" s="3" t="s">
        <v>0</v>
      </c>
      <c r="E1806" s="3" t="s">
        <v>0</v>
      </c>
      <c r="F1806" s="3" t="s">
        <v>0</v>
      </c>
      <c r="G1806" s="31">
        <v>5622.2</v>
      </c>
      <c r="H1806" s="31">
        <v>5618.9</v>
      </c>
      <c r="I1806" s="31">
        <v>99.94130411582654</v>
      </c>
    </row>
    <row r="1807" spans="1:9" x14ac:dyDescent="0.2">
      <c r="A1807" s="89" t="s">
        <v>20</v>
      </c>
      <c r="B1807" s="3" t="s">
        <v>2188</v>
      </c>
      <c r="C1807" s="3" t="s">
        <v>21</v>
      </c>
      <c r="D1807" s="3" t="s">
        <v>0</v>
      </c>
      <c r="E1807" s="3" t="s">
        <v>0</v>
      </c>
      <c r="F1807" s="3" t="s">
        <v>0</v>
      </c>
      <c r="G1807" s="31">
        <v>50</v>
      </c>
      <c r="H1807" s="31">
        <v>50</v>
      </c>
      <c r="I1807" s="31">
        <v>100</v>
      </c>
    </row>
    <row r="1808" spans="1:9" ht="42.75" x14ac:dyDescent="0.2">
      <c r="A1808" s="89" t="s">
        <v>104</v>
      </c>
      <c r="B1808" s="3" t="s">
        <v>2188</v>
      </c>
      <c r="C1808" s="3" t="s">
        <v>21</v>
      </c>
      <c r="D1808" s="3" t="s">
        <v>29</v>
      </c>
      <c r="E1808" s="3" t="s">
        <v>0</v>
      </c>
      <c r="F1808" s="3" t="s">
        <v>0</v>
      </c>
      <c r="G1808" s="31">
        <v>50</v>
      </c>
      <c r="H1808" s="31">
        <v>50</v>
      </c>
      <c r="I1808" s="31">
        <v>100</v>
      </c>
    </row>
    <row r="1809" spans="1:9" ht="42.75" x14ac:dyDescent="0.2">
      <c r="A1809" s="89" t="s">
        <v>680</v>
      </c>
      <c r="B1809" s="3" t="s">
        <v>2188</v>
      </c>
      <c r="C1809" s="3" t="s">
        <v>21</v>
      </c>
      <c r="D1809" s="3" t="s">
        <v>29</v>
      </c>
      <c r="E1809" s="3" t="s">
        <v>681</v>
      </c>
      <c r="F1809" s="3" t="s">
        <v>0</v>
      </c>
      <c r="G1809" s="31">
        <v>50</v>
      </c>
      <c r="H1809" s="31">
        <v>50</v>
      </c>
      <c r="I1809" s="31">
        <v>100</v>
      </c>
    </row>
    <row r="1810" spans="1:9" ht="28.5" x14ac:dyDescent="0.2">
      <c r="A1810" s="89" t="s">
        <v>321</v>
      </c>
      <c r="B1810" s="3" t="s">
        <v>2188</v>
      </c>
      <c r="C1810" s="3" t="s">
        <v>21</v>
      </c>
      <c r="D1810" s="3" t="s">
        <v>29</v>
      </c>
      <c r="E1810" s="3" t="s">
        <v>681</v>
      </c>
      <c r="F1810" s="3" t="s">
        <v>111</v>
      </c>
      <c r="G1810" s="31">
        <v>50</v>
      </c>
      <c r="H1810" s="31">
        <v>50</v>
      </c>
      <c r="I1810" s="31">
        <v>100</v>
      </c>
    </row>
    <row r="1811" spans="1:9" x14ac:dyDescent="0.2">
      <c r="A1811" s="89" t="s">
        <v>88</v>
      </c>
      <c r="B1811" s="3" t="s">
        <v>2188</v>
      </c>
      <c r="C1811" s="3" t="s">
        <v>74</v>
      </c>
      <c r="D1811" s="3" t="s">
        <v>0</v>
      </c>
      <c r="E1811" s="3" t="s">
        <v>0</v>
      </c>
      <c r="F1811" s="3" t="s">
        <v>0</v>
      </c>
      <c r="G1811" s="31">
        <v>3022.2</v>
      </c>
      <c r="H1811" s="31">
        <v>3021.9</v>
      </c>
      <c r="I1811" s="31">
        <v>99.990073456422479</v>
      </c>
    </row>
    <row r="1812" spans="1:9" x14ac:dyDescent="0.2">
      <c r="A1812" s="89" t="s">
        <v>89</v>
      </c>
      <c r="B1812" s="3" t="s">
        <v>2188</v>
      </c>
      <c r="C1812" s="3" t="s">
        <v>74</v>
      </c>
      <c r="D1812" s="3" t="s">
        <v>8</v>
      </c>
      <c r="E1812" s="3" t="s">
        <v>0</v>
      </c>
      <c r="F1812" s="3" t="s">
        <v>0</v>
      </c>
      <c r="G1812" s="31">
        <v>3022.2</v>
      </c>
      <c r="H1812" s="31">
        <v>3021.9</v>
      </c>
      <c r="I1812" s="31">
        <v>99.990073456422479</v>
      </c>
    </row>
    <row r="1813" spans="1:9" ht="42.75" x14ac:dyDescent="0.2">
      <c r="A1813" s="89" t="s">
        <v>680</v>
      </c>
      <c r="B1813" s="3" t="s">
        <v>2188</v>
      </c>
      <c r="C1813" s="3" t="s">
        <v>74</v>
      </c>
      <c r="D1813" s="3" t="s">
        <v>8</v>
      </c>
      <c r="E1813" s="3" t="s">
        <v>681</v>
      </c>
      <c r="F1813" s="3" t="s">
        <v>0</v>
      </c>
      <c r="G1813" s="31">
        <v>3022.2</v>
      </c>
      <c r="H1813" s="31">
        <v>3021.9</v>
      </c>
      <c r="I1813" s="31">
        <v>99.990073456422479</v>
      </c>
    </row>
    <row r="1814" spans="1:9" ht="28.5" x14ac:dyDescent="0.2">
      <c r="A1814" s="89" t="s">
        <v>321</v>
      </c>
      <c r="B1814" s="3" t="s">
        <v>2188</v>
      </c>
      <c r="C1814" s="3" t="s">
        <v>74</v>
      </c>
      <c r="D1814" s="3" t="s">
        <v>8</v>
      </c>
      <c r="E1814" s="3" t="s">
        <v>681</v>
      </c>
      <c r="F1814" s="3" t="s">
        <v>111</v>
      </c>
      <c r="G1814" s="31">
        <v>3022.2</v>
      </c>
      <c r="H1814" s="31">
        <v>3021.9</v>
      </c>
      <c r="I1814" s="31">
        <v>99.990073456422479</v>
      </c>
    </row>
    <row r="1815" spans="1:9" x14ac:dyDescent="0.2">
      <c r="A1815" s="89" t="s">
        <v>23</v>
      </c>
      <c r="B1815" s="3" t="s">
        <v>2188</v>
      </c>
      <c r="C1815" s="3" t="s">
        <v>24</v>
      </c>
      <c r="D1815" s="3" t="s">
        <v>0</v>
      </c>
      <c r="E1815" s="3" t="s">
        <v>0</v>
      </c>
      <c r="F1815" s="3" t="s">
        <v>0</v>
      </c>
      <c r="G1815" s="31">
        <v>2550</v>
      </c>
      <c r="H1815" s="31">
        <v>2547</v>
      </c>
      <c r="I1815" s="31">
        <v>99.882352941176464</v>
      </c>
    </row>
    <row r="1816" spans="1:9" ht="28.5" x14ac:dyDescent="0.2">
      <c r="A1816" s="89" t="s">
        <v>25</v>
      </c>
      <c r="B1816" s="3" t="s">
        <v>2188</v>
      </c>
      <c r="C1816" s="3" t="s">
        <v>24</v>
      </c>
      <c r="D1816" s="3" t="s">
        <v>26</v>
      </c>
      <c r="E1816" s="3" t="s">
        <v>0</v>
      </c>
      <c r="F1816" s="3" t="s">
        <v>0</v>
      </c>
      <c r="G1816" s="31">
        <v>2550</v>
      </c>
      <c r="H1816" s="31">
        <v>2547</v>
      </c>
      <c r="I1816" s="31">
        <v>99.882352941176464</v>
      </c>
    </row>
    <row r="1817" spans="1:9" ht="42.75" x14ac:dyDescent="0.2">
      <c r="A1817" s="89" t="s">
        <v>680</v>
      </c>
      <c r="B1817" s="3" t="s">
        <v>2188</v>
      </c>
      <c r="C1817" s="3" t="s">
        <v>24</v>
      </c>
      <c r="D1817" s="3" t="s">
        <v>26</v>
      </c>
      <c r="E1817" s="3" t="s">
        <v>681</v>
      </c>
      <c r="F1817" s="3" t="s">
        <v>0</v>
      </c>
      <c r="G1817" s="31">
        <v>2550</v>
      </c>
      <c r="H1817" s="31">
        <v>2547</v>
      </c>
      <c r="I1817" s="31">
        <v>99.882352941176464</v>
      </c>
    </row>
    <row r="1818" spans="1:9" ht="28.5" x14ac:dyDescent="0.2">
      <c r="A1818" s="89" t="s">
        <v>380</v>
      </c>
      <c r="B1818" s="3" t="s">
        <v>2188</v>
      </c>
      <c r="C1818" s="3" t="s">
        <v>24</v>
      </c>
      <c r="D1818" s="3" t="s">
        <v>26</v>
      </c>
      <c r="E1818" s="3" t="s">
        <v>681</v>
      </c>
      <c r="F1818" s="3" t="s">
        <v>1672</v>
      </c>
      <c r="G1818" s="31">
        <v>2550</v>
      </c>
      <c r="H1818" s="31">
        <v>2547</v>
      </c>
      <c r="I1818" s="31">
        <v>99.882352941176464</v>
      </c>
    </row>
    <row r="1819" spans="1:9" ht="60" x14ac:dyDescent="0.2">
      <c r="A1819" s="91" t="s">
        <v>913</v>
      </c>
      <c r="B1819" s="4" t="s">
        <v>2189</v>
      </c>
      <c r="C1819" s="4" t="s">
        <v>0</v>
      </c>
      <c r="D1819" s="4" t="s">
        <v>0</v>
      </c>
      <c r="E1819" s="4" t="s">
        <v>0</v>
      </c>
      <c r="F1819" s="4" t="s">
        <v>0</v>
      </c>
      <c r="G1819" s="35">
        <v>2267568.4</v>
      </c>
      <c r="H1819" s="35">
        <v>1717830.8</v>
      </c>
      <c r="I1819" s="35">
        <v>75.756515216916938</v>
      </c>
    </row>
    <row r="1820" spans="1:9" ht="71.25" x14ac:dyDescent="0.2">
      <c r="A1820" s="89" t="s">
        <v>929</v>
      </c>
      <c r="B1820" s="3" t="s">
        <v>2190</v>
      </c>
      <c r="C1820" s="3" t="s">
        <v>0</v>
      </c>
      <c r="D1820" s="3" t="s">
        <v>0</v>
      </c>
      <c r="E1820" s="3" t="s">
        <v>0</v>
      </c>
      <c r="F1820" s="3" t="s">
        <v>0</v>
      </c>
      <c r="G1820" s="31">
        <v>604964.9</v>
      </c>
      <c r="H1820" s="31">
        <v>524884.9</v>
      </c>
      <c r="I1820" s="31">
        <v>86.762868391207491</v>
      </c>
    </row>
    <row r="1821" spans="1:9" x14ac:dyDescent="0.2">
      <c r="A1821" s="89" t="s">
        <v>17</v>
      </c>
      <c r="B1821" s="3" t="s">
        <v>2190</v>
      </c>
      <c r="C1821" s="3" t="s">
        <v>13</v>
      </c>
      <c r="D1821" s="3" t="s">
        <v>0</v>
      </c>
      <c r="E1821" s="3" t="s">
        <v>0</v>
      </c>
      <c r="F1821" s="3" t="s">
        <v>0</v>
      </c>
      <c r="G1821" s="31">
        <v>604964.9</v>
      </c>
      <c r="H1821" s="31">
        <v>524884.9</v>
      </c>
      <c r="I1821" s="31">
        <v>86.762868391207491</v>
      </c>
    </row>
    <row r="1822" spans="1:9" x14ac:dyDescent="0.2">
      <c r="A1822" s="89" t="s">
        <v>75</v>
      </c>
      <c r="B1822" s="3" t="s">
        <v>2190</v>
      </c>
      <c r="C1822" s="3" t="s">
        <v>13</v>
      </c>
      <c r="D1822" s="3" t="s">
        <v>76</v>
      </c>
      <c r="E1822" s="3" t="s">
        <v>0</v>
      </c>
      <c r="F1822" s="3" t="s">
        <v>0</v>
      </c>
      <c r="G1822" s="31">
        <v>604964.9</v>
      </c>
      <c r="H1822" s="31">
        <v>524884.9</v>
      </c>
      <c r="I1822" s="31">
        <v>86.762868391207491</v>
      </c>
    </row>
    <row r="1823" spans="1:9" ht="57" x14ac:dyDescent="0.2">
      <c r="A1823" s="89" t="s">
        <v>760</v>
      </c>
      <c r="B1823" s="3" t="s">
        <v>2190</v>
      </c>
      <c r="C1823" s="3" t="s">
        <v>13</v>
      </c>
      <c r="D1823" s="3" t="s">
        <v>76</v>
      </c>
      <c r="E1823" s="3" t="s">
        <v>761</v>
      </c>
      <c r="F1823" s="3" t="s">
        <v>0</v>
      </c>
      <c r="G1823" s="31">
        <v>604964.9</v>
      </c>
      <c r="H1823" s="31">
        <v>524884.9</v>
      </c>
      <c r="I1823" s="31">
        <v>86.762868391207491</v>
      </c>
    </row>
    <row r="1824" spans="1:9" ht="42.75" x14ac:dyDescent="0.2">
      <c r="A1824" s="89" t="s">
        <v>367</v>
      </c>
      <c r="B1824" s="3" t="s">
        <v>2190</v>
      </c>
      <c r="C1824" s="19" t="s">
        <v>13</v>
      </c>
      <c r="D1824" s="19" t="s">
        <v>76</v>
      </c>
      <c r="E1824" s="19" t="s">
        <v>761</v>
      </c>
      <c r="F1824" s="19" t="s">
        <v>1679</v>
      </c>
      <c r="G1824" s="31">
        <v>604964.9</v>
      </c>
      <c r="H1824" s="31">
        <v>524884.9</v>
      </c>
      <c r="I1824" s="31">
        <v>86.762868391207491</v>
      </c>
    </row>
    <row r="1825" spans="1:9" ht="71.25" x14ac:dyDescent="0.2">
      <c r="A1825" s="89" t="s">
        <v>929</v>
      </c>
      <c r="B1825" s="3" t="s">
        <v>2191</v>
      </c>
      <c r="C1825" s="3" t="s">
        <v>0</v>
      </c>
      <c r="D1825" s="3" t="s">
        <v>0</v>
      </c>
      <c r="E1825" s="3" t="s">
        <v>0</v>
      </c>
      <c r="F1825" s="3" t="s">
        <v>0</v>
      </c>
      <c r="G1825" s="31">
        <v>60232</v>
      </c>
      <c r="H1825" s="31">
        <v>50000</v>
      </c>
      <c r="I1825" s="31">
        <v>83.012352238013023</v>
      </c>
    </row>
    <row r="1826" spans="1:9" x14ac:dyDescent="0.2">
      <c r="A1826" s="89" t="s">
        <v>17</v>
      </c>
      <c r="B1826" s="3" t="s">
        <v>2191</v>
      </c>
      <c r="C1826" s="3" t="s">
        <v>13</v>
      </c>
      <c r="D1826" s="3" t="s">
        <v>0</v>
      </c>
      <c r="E1826" s="3" t="s">
        <v>0</v>
      </c>
      <c r="F1826" s="3" t="s">
        <v>0</v>
      </c>
      <c r="G1826" s="31">
        <v>60232</v>
      </c>
      <c r="H1826" s="31">
        <v>50000</v>
      </c>
      <c r="I1826" s="31">
        <v>83.012352238013023</v>
      </c>
    </row>
    <row r="1827" spans="1:9" x14ac:dyDescent="0.2">
      <c r="A1827" s="89" t="s">
        <v>75</v>
      </c>
      <c r="B1827" s="3" t="s">
        <v>2191</v>
      </c>
      <c r="C1827" s="3" t="s">
        <v>13</v>
      </c>
      <c r="D1827" s="3" t="s">
        <v>76</v>
      </c>
      <c r="E1827" s="3" t="s">
        <v>0</v>
      </c>
      <c r="F1827" s="3" t="s">
        <v>0</v>
      </c>
      <c r="G1827" s="31">
        <v>60232</v>
      </c>
      <c r="H1827" s="31">
        <v>50000</v>
      </c>
      <c r="I1827" s="31">
        <v>83.012352238013023</v>
      </c>
    </row>
    <row r="1828" spans="1:9" ht="57" x14ac:dyDescent="0.2">
      <c r="A1828" s="89" t="s">
        <v>760</v>
      </c>
      <c r="B1828" s="3" t="s">
        <v>2191</v>
      </c>
      <c r="C1828" s="3" t="s">
        <v>13</v>
      </c>
      <c r="D1828" s="3" t="s">
        <v>76</v>
      </c>
      <c r="E1828" s="3" t="s">
        <v>761</v>
      </c>
      <c r="F1828" s="3" t="s">
        <v>0</v>
      </c>
      <c r="G1828" s="31">
        <v>60232</v>
      </c>
      <c r="H1828" s="31">
        <v>50000</v>
      </c>
      <c r="I1828" s="31">
        <v>83.012352238013023</v>
      </c>
    </row>
    <row r="1829" spans="1:9" ht="42.75" x14ac:dyDescent="0.2">
      <c r="A1829" s="89" t="s">
        <v>367</v>
      </c>
      <c r="B1829" s="3" t="s">
        <v>2191</v>
      </c>
      <c r="C1829" s="3" t="s">
        <v>13</v>
      </c>
      <c r="D1829" s="3" t="s">
        <v>76</v>
      </c>
      <c r="E1829" s="3" t="s">
        <v>761</v>
      </c>
      <c r="F1829" s="3" t="s">
        <v>1679</v>
      </c>
      <c r="G1829" s="31">
        <v>60232</v>
      </c>
      <c r="H1829" s="31">
        <v>50000</v>
      </c>
      <c r="I1829" s="31">
        <v>83.012352238013023</v>
      </c>
    </row>
    <row r="1830" spans="1:9" ht="71.25" x14ac:dyDescent="0.2">
      <c r="A1830" s="89" t="s">
        <v>2192</v>
      </c>
      <c r="B1830" s="3" t="s">
        <v>2193</v>
      </c>
      <c r="C1830" s="19" t="s">
        <v>0</v>
      </c>
      <c r="D1830" s="19" t="s">
        <v>0</v>
      </c>
      <c r="E1830" s="19" t="s">
        <v>0</v>
      </c>
      <c r="F1830" s="19" t="s">
        <v>0</v>
      </c>
      <c r="G1830" s="31">
        <v>153320</v>
      </c>
      <c r="H1830" s="31">
        <v>0</v>
      </c>
      <c r="I1830" s="31">
        <v>0</v>
      </c>
    </row>
    <row r="1831" spans="1:9" x14ac:dyDescent="0.2">
      <c r="A1831" s="89" t="s">
        <v>17</v>
      </c>
      <c r="B1831" s="3" t="s">
        <v>2193</v>
      </c>
      <c r="C1831" s="19" t="s">
        <v>13</v>
      </c>
      <c r="D1831" s="19" t="s">
        <v>0</v>
      </c>
      <c r="E1831" s="19" t="s">
        <v>0</v>
      </c>
      <c r="F1831" s="19" t="s">
        <v>0</v>
      </c>
      <c r="G1831" s="31">
        <v>153320</v>
      </c>
      <c r="H1831" s="31">
        <v>0</v>
      </c>
      <c r="I1831" s="31">
        <v>0</v>
      </c>
    </row>
    <row r="1832" spans="1:9" x14ac:dyDescent="0.2">
      <c r="A1832" s="89" t="s">
        <v>75</v>
      </c>
      <c r="B1832" s="3" t="s">
        <v>2193</v>
      </c>
      <c r="C1832" s="3" t="s">
        <v>13</v>
      </c>
      <c r="D1832" s="3" t="s">
        <v>76</v>
      </c>
      <c r="E1832" s="3" t="s">
        <v>0</v>
      </c>
      <c r="F1832" s="3" t="s">
        <v>0</v>
      </c>
      <c r="G1832" s="31">
        <v>153320</v>
      </c>
      <c r="H1832" s="31">
        <v>0</v>
      </c>
      <c r="I1832" s="31">
        <v>0</v>
      </c>
    </row>
    <row r="1833" spans="1:9" ht="57" x14ac:dyDescent="0.2">
      <c r="A1833" s="89" t="s">
        <v>760</v>
      </c>
      <c r="B1833" s="3" t="s">
        <v>2193</v>
      </c>
      <c r="C1833" s="3" t="s">
        <v>13</v>
      </c>
      <c r="D1833" s="3" t="s">
        <v>76</v>
      </c>
      <c r="E1833" s="3" t="s">
        <v>761</v>
      </c>
      <c r="F1833" s="3" t="s">
        <v>0</v>
      </c>
      <c r="G1833" s="31">
        <v>153320</v>
      </c>
      <c r="H1833" s="31">
        <v>0</v>
      </c>
      <c r="I1833" s="31">
        <v>0</v>
      </c>
    </row>
    <row r="1834" spans="1:9" ht="42.75" x14ac:dyDescent="0.2">
      <c r="A1834" s="89" t="s">
        <v>367</v>
      </c>
      <c r="B1834" s="3" t="s">
        <v>2193</v>
      </c>
      <c r="C1834" s="3" t="s">
        <v>13</v>
      </c>
      <c r="D1834" s="3" t="s">
        <v>76</v>
      </c>
      <c r="E1834" s="3" t="s">
        <v>761</v>
      </c>
      <c r="F1834" s="3" t="s">
        <v>1679</v>
      </c>
      <c r="G1834" s="31">
        <v>153320</v>
      </c>
      <c r="H1834" s="31">
        <v>0</v>
      </c>
      <c r="I1834" s="31">
        <v>0</v>
      </c>
    </row>
    <row r="1835" spans="1:9" ht="71.25" x14ac:dyDescent="0.2">
      <c r="A1835" s="89" t="s">
        <v>2192</v>
      </c>
      <c r="B1835" s="3" t="s">
        <v>2194</v>
      </c>
      <c r="C1835" s="3" t="s">
        <v>0</v>
      </c>
      <c r="D1835" s="3" t="s">
        <v>0</v>
      </c>
      <c r="E1835" s="3" t="s">
        <v>0</v>
      </c>
      <c r="F1835" s="3" t="s">
        <v>0</v>
      </c>
      <c r="G1835" s="31">
        <v>24688.9</v>
      </c>
      <c r="H1835" s="31">
        <v>0</v>
      </c>
      <c r="I1835" s="31">
        <v>0</v>
      </c>
    </row>
    <row r="1836" spans="1:9" x14ac:dyDescent="0.2">
      <c r="A1836" s="89" t="s">
        <v>17</v>
      </c>
      <c r="B1836" s="3" t="s">
        <v>2194</v>
      </c>
      <c r="C1836" s="3" t="s">
        <v>13</v>
      </c>
      <c r="D1836" s="3" t="s">
        <v>0</v>
      </c>
      <c r="E1836" s="3" t="s">
        <v>0</v>
      </c>
      <c r="F1836" s="3" t="s">
        <v>0</v>
      </c>
      <c r="G1836" s="31">
        <v>24688.9</v>
      </c>
      <c r="H1836" s="31">
        <v>0</v>
      </c>
      <c r="I1836" s="31">
        <v>0</v>
      </c>
    </row>
    <row r="1837" spans="1:9" x14ac:dyDescent="0.2">
      <c r="A1837" s="89" t="s">
        <v>75</v>
      </c>
      <c r="B1837" s="3" t="s">
        <v>2194</v>
      </c>
      <c r="C1837" s="19" t="s">
        <v>13</v>
      </c>
      <c r="D1837" s="19" t="s">
        <v>76</v>
      </c>
      <c r="E1837" s="19" t="s">
        <v>0</v>
      </c>
      <c r="F1837" s="19" t="s">
        <v>0</v>
      </c>
      <c r="G1837" s="31">
        <v>24688.9</v>
      </c>
      <c r="H1837" s="31">
        <v>0</v>
      </c>
      <c r="I1837" s="31">
        <v>0</v>
      </c>
    </row>
    <row r="1838" spans="1:9" ht="57" x14ac:dyDescent="0.2">
      <c r="A1838" s="89" t="s">
        <v>760</v>
      </c>
      <c r="B1838" s="3" t="s">
        <v>2194</v>
      </c>
      <c r="C1838" s="3" t="s">
        <v>13</v>
      </c>
      <c r="D1838" s="3" t="s">
        <v>76</v>
      </c>
      <c r="E1838" s="3" t="s">
        <v>761</v>
      </c>
      <c r="F1838" s="3" t="s">
        <v>0</v>
      </c>
      <c r="G1838" s="31">
        <v>24688.9</v>
      </c>
      <c r="H1838" s="31">
        <v>0</v>
      </c>
      <c r="I1838" s="31">
        <v>0</v>
      </c>
    </row>
    <row r="1839" spans="1:9" ht="42.75" x14ac:dyDescent="0.2">
      <c r="A1839" s="89" t="s">
        <v>367</v>
      </c>
      <c r="B1839" s="3" t="s">
        <v>2194</v>
      </c>
      <c r="C1839" s="3" t="s">
        <v>13</v>
      </c>
      <c r="D1839" s="3" t="s">
        <v>76</v>
      </c>
      <c r="E1839" s="3" t="s">
        <v>761</v>
      </c>
      <c r="F1839" s="3" t="s">
        <v>1679</v>
      </c>
      <c r="G1839" s="31">
        <v>24688.9</v>
      </c>
      <c r="H1839" s="31">
        <v>0</v>
      </c>
      <c r="I1839" s="31">
        <v>0</v>
      </c>
    </row>
    <row r="1840" spans="1:9" ht="57" x14ac:dyDescent="0.2">
      <c r="A1840" s="89" t="s">
        <v>933</v>
      </c>
      <c r="B1840" s="3" t="s">
        <v>2195</v>
      </c>
      <c r="C1840" s="3" t="s">
        <v>0</v>
      </c>
      <c r="D1840" s="3" t="s">
        <v>0</v>
      </c>
      <c r="E1840" s="3" t="s">
        <v>0</v>
      </c>
      <c r="F1840" s="3" t="s">
        <v>0</v>
      </c>
      <c r="G1840" s="31">
        <v>27794.6</v>
      </c>
      <c r="H1840" s="31">
        <v>0</v>
      </c>
      <c r="I1840" s="31">
        <v>0</v>
      </c>
    </row>
    <row r="1841" spans="1:9" x14ac:dyDescent="0.2">
      <c r="A1841" s="89" t="s">
        <v>17</v>
      </c>
      <c r="B1841" s="3" t="s">
        <v>2195</v>
      </c>
      <c r="C1841" s="3" t="s">
        <v>13</v>
      </c>
      <c r="D1841" s="3" t="s">
        <v>0</v>
      </c>
      <c r="E1841" s="3" t="s">
        <v>0</v>
      </c>
      <c r="F1841" s="3" t="s">
        <v>0</v>
      </c>
      <c r="G1841" s="31">
        <v>27794.6</v>
      </c>
      <c r="H1841" s="31">
        <v>0</v>
      </c>
      <c r="I1841" s="31">
        <v>0</v>
      </c>
    </row>
    <row r="1842" spans="1:9" x14ac:dyDescent="0.2">
      <c r="A1842" s="89" t="s">
        <v>75</v>
      </c>
      <c r="B1842" s="3" t="s">
        <v>2195</v>
      </c>
      <c r="C1842" s="3" t="s">
        <v>13</v>
      </c>
      <c r="D1842" s="3" t="s">
        <v>76</v>
      </c>
      <c r="E1842" s="3" t="s">
        <v>0</v>
      </c>
      <c r="F1842" s="3" t="s">
        <v>0</v>
      </c>
      <c r="G1842" s="31">
        <v>27794.6</v>
      </c>
      <c r="H1842" s="31">
        <v>0</v>
      </c>
      <c r="I1842" s="31">
        <v>0</v>
      </c>
    </row>
    <row r="1843" spans="1:9" ht="57" x14ac:dyDescent="0.2">
      <c r="A1843" s="89" t="s">
        <v>760</v>
      </c>
      <c r="B1843" s="3" t="s">
        <v>2195</v>
      </c>
      <c r="C1843" s="19" t="s">
        <v>13</v>
      </c>
      <c r="D1843" s="19" t="s">
        <v>76</v>
      </c>
      <c r="E1843" s="19" t="s">
        <v>761</v>
      </c>
      <c r="F1843" s="19" t="s">
        <v>0</v>
      </c>
      <c r="G1843" s="31">
        <v>27794.6</v>
      </c>
      <c r="H1843" s="31">
        <v>0</v>
      </c>
      <c r="I1843" s="31">
        <v>0</v>
      </c>
    </row>
    <row r="1844" spans="1:9" ht="42.75" x14ac:dyDescent="0.2">
      <c r="A1844" s="89" t="s">
        <v>367</v>
      </c>
      <c r="B1844" s="3" t="s">
        <v>2195</v>
      </c>
      <c r="C1844" s="3" t="s">
        <v>13</v>
      </c>
      <c r="D1844" s="3" t="s">
        <v>76</v>
      </c>
      <c r="E1844" s="3" t="s">
        <v>761</v>
      </c>
      <c r="F1844" s="3" t="s">
        <v>1679</v>
      </c>
      <c r="G1844" s="31">
        <v>27794.6</v>
      </c>
      <c r="H1844" s="31">
        <v>0</v>
      </c>
      <c r="I1844" s="31">
        <v>0</v>
      </c>
    </row>
    <row r="1845" spans="1:9" ht="57" x14ac:dyDescent="0.2">
      <c r="A1845" s="89" t="s">
        <v>933</v>
      </c>
      <c r="B1845" s="3" t="s">
        <v>2196</v>
      </c>
      <c r="C1845" s="3" t="s">
        <v>0</v>
      </c>
      <c r="D1845" s="3" t="s">
        <v>0</v>
      </c>
      <c r="E1845" s="3" t="s">
        <v>0</v>
      </c>
      <c r="F1845" s="3" t="s">
        <v>0</v>
      </c>
      <c r="G1845" s="31">
        <v>2710</v>
      </c>
      <c r="H1845" s="31">
        <v>0</v>
      </c>
      <c r="I1845" s="31">
        <v>0</v>
      </c>
    </row>
    <row r="1846" spans="1:9" x14ac:dyDescent="0.2">
      <c r="A1846" s="89" t="s">
        <v>17</v>
      </c>
      <c r="B1846" s="3" t="s">
        <v>2196</v>
      </c>
      <c r="C1846" s="3" t="s">
        <v>13</v>
      </c>
      <c r="D1846" s="3" t="s">
        <v>0</v>
      </c>
      <c r="E1846" s="3" t="s">
        <v>0</v>
      </c>
      <c r="F1846" s="3" t="s">
        <v>0</v>
      </c>
      <c r="G1846" s="31">
        <v>2710</v>
      </c>
      <c r="H1846" s="31">
        <v>0</v>
      </c>
      <c r="I1846" s="31">
        <v>0</v>
      </c>
    </row>
    <row r="1847" spans="1:9" x14ac:dyDescent="0.2">
      <c r="A1847" s="89" t="s">
        <v>75</v>
      </c>
      <c r="B1847" s="3" t="s">
        <v>2196</v>
      </c>
      <c r="C1847" s="3" t="s">
        <v>13</v>
      </c>
      <c r="D1847" s="3" t="s">
        <v>76</v>
      </c>
      <c r="E1847" s="3" t="s">
        <v>0</v>
      </c>
      <c r="F1847" s="3" t="s">
        <v>0</v>
      </c>
      <c r="G1847" s="31">
        <v>2710</v>
      </c>
      <c r="H1847" s="31">
        <v>0</v>
      </c>
      <c r="I1847" s="31">
        <v>0</v>
      </c>
    </row>
    <row r="1848" spans="1:9" ht="57" x14ac:dyDescent="0.2">
      <c r="A1848" s="89" t="s">
        <v>760</v>
      </c>
      <c r="B1848" s="3" t="s">
        <v>2196</v>
      </c>
      <c r="C1848" s="3" t="s">
        <v>13</v>
      </c>
      <c r="D1848" s="3" t="s">
        <v>76</v>
      </c>
      <c r="E1848" s="3" t="s">
        <v>761</v>
      </c>
      <c r="F1848" s="3" t="s">
        <v>0</v>
      </c>
      <c r="G1848" s="31">
        <v>2710</v>
      </c>
      <c r="H1848" s="31">
        <v>0</v>
      </c>
      <c r="I1848" s="31">
        <v>0</v>
      </c>
    </row>
    <row r="1849" spans="1:9" ht="42.75" x14ac:dyDescent="0.2">
      <c r="A1849" s="89" t="s">
        <v>367</v>
      </c>
      <c r="B1849" s="3" t="s">
        <v>2196</v>
      </c>
      <c r="C1849" s="19" t="s">
        <v>13</v>
      </c>
      <c r="D1849" s="19" t="s">
        <v>76</v>
      </c>
      <c r="E1849" s="19" t="s">
        <v>761</v>
      </c>
      <c r="F1849" s="19" t="s">
        <v>1679</v>
      </c>
      <c r="G1849" s="31">
        <v>2710</v>
      </c>
      <c r="H1849" s="31">
        <v>0</v>
      </c>
      <c r="I1849" s="31">
        <v>0</v>
      </c>
    </row>
    <row r="1850" spans="1:9" ht="71.25" x14ac:dyDescent="0.2">
      <c r="A1850" s="89" t="s">
        <v>935</v>
      </c>
      <c r="B1850" s="3" t="s">
        <v>2197</v>
      </c>
      <c r="C1850" s="3" t="s">
        <v>0</v>
      </c>
      <c r="D1850" s="3" t="s">
        <v>0</v>
      </c>
      <c r="E1850" s="3" t="s">
        <v>0</v>
      </c>
      <c r="F1850" s="3" t="s">
        <v>0</v>
      </c>
      <c r="G1850" s="31">
        <v>193724.6</v>
      </c>
      <c r="H1850" s="31">
        <v>161810.5</v>
      </c>
      <c r="I1850" s="31">
        <v>83.526046769486157</v>
      </c>
    </row>
    <row r="1851" spans="1:9" x14ac:dyDescent="0.2">
      <c r="A1851" s="89" t="s">
        <v>17</v>
      </c>
      <c r="B1851" s="3" t="s">
        <v>2197</v>
      </c>
      <c r="C1851" s="3" t="s">
        <v>13</v>
      </c>
      <c r="D1851" s="3" t="s">
        <v>0</v>
      </c>
      <c r="E1851" s="3" t="s">
        <v>0</v>
      </c>
      <c r="F1851" s="3" t="s">
        <v>0</v>
      </c>
      <c r="G1851" s="31">
        <v>193724.6</v>
      </c>
      <c r="H1851" s="31">
        <v>161810.5</v>
      </c>
      <c r="I1851" s="31">
        <v>83.526046769486157</v>
      </c>
    </row>
    <row r="1852" spans="1:9" x14ac:dyDescent="0.2">
      <c r="A1852" s="89" t="s">
        <v>75</v>
      </c>
      <c r="B1852" s="3" t="s">
        <v>2197</v>
      </c>
      <c r="C1852" s="3" t="s">
        <v>13</v>
      </c>
      <c r="D1852" s="3" t="s">
        <v>76</v>
      </c>
      <c r="E1852" s="3" t="s">
        <v>0</v>
      </c>
      <c r="F1852" s="3" t="s">
        <v>0</v>
      </c>
      <c r="G1852" s="31">
        <v>193724.6</v>
      </c>
      <c r="H1852" s="31">
        <v>161810.5</v>
      </c>
      <c r="I1852" s="31">
        <v>83.526046769486157</v>
      </c>
    </row>
    <row r="1853" spans="1:9" ht="57" x14ac:dyDescent="0.2">
      <c r="A1853" s="89" t="s">
        <v>760</v>
      </c>
      <c r="B1853" s="3" t="s">
        <v>2197</v>
      </c>
      <c r="C1853" s="3" t="s">
        <v>13</v>
      </c>
      <c r="D1853" s="3" t="s">
        <v>76</v>
      </c>
      <c r="E1853" s="3" t="s">
        <v>761</v>
      </c>
      <c r="F1853" s="3" t="s">
        <v>0</v>
      </c>
      <c r="G1853" s="31">
        <v>193724.6</v>
      </c>
      <c r="H1853" s="31">
        <v>161810.5</v>
      </c>
      <c r="I1853" s="31">
        <v>83.526046769486157</v>
      </c>
    </row>
    <row r="1854" spans="1:9" ht="42.75" x14ac:dyDescent="0.2">
      <c r="A1854" s="89" t="s">
        <v>367</v>
      </c>
      <c r="B1854" s="3" t="s">
        <v>2197</v>
      </c>
      <c r="C1854" s="3" t="s">
        <v>13</v>
      </c>
      <c r="D1854" s="3" t="s">
        <v>76</v>
      </c>
      <c r="E1854" s="3" t="s">
        <v>761</v>
      </c>
      <c r="F1854" s="3" t="s">
        <v>1679</v>
      </c>
      <c r="G1854" s="31">
        <v>193724.6</v>
      </c>
      <c r="H1854" s="31">
        <v>161810.5</v>
      </c>
      <c r="I1854" s="31">
        <v>83.526046769486157</v>
      </c>
    </row>
    <row r="1855" spans="1:9" ht="71.25" x14ac:dyDescent="0.2">
      <c r="A1855" s="89" t="s">
        <v>935</v>
      </c>
      <c r="B1855" s="3" t="s">
        <v>2198</v>
      </c>
      <c r="C1855" s="3" t="s">
        <v>0</v>
      </c>
      <c r="D1855" s="3" t="s">
        <v>0</v>
      </c>
      <c r="E1855" s="3" t="s">
        <v>0</v>
      </c>
      <c r="F1855" s="3" t="s">
        <v>0</v>
      </c>
      <c r="G1855" s="31">
        <v>442.7</v>
      </c>
      <c r="H1855" s="31">
        <v>442.7</v>
      </c>
      <c r="I1855" s="31">
        <v>100</v>
      </c>
    </row>
    <row r="1856" spans="1:9" x14ac:dyDescent="0.2">
      <c r="A1856" s="89" t="s">
        <v>17</v>
      </c>
      <c r="B1856" s="3" t="s">
        <v>2198</v>
      </c>
      <c r="C1856" s="3" t="s">
        <v>13</v>
      </c>
      <c r="D1856" s="3" t="s">
        <v>0</v>
      </c>
      <c r="E1856" s="3" t="s">
        <v>0</v>
      </c>
      <c r="F1856" s="3" t="s">
        <v>0</v>
      </c>
      <c r="G1856" s="31">
        <v>442.7</v>
      </c>
      <c r="H1856" s="31">
        <v>442.7</v>
      </c>
      <c r="I1856" s="31">
        <v>100</v>
      </c>
    </row>
    <row r="1857" spans="1:9" x14ac:dyDescent="0.2">
      <c r="A1857" s="89" t="s">
        <v>75</v>
      </c>
      <c r="B1857" s="3" t="s">
        <v>2198</v>
      </c>
      <c r="C1857" s="3" t="s">
        <v>13</v>
      </c>
      <c r="D1857" s="3" t="s">
        <v>76</v>
      </c>
      <c r="E1857" s="3" t="s">
        <v>0</v>
      </c>
      <c r="F1857" s="3" t="s">
        <v>0</v>
      </c>
      <c r="G1857" s="31">
        <v>442.7</v>
      </c>
      <c r="H1857" s="31">
        <v>442.7</v>
      </c>
      <c r="I1857" s="31">
        <v>100</v>
      </c>
    </row>
    <row r="1858" spans="1:9" ht="57" x14ac:dyDescent="0.2">
      <c r="A1858" s="89" t="s">
        <v>760</v>
      </c>
      <c r="B1858" s="3" t="s">
        <v>2198</v>
      </c>
      <c r="C1858" s="3" t="s">
        <v>13</v>
      </c>
      <c r="D1858" s="3" t="s">
        <v>76</v>
      </c>
      <c r="E1858" s="3" t="s">
        <v>761</v>
      </c>
      <c r="F1858" s="3" t="s">
        <v>0</v>
      </c>
      <c r="G1858" s="31">
        <v>442.7</v>
      </c>
      <c r="H1858" s="31">
        <v>442.7</v>
      </c>
      <c r="I1858" s="31">
        <v>100</v>
      </c>
    </row>
    <row r="1859" spans="1:9" ht="42.75" x14ac:dyDescent="0.2">
      <c r="A1859" s="89" t="s">
        <v>367</v>
      </c>
      <c r="B1859" s="3" t="s">
        <v>2198</v>
      </c>
      <c r="C1859" s="3" t="s">
        <v>13</v>
      </c>
      <c r="D1859" s="3" t="s">
        <v>76</v>
      </c>
      <c r="E1859" s="3" t="s">
        <v>761</v>
      </c>
      <c r="F1859" s="3" t="s">
        <v>1679</v>
      </c>
      <c r="G1859" s="31">
        <v>442.7</v>
      </c>
      <c r="H1859" s="31">
        <v>442.7</v>
      </c>
      <c r="I1859" s="31">
        <v>100</v>
      </c>
    </row>
    <row r="1860" spans="1:9" ht="71.25" x14ac:dyDescent="0.2">
      <c r="A1860" s="89" t="s">
        <v>942</v>
      </c>
      <c r="B1860" s="3" t="s">
        <v>2199</v>
      </c>
      <c r="C1860" s="19" t="s">
        <v>0</v>
      </c>
      <c r="D1860" s="19" t="s">
        <v>0</v>
      </c>
      <c r="E1860" s="19" t="s">
        <v>0</v>
      </c>
      <c r="F1860" s="19" t="s">
        <v>0</v>
      </c>
      <c r="G1860" s="31">
        <v>907482.3</v>
      </c>
      <c r="H1860" s="31">
        <v>714939.9</v>
      </c>
      <c r="I1860" s="31">
        <v>78.782792788355209</v>
      </c>
    </row>
    <row r="1861" spans="1:9" ht="42.75" x14ac:dyDescent="0.2">
      <c r="A1861" s="89" t="s">
        <v>752</v>
      </c>
      <c r="B1861" s="3" t="s">
        <v>2200</v>
      </c>
      <c r="C1861" s="19" t="s">
        <v>0</v>
      </c>
      <c r="D1861" s="19" t="s">
        <v>0</v>
      </c>
      <c r="E1861" s="19" t="s">
        <v>0</v>
      </c>
      <c r="F1861" s="19" t="s">
        <v>0</v>
      </c>
      <c r="G1861" s="31">
        <v>35498.699999999997</v>
      </c>
      <c r="H1861" s="31">
        <v>26141.8</v>
      </c>
      <c r="I1861" s="31">
        <v>73.641569972984939</v>
      </c>
    </row>
    <row r="1862" spans="1:9" x14ac:dyDescent="0.2">
      <c r="A1862" s="89" t="s">
        <v>17</v>
      </c>
      <c r="B1862" s="3" t="s">
        <v>2200</v>
      </c>
      <c r="C1862" s="3" t="s">
        <v>13</v>
      </c>
      <c r="D1862" s="3" t="s">
        <v>0</v>
      </c>
      <c r="E1862" s="3" t="s">
        <v>0</v>
      </c>
      <c r="F1862" s="3" t="s">
        <v>0</v>
      </c>
      <c r="G1862" s="31">
        <v>35498.699999999997</v>
      </c>
      <c r="H1862" s="31">
        <v>26141.8</v>
      </c>
      <c r="I1862" s="31">
        <v>73.641569972984939</v>
      </c>
    </row>
    <row r="1863" spans="1:9" x14ac:dyDescent="0.2">
      <c r="A1863" s="89" t="s">
        <v>75</v>
      </c>
      <c r="B1863" s="3" t="s">
        <v>2200</v>
      </c>
      <c r="C1863" s="3" t="s">
        <v>13</v>
      </c>
      <c r="D1863" s="3" t="s">
        <v>76</v>
      </c>
      <c r="E1863" s="3" t="s">
        <v>0</v>
      </c>
      <c r="F1863" s="3" t="s">
        <v>0</v>
      </c>
      <c r="G1863" s="31">
        <v>35498.699999999997</v>
      </c>
      <c r="H1863" s="31">
        <v>26141.8</v>
      </c>
      <c r="I1863" s="31">
        <v>73.641569972984939</v>
      </c>
    </row>
    <row r="1864" spans="1:9" ht="85.5" x14ac:dyDescent="0.2">
      <c r="A1864" s="89" t="s">
        <v>590</v>
      </c>
      <c r="B1864" s="3" t="s">
        <v>2200</v>
      </c>
      <c r="C1864" s="3" t="s">
        <v>13</v>
      </c>
      <c r="D1864" s="3" t="s">
        <v>76</v>
      </c>
      <c r="E1864" s="3" t="s">
        <v>585</v>
      </c>
      <c r="F1864" s="3" t="s">
        <v>0</v>
      </c>
      <c r="G1864" s="31">
        <v>16688</v>
      </c>
      <c r="H1864" s="31">
        <v>16192.8</v>
      </c>
      <c r="I1864" s="31">
        <v>97.032598274209008</v>
      </c>
    </row>
    <row r="1865" spans="1:9" ht="42.75" x14ac:dyDescent="0.2">
      <c r="A1865" s="89" t="s">
        <v>367</v>
      </c>
      <c r="B1865" s="3" t="s">
        <v>2200</v>
      </c>
      <c r="C1865" s="3" t="s">
        <v>13</v>
      </c>
      <c r="D1865" s="3" t="s">
        <v>76</v>
      </c>
      <c r="E1865" s="3" t="s">
        <v>585</v>
      </c>
      <c r="F1865" s="3" t="s">
        <v>1679</v>
      </c>
      <c r="G1865" s="31">
        <v>16688</v>
      </c>
      <c r="H1865" s="31">
        <v>16192.8</v>
      </c>
      <c r="I1865" s="31">
        <v>97.032598274209008</v>
      </c>
    </row>
    <row r="1866" spans="1:9" ht="28.5" x14ac:dyDescent="0.2">
      <c r="A1866" s="89" t="s">
        <v>601</v>
      </c>
      <c r="B1866" s="3" t="s">
        <v>2200</v>
      </c>
      <c r="C1866" s="3" t="s">
        <v>13</v>
      </c>
      <c r="D1866" s="3" t="s">
        <v>76</v>
      </c>
      <c r="E1866" s="3" t="s">
        <v>602</v>
      </c>
      <c r="F1866" s="3" t="s">
        <v>0</v>
      </c>
      <c r="G1866" s="31">
        <v>18801.599999999999</v>
      </c>
      <c r="H1866" s="31">
        <v>9942.4</v>
      </c>
      <c r="I1866" s="31">
        <v>52.880605905880351</v>
      </c>
    </row>
    <row r="1867" spans="1:9" ht="42.75" x14ac:dyDescent="0.2">
      <c r="A1867" s="89" t="s">
        <v>367</v>
      </c>
      <c r="B1867" s="3" t="s">
        <v>2200</v>
      </c>
      <c r="C1867" s="19" t="s">
        <v>13</v>
      </c>
      <c r="D1867" s="19" t="s">
        <v>76</v>
      </c>
      <c r="E1867" s="19" t="s">
        <v>602</v>
      </c>
      <c r="F1867" s="19" t="s">
        <v>1679</v>
      </c>
      <c r="G1867" s="31">
        <v>18801.599999999999</v>
      </c>
      <c r="H1867" s="31">
        <v>9942.4</v>
      </c>
      <c r="I1867" s="31">
        <v>52.880605905880351</v>
      </c>
    </row>
    <row r="1868" spans="1:9" x14ac:dyDescent="0.2">
      <c r="A1868" s="89" t="s">
        <v>603</v>
      </c>
      <c r="B1868" s="3" t="s">
        <v>2200</v>
      </c>
      <c r="C1868" s="3" t="s">
        <v>13</v>
      </c>
      <c r="D1868" s="3" t="s">
        <v>76</v>
      </c>
      <c r="E1868" s="3" t="s">
        <v>604</v>
      </c>
      <c r="F1868" s="3" t="s">
        <v>0</v>
      </c>
      <c r="G1868" s="31">
        <v>9.1</v>
      </c>
      <c r="H1868" s="31">
        <v>6.6</v>
      </c>
      <c r="I1868" s="31">
        <v>72.527472527472526</v>
      </c>
    </row>
    <row r="1869" spans="1:9" ht="42.75" x14ac:dyDescent="0.2">
      <c r="A1869" s="89" t="s">
        <v>367</v>
      </c>
      <c r="B1869" s="3" t="s">
        <v>2200</v>
      </c>
      <c r="C1869" s="3" t="s">
        <v>13</v>
      </c>
      <c r="D1869" s="3" t="s">
        <v>76</v>
      </c>
      <c r="E1869" s="3" t="s">
        <v>604</v>
      </c>
      <c r="F1869" s="3" t="s">
        <v>1679</v>
      </c>
      <c r="G1869" s="31">
        <v>9.1</v>
      </c>
      <c r="H1869" s="31">
        <v>6.6</v>
      </c>
      <c r="I1869" s="31">
        <v>72.527472527472526</v>
      </c>
    </row>
    <row r="1870" spans="1:9" ht="42.75" x14ac:dyDescent="0.2">
      <c r="A1870" s="89" t="s">
        <v>655</v>
      </c>
      <c r="B1870" s="3" t="s">
        <v>2201</v>
      </c>
      <c r="C1870" s="3" t="s">
        <v>0</v>
      </c>
      <c r="D1870" s="3" t="s">
        <v>0</v>
      </c>
      <c r="E1870" s="3" t="s">
        <v>0</v>
      </c>
      <c r="F1870" s="3" t="s">
        <v>0</v>
      </c>
      <c r="G1870" s="31">
        <v>655860.30000000005</v>
      </c>
      <c r="H1870" s="31">
        <v>521048.3</v>
      </c>
      <c r="I1870" s="31">
        <v>79.445012908999061</v>
      </c>
    </row>
    <row r="1871" spans="1:9" x14ac:dyDescent="0.2">
      <c r="A1871" s="89" t="s">
        <v>17</v>
      </c>
      <c r="B1871" s="3" t="s">
        <v>2201</v>
      </c>
      <c r="C1871" s="3" t="s">
        <v>13</v>
      </c>
      <c r="D1871" s="3" t="s">
        <v>0</v>
      </c>
      <c r="E1871" s="3" t="s">
        <v>0</v>
      </c>
      <c r="F1871" s="3" t="s">
        <v>0</v>
      </c>
      <c r="G1871" s="31">
        <v>655860.30000000005</v>
      </c>
      <c r="H1871" s="31">
        <v>521048.3</v>
      </c>
      <c r="I1871" s="31">
        <v>79.445012908999061</v>
      </c>
    </row>
    <row r="1872" spans="1:9" x14ac:dyDescent="0.2">
      <c r="A1872" s="89" t="s">
        <v>75</v>
      </c>
      <c r="B1872" s="3" t="s">
        <v>2201</v>
      </c>
      <c r="C1872" s="3" t="s">
        <v>13</v>
      </c>
      <c r="D1872" s="3" t="s">
        <v>76</v>
      </c>
      <c r="E1872" s="3" t="s">
        <v>0</v>
      </c>
      <c r="F1872" s="3" t="s">
        <v>0</v>
      </c>
      <c r="G1872" s="31">
        <v>655860.30000000005</v>
      </c>
      <c r="H1872" s="31">
        <v>521048.3</v>
      </c>
      <c r="I1872" s="31">
        <v>79.445012908999061</v>
      </c>
    </row>
    <row r="1873" spans="1:9" ht="28.5" x14ac:dyDescent="0.2">
      <c r="A1873" s="89" t="s">
        <v>601</v>
      </c>
      <c r="B1873" s="3" t="s">
        <v>2201</v>
      </c>
      <c r="C1873" s="19" t="s">
        <v>13</v>
      </c>
      <c r="D1873" s="19" t="s">
        <v>76</v>
      </c>
      <c r="E1873" s="19" t="s">
        <v>602</v>
      </c>
      <c r="F1873" s="19" t="s">
        <v>0</v>
      </c>
      <c r="G1873" s="31">
        <v>606424.5</v>
      </c>
      <c r="H1873" s="31">
        <v>471612.6</v>
      </c>
      <c r="I1873" s="31">
        <v>77.769384317421213</v>
      </c>
    </row>
    <row r="1874" spans="1:9" ht="42.75" x14ac:dyDescent="0.2">
      <c r="A1874" s="89" t="s">
        <v>367</v>
      </c>
      <c r="B1874" s="3" t="s">
        <v>2201</v>
      </c>
      <c r="C1874" s="19" t="s">
        <v>13</v>
      </c>
      <c r="D1874" s="19" t="s">
        <v>76</v>
      </c>
      <c r="E1874" s="19" t="s">
        <v>602</v>
      </c>
      <c r="F1874" s="19" t="s">
        <v>1679</v>
      </c>
      <c r="G1874" s="31">
        <v>606424.5</v>
      </c>
      <c r="H1874" s="31">
        <v>471612.6</v>
      </c>
      <c r="I1874" s="31">
        <v>77.769384317421213</v>
      </c>
    </row>
    <row r="1875" spans="1:9" x14ac:dyDescent="0.2">
      <c r="A1875" s="89" t="s">
        <v>603</v>
      </c>
      <c r="B1875" s="3" t="s">
        <v>2201</v>
      </c>
      <c r="C1875" s="3" t="s">
        <v>13</v>
      </c>
      <c r="D1875" s="3" t="s">
        <v>76</v>
      </c>
      <c r="E1875" s="3" t="s">
        <v>604</v>
      </c>
      <c r="F1875" s="3" t="s">
        <v>0</v>
      </c>
      <c r="G1875" s="31">
        <v>49435.8</v>
      </c>
      <c r="H1875" s="31">
        <v>49435.7</v>
      </c>
      <c r="I1875" s="31">
        <v>99.999797717443613</v>
      </c>
    </row>
    <row r="1876" spans="1:9" ht="42.75" x14ac:dyDescent="0.2">
      <c r="A1876" s="89" t="s">
        <v>367</v>
      </c>
      <c r="B1876" s="3" t="s">
        <v>2201</v>
      </c>
      <c r="C1876" s="3" t="s">
        <v>13</v>
      </c>
      <c r="D1876" s="3" t="s">
        <v>76</v>
      </c>
      <c r="E1876" s="3" t="s">
        <v>604</v>
      </c>
      <c r="F1876" s="3" t="s">
        <v>1679</v>
      </c>
      <c r="G1876" s="31">
        <v>49435.8</v>
      </c>
      <c r="H1876" s="31">
        <v>49435.7</v>
      </c>
      <c r="I1876" s="31">
        <v>99.999797717443613</v>
      </c>
    </row>
    <row r="1877" spans="1:9" ht="42.75" x14ac:dyDescent="0.2">
      <c r="A1877" s="89" t="s">
        <v>754</v>
      </c>
      <c r="B1877" s="3" t="s">
        <v>2202</v>
      </c>
      <c r="C1877" s="3" t="s">
        <v>0</v>
      </c>
      <c r="D1877" s="3" t="s">
        <v>0</v>
      </c>
      <c r="E1877" s="3" t="s">
        <v>0</v>
      </c>
      <c r="F1877" s="3" t="s">
        <v>0</v>
      </c>
      <c r="G1877" s="31">
        <v>216123.3</v>
      </c>
      <c r="H1877" s="31">
        <v>167749.79999999999</v>
      </c>
      <c r="I1877" s="31">
        <v>77.617637709585225</v>
      </c>
    </row>
    <row r="1878" spans="1:9" x14ac:dyDescent="0.2">
      <c r="A1878" s="89" t="s">
        <v>17</v>
      </c>
      <c r="B1878" s="3" t="s">
        <v>2202</v>
      </c>
      <c r="C1878" s="3" t="s">
        <v>13</v>
      </c>
      <c r="D1878" s="3" t="s">
        <v>0</v>
      </c>
      <c r="E1878" s="3" t="s">
        <v>0</v>
      </c>
      <c r="F1878" s="3" t="s">
        <v>0</v>
      </c>
      <c r="G1878" s="31">
        <v>216123.3</v>
      </c>
      <c r="H1878" s="31">
        <v>167749.79999999999</v>
      </c>
      <c r="I1878" s="31">
        <v>77.617637709585225</v>
      </c>
    </row>
    <row r="1879" spans="1:9" x14ac:dyDescent="0.2">
      <c r="A1879" s="89" t="s">
        <v>75</v>
      </c>
      <c r="B1879" s="3" t="s">
        <v>2202</v>
      </c>
      <c r="C1879" s="3" t="s">
        <v>13</v>
      </c>
      <c r="D1879" s="3" t="s">
        <v>76</v>
      </c>
      <c r="E1879" s="3" t="s">
        <v>0</v>
      </c>
      <c r="F1879" s="3" t="s">
        <v>0</v>
      </c>
      <c r="G1879" s="31">
        <v>216123.3</v>
      </c>
      <c r="H1879" s="31">
        <v>167749.79999999999</v>
      </c>
      <c r="I1879" s="31">
        <v>77.617637709585225</v>
      </c>
    </row>
    <row r="1880" spans="1:9" ht="42.75" x14ac:dyDescent="0.2">
      <c r="A1880" s="89" t="s">
        <v>680</v>
      </c>
      <c r="B1880" s="3" t="s">
        <v>2202</v>
      </c>
      <c r="C1880" s="3" t="s">
        <v>13</v>
      </c>
      <c r="D1880" s="3" t="s">
        <v>76</v>
      </c>
      <c r="E1880" s="3" t="s">
        <v>681</v>
      </c>
      <c r="F1880" s="3" t="s">
        <v>0</v>
      </c>
      <c r="G1880" s="31">
        <v>216123.3</v>
      </c>
      <c r="H1880" s="31">
        <v>167749.79999999999</v>
      </c>
      <c r="I1880" s="31">
        <v>77.617637709585225</v>
      </c>
    </row>
    <row r="1881" spans="1:9" ht="42.75" x14ac:dyDescent="0.2">
      <c r="A1881" s="89" t="s">
        <v>367</v>
      </c>
      <c r="B1881" s="3" t="s">
        <v>2202</v>
      </c>
      <c r="C1881" s="3" t="s">
        <v>13</v>
      </c>
      <c r="D1881" s="3" t="s">
        <v>76</v>
      </c>
      <c r="E1881" s="3" t="s">
        <v>681</v>
      </c>
      <c r="F1881" s="3" t="s">
        <v>1679</v>
      </c>
      <c r="G1881" s="31">
        <v>216123.3</v>
      </c>
      <c r="H1881" s="31">
        <v>167749.79999999999</v>
      </c>
      <c r="I1881" s="31">
        <v>77.617637709585225</v>
      </c>
    </row>
    <row r="1882" spans="1:9" ht="57" x14ac:dyDescent="0.2">
      <c r="A1882" s="89" t="s">
        <v>915</v>
      </c>
      <c r="B1882" s="3" t="s">
        <v>2203</v>
      </c>
      <c r="C1882" s="3" t="s">
        <v>0</v>
      </c>
      <c r="D1882" s="3" t="s">
        <v>0</v>
      </c>
      <c r="E1882" s="3" t="s">
        <v>0</v>
      </c>
      <c r="F1882" s="3" t="s">
        <v>0</v>
      </c>
      <c r="G1882" s="31">
        <v>3645.5</v>
      </c>
      <c r="H1882" s="31">
        <v>0</v>
      </c>
      <c r="I1882" s="31">
        <v>0</v>
      </c>
    </row>
    <row r="1883" spans="1:9" ht="42.75" x14ac:dyDescent="0.2">
      <c r="A1883" s="89" t="s">
        <v>655</v>
      </c>
      <c r="B1883" s="3" t="s">
        <v>2204</v>
      </c>
      <c r="C1883" s="3" t="s">
        <v>0</v>
      </c>
      <c r="D1883" s="3" t="s">
        <v>0</v>
      </c>
      <c r="E1883" s="3" t="s">
        <v>0</v>
      </c>
      <c r="F1883" s="3" t="s">
        <v>0</v>
      </c>
      <c r="G1883" s="31">
        <v>3645.5</v>
      </c>
      <c r="H1883" s="31">
        <v>0</v>
      </c>
      <c r="I1883" s="31">
        <v>0</v>
      </c>
    </row>
    <row r="1884" spans="1:9" x14ac:dyDescent="0.2">
      <c r="A1884" s="89" t="s">
        <v>17</v>
      </c>
      <c r="B1884" s="3" t="s">
        <v>2204</v>
      </c>
      <c r="C1884" s="3" t="s">
        <v>13</v>
      </c>
      <c r="D1884" s="3" t="s">
        <v>0</v>
      </c>
      <c r="E1884" s="3" t="s">
        <v>0</v>
      </c>
      <c r="F1884" s="3" t="s">
        <v>0</v>
      </c>
      <c r="G1884" s="31">
        <v>3645.5</v>
      </c>
      <c r="H1884" s="31">
        <v>0</v>
      </c>
      <c r="I1884" s="31">
        <v>0</v>
      </c>
    </row>
    <row r="1885" spans="1:9" x14ac:dyDescent="0.2">
      <c r="A1885" s="89" t="s">
        <v>73</v>
      </c>
      <c r="B1885" s="3" t="s">
        <v>2204</v>
      </c>
      <c r="C1885" s="3" t="s">
        <v>13</v>
      </c>
      <c r="D1885" s="3" t="s">
        <v>74</v>
      </c>
      <c r="E1885" s="3" t="s">
        <v>0</v>
      </c>
      <c r="F1885" s="3" t="s">
        <v>0</v>
      </c>
      <c r="G1885" s="31">
        <v>3645.5</v>
      </c>
      <c r="H1885" s="31">
        <v>0</v>
      </c>
      <c r="I1885" s="31">
        <v>0</v>
      </c>
    </row>
    <row r="1886" spans="1:9" ht="28.5" x14ac:dyDescent="0.2">
      <c r="A1886" s="89" t="s">
        <v>601</v>
      </c>
      <c r="B1886" s="3" t="s">
        <v>2204</v>
      </c>
      <c r="C1886" s="3" t="s">
        <v>13</v>
      </c>
      <c r="D1886" s="3" t="s">
        <v>74</v>
      </c>
      <c r="E1886" s="3" t="s">
        <v>602</v>
      </c>
      <c r="F1886" s="3" t="s">
        <v>0</v>
      </c>
      <c r="G1886" s="31">
        <v>3645.5</v>
      </c>
      <c r="H1886" s="31">
        <v>0</v>
      </c>
      <c r="I1886" s="31">
        <v>0</v>
      </c>
    </row>
    <row r="1887" spans="1:9" ht="42.75" x14ac:dyDescent="0.2">
      <c r="A1887" s="89" t="s">
        <v>367</v>
      </c>
      <c r="B1887" s="3" t="s">
        <v>2204</v>
      </c>
      <c r="C1887" s="3" t="s">
        <v>13</v>
      </c>
      <c r="D1887" s="3" t="s">
        <v>74</v>
      </c>
      <c r="E1887" s="3" t="s">
        <v>602</v>
      </c>
      <c r="F1887" s="3" t="s">
        <v>1679</v>
      </c>
      <c r="G1887" s="31">
        <v>3645.5</v>
      </c>
      <c r="H1887" s="31">
        <v>0</v>
      </c>
      <c r="I1887" s="31">
        <v>0</v>
      </c>
    </row>
    <row r="1888" spans="1:9" ht="85.5" x14ac:dyDescent="0.2">
      <c r="A1888" s="89" t="s">
        <v>918</v>
      </c>
      <c r="B1888" s="3" t="s">
        <v>2205</v>
      </c>
      <c r="C1888" s="3" t="s">
        <v>0</v>
      </c>
      <c r="D1888" s="3" t="s">
        <v>0</v>
      </c>
      <c r="E1888" s="3" t="s">
        <v>0</v>
      </c>
      <c r="F1888" s="3" t="s">
        <v>0</v>
      </c>
      <c r="G1888" s="31">
        <v>27525</v>
      </c>
      <c r="H1888" s="31">
        <v>19737.599999999999</v>
      </c>
      <c r="I1888" s="31">
        <v>71.707901907356941</v>
      </c>
    </row>
    <row r="1889" spans="1:9" ht="42.75" x14ac:dyDescent="0.2">
      <c r="A1889" s="89" t="s">
        <v>655</v>
      </c>
      <c r="B1889" s="3" t="s">
        <v>2206</v>
      </c>
      <c r="C1889" s="3" t="s">
        <v>0</v>
      </c>
      <c r="D1889" s="3" t="s">
        <v>0</v>
      </c>
      <c r="E1889" s="3" t="s">
        <v>0</v>
      </c>
      <c r="F1889" s="3" t="s">
        <v>0</v>
      </c>
      <c r="G1889" s="31">
        <v>13625</v>
      </c>
      <c r="H1889" s="31">
        <v>6000</v>
      </c>
      <c r="I1889" s="31">
        <v>44.036697247706428</v>
      </c>
    </row>
    <row r="1890" spans="1:9" x14ac:dyDescent="0.2">
      <c r="A1890" s="89" t="s">
        <v>17</v>
      </c>
      <c r="B1890" s="3" t="s">
        <v>2206</v>
      </c>
      <c r="C1890" s="19" t="s">
        <v>13</v>
      </c>
      <c r="D1890" s="19" t="s">
        <v>0</v>
      </c>
      <c r="E1890" s="19" t="s">
        <v>0</v>
      </c>
      <c r="F1890" s="19" t="s">
        <v>0</v>
      </c>
      <c r="G1890" s="31">
        <v>13625</v>
      </c>
      <c r="H1890" s="31">
        <v>6000</v>
      </c>
      <c r="I1890" s="31">
        <v>44.036697247706428</v>
      </c>
    </row>
    <row r="1891" spans="1:9" x14ac:dyDescent="0.2">
      <c r="A1891" s="89" t="s">
        <v>73</v>
      </c>
      <c r="B1891" s="3" t="s">
        <v>2206</v>
      </c>
      <c r="C1891" s="3" t="s">
        <v>13</v>
      </c>
      <c r="D1891" s="3" t="s">
        <v>74</v>
      </c>
      <c r="E1891" s="3" t="s">
        <v>0</v>
      </c>
      <c r="F1891" s="3" t="s">
        <v>0</v>
      </c>
      <c r="G1891" s="31">
        <v>13625</v>
      </c>
      <c r="H1891" s="31">
        <v>6000</v>
      </c>
      <c r="I1891" s="31">
        <v>44.036697247706428</v>
      </c>
    </row>
    <row r="1892" spans="1:9" ht="28.5" x14ac:dyDescent="0.2">
      <c r="A1892" s="89" t="s">
        <v>601</v>
      </c>
      <c r="B1892" s="3" t="s">
        <v>2206</v>
      </c>
      <c r="C1892" s="3" t="s">
        <v>13</v>
      </c>
      <c r="D1892" s="3" t="s">
        <v>74</v>
      </c>
      <c r="E1892" s="3" t="s">
        <v>602</v>
      </c>
      <c r="F1892" s="3" t="s">
        <v>0</v>
      </c>
      <c r="G1892" s="31">
        <v>13625</v>
      </c>
      <c r="H1892" s="31">
        <v>6000</v>
      </c>
      <c r="I1892" s="31">
        <v>44.036697247706428</v>
      </c>
    </row>
    <row r="1893" spans="1:9" ht="42.75" x14ac:dyDescent="0.2">
      <c r="A1893" s="89" t="s">
        <v>367</v>
      </c>
      <c r="B1893" s="3" t="s">
        <v>2206</v>
      </c>
      <c r="C1893" s="3" t="s">
        <v>13</v>
      </c>
      <c r="D1893" s="3" t="s">
        <v>74</v>
      </c>
      <c r="E1893" s="3" t="s">
        <v>602</v>
      </c>
      <c r="F1893" s="3" t="s">
        <v>1679</v>
      </c>
      <c r="G1893" s="31">
        <v>13625</v>
      </c>
      <c r="H1893" s="31">
        <v>6000</v>
      </c>
      <c r="I1893" s="31">
        <v>44.036697247706428</v>
      </c>
    </row>
    <row r="1894" spans="1:9" ht="28.5" x14ac:dyDescent="0.2">
      <c r="A1894" s="89" t="s">
        <v>833</v>
      </c>
      <c r="B1894" s="3" t="s">
        <v>2207</v>
      </c>
      <c r="C1894" s="3" t="s">
        <v>0</v>
      </c>
      <c r="D1894" s="3" t="s">
        <v>0</v>
      </c>
      <c r="E1894" s="3" t="s">
        <v>0</v>
      </c>
      <c r="F1894" s="3" t="s">
        <v>0</v>
      </c>
      <c r="G1894" s="31">
        <v>13900</v>
      </c>
      <c r="H1894" s="31">
        <v>13737.6</v>
      </c>
      <c r="I1894" s="31">
        <v>98.831654676258992</v>
      </c>
    </row>
    <row r="1895" spans="1:9" x14ac:dyDescent="0.2">
      <c r="A1895" s="89" t="s">
        <v>17</v>
      </c>
      <c r="B1895" s="3" t="s">
        <v>2207</v>
      </c>
      <c r="C1895" s="3" t="s">
        <v>13</v>
      </c>
      <c r="D1895" s="3" t="s">
        <v>0</v>
      </c>
      <c r="E1895" s="3" t="s">
        <v>0</v>
      </c>
      <c r="F1895" s="3" t="s">
        <v>0</v>
      </c>
      <c r="G1895" s="31">
        <v>13900</v>
      </c>
      <c r="H1895" s="31">
        <v>13737.6</v>
      </c>
      <c r="I1895" s="31">
        <v>98.831654676258992</v>
      </c>
    </row>
    <row r="1896" spans="1:9" x14ac:dyDescent="0.2">
      <c r="A1896" s="89" t="s">
        <v>73</v>
      </c>
      <c r="B1896" s="3" t="s">
        <v>2207</v>
      </c>
      <c r="C1896" s="3" t="s">
        <v>13</v>
      </c>
      <c r="D1896" s="3" t="s">
        <v>74</v>
      </c>
      <c r="E1896" s="3" t="s">
        <v>0</v>
      </c>
      <c r="F1896" s="3" t="s">
        <v>0</v>
      </c>
      <c r="G1896" s="31">
        <v>13900</v>
      </c>
      <c r="H1896" s="31">
        <v>13737.6</v>
      </c>
      <c r="I1896" s="31">
        <v>98.831654676258992</v>
      </c>
    </row>
    <row r="1897" spans="1:9" ht="42.75" x14ac:dyDescent="0.2">
      <c r="A1897" s="89" t="s">
        <v>680</v>
      </c>
      <c r="B1897" s="3" t="s">
        <v>2207</v>
      </c>
      <c r="C1897" s="3" t="s">
        <v>13</v>
      </c>
      <c r="D1897" s="3" t="s">
        <v>74</v>
      </c>
      <c r="E1897" s="3" t="s">
        <v>681</v>
      </c>
      <c r="F1897" s="3" t="s">
        <v>0</v>
      </c>
      <c r="G1897" s="31">
        <v>13900</v>
      </c>
      <c r="H1897" s="31">
        <v>13737.6</v>
      </c>
      <c r="I1897" s="31">
        <v>98.831654676258992</v>
      </c>
    </row>
    <row r="1898" spans="1:9" ht="42.75" x14ac:dyDescent="0.2">
      <c r="A1898" s="89" t="s">
        <v>367</v>
      </c>
      <c r="B1898" s="3" t="s">
        <v>2207</v>
      </c>
      <c r="C1898" s="3" t="s">
        <v>13</v>
      </c>
      <c r="D1898" s="3" t="s">
        <v>74</v>
      </c>
      <c r="E1898" s="3" t="s">
        <v>681</v>
      </c>
      <c r="F1898" s="3" t="s">
        <v>1679</v>
      </c>
      <c r="G1898" s="31">
        <v>13900</v>
      </c>
      <c r="H1898" s="31">
        <v>13737.6</v>
      </c>
      <c r="I1898" s="31">
        <v>98.831654676258992</v>
      </c>
    </row>
    <row r="1899" spans="1:9" ht="114" x14ac:dyDescent="0.2">
      <c r="A1899" s="89" t="s">
        <v>922</v>
      </c>
      <c r="B1899" s="3" t="s">
        <v>2208</v>
      </c>
      <c r="C1899" s="3" t="s">
        <v>0</v>
      </c>
      <c r="D1899" s="3" t="s">
        <v>0</v>
      </c>
      <c r="E1899" s="3" t="s">
        <v>0</v>
      </c>
      <c r="F1899" s="3" t="s">
        <v>0</v>
      </c>
      <c r="G1899" s="31">
        <v>261037.9</v>
      </c>
      <c r="H1899" s="31">
        <v>246015.2</v>
      </c>
      <c r="I1899" s="31">
        <v>94.245011931217661</v>
      </c>
    </row>
    <row r="1900" spans="1:9" ht="42.75" x14ac:dyDescent="0.2">
      <c r="A1900" s="89" t="s">
        <v>2209</v>
      </c>
      <c r="B1900" s="3" t="s">
        <v>2210</v>
      </c>
      <c r="C1900" s="3" t="s">
        <v>0</v>
      </c>
      <c r="D1900" s="3" t="s">
        <v>0</v>
      </c>
      <c r="E1900" s="3" t="s">
        <v>0</v>
      </c>
      <c r="F1900" s="3" t="s">
        <v>0</v>
      </c>
      <c r="G1900" s="31">
        <v>139565.5</v>
      </c>
      <c r="H1900" s="31">
        <v>128032.7</v>
      </c>
      <c r="I1900" s="31">
        <v>91.736639785620369</v>
      </c>
    </row>
    <row r="1901" spans="1:9" x14ac:dyDescent="0.2">
      <c r="A1901" s="89" t="s">
        <v>17</v>
      </c>
      <c r="B1901" s="3" t="s">
        <v>2210</v>
      </c>
      <c r="C1901" s="3" t="s">
        <v>13</v>
      </c>
      <c r="D1901" s="3" t="s">
        <v>0</v>
      </c>
      <c r="E1901" s="3" t="s">
        <v>0</v>
      </c>
      <c r="F1901" s="3" t="s">
        <v>0</v>
      </c>
      <c r="G1901" s="31">
        <v>139565.5</v>
      </c>
      <c r="H1901" s="31">
        <v>128032.7</v>
      </c>
      <c r="I1901" s="31">
        <v>91.736639785620369</v>
      </c>
    </row>
    <row r="1902" spans="1:9" x14ac:dyDescent="0.2">
      <c r="A1902" s="89" t="s">
        <v>73</v>
      </c>
      <c r="B1902" s="3" t="s">
        <v>2210</v>
      </c>
      <c r="C1902" s="3" t="s">
        <v>13</v>
      </c>
      <c r="D1902" s="3" t="s">
        <v>74</v>
      </c>
      <c r="E1902" s="3" t="s">
        <v>0</v>
      </c>
      <c r="F1902" s="3" t="s">
        <v>0</v>
      </c>
      <c r="G1902" s="31">
        <v>139565.5</v>
      </c>
      <c r="H1902" s="31">
        <v>128032.7</v>
      </c>
      <c r="I1902" s="31">
        <v>91.736639785620369</v>
      </c>
    </row>
    <row r="1903" spans="1:9" x14ac:dyDescent="0.2">
      <c r="A1903" s="89" t="s">
        <v>603</v>
      </c>
      <c r="B1903" s="3" t="s">
        <v>2210</v>
      </c>
      <c r="C1903" s="3" t="s">
        <v>13</v>
      </c>
      <c r="D1903" s="3" t="s">
        <v>74</v>
      </c>
      <c r="E1903" s="3" t="s">
        <v>604</v>
      </c>
      <c r="F1903" s="3" t="s">
        <v>0</v>
      </c>
      <c r="G1903" s="31">
        <v>139565.5</v>
      </c>
      <c r="H1903" s="31">
        <v>128032.7</v>
      </c>
      <c r="I1903" s="31">
        <v>91.736639785620369</v>
      </c>
    </row>
    <row r="1904" spans="1:9" ht="42.75" x14ac:dyDescent="0.2">
      <c r="A1904" s="89" t="s">
        <v>367</v>
      </c>
      <c r="B1904" s="3" t="s">
        <v>2210</v>
      </c>
      <c r="C1904" s="3" t="s">
        <v>13</v>
      </c>
      <c r="D1904" s="3" t="s">
        <v>74</v>
      </c>
      <c r="E1904" s="3" t="s">
        <v>604</v>
      </c>
      <c r="F1904" s="3" t="s">
        <v>1679</v>
      </c>
      <c r="G1904" s="31">
        <v>139565.5</v>
      </c>
      <c r="H1904" s="31">
        <v>128032.7</v>
      </c>
      <c r="I1904" s="31">
        <v>91.736639785620369</v>
      </c>
    </row>
    <row r="1905" spans="1:9" ht="57" x14ac:dyDescent="0.2">
      <c r="A1905" s="89" t="s">
        <v>2211</v>
      </c>
      <c r="B1905" s="3" t="s">
        <v>2212</v>
      </c>
      <c r="C1905" s="3" t="s">
        <v>0</v>
      </c>
      <c r="D1905" s="3" t="s">
        <v>0</v>
      </c>
      <c r="E1905" s="3" t="s">
        <v>0</v>
      </c>
      <c r="F1905" s="3" t="s">
        <v>0</v>
      </c>
      <c r="G1905" s="31">
        <v>29922.5</v>
      </c>
      <c r="H1905" s="31">
        <v>28997</v>
      </c>
      <c r="I1905" s="31">
        <v>96.907009775252746</v>
      </c>
    </row>
    <row r="1906" spans="1:9" x14ac:dyDescent="0.2">
      <c r="A1906" s="89" t="s">
        <v>17</v>
      </c>
      <c r="B1906" s="3" t="s">
        <v>2212</v>
      </c>
      <c r="C1906" s="3" t="s">
        <v>13</v>
      </c>
      <c r="D1906" s="3" t="s">
        <v>0</v>
      </c>
      <c r="E1906" s="3" t="s">
        <v>0</v>
      </c>
      <c r="F1906" s="3" t="s">
        <v>0</v>
      </c>
      <c r="G1906" s="31">
        <v>29922.5</v>
      </c>
      <c r="H1906" s="31">
        <v>28997</v>
      </c>
      <c r="I1906" s="31">
        <v>96.907009775252746</v>
      </c>
    </row>
    <row r="1907" spans="1:9" x14ac:dyDescent="0.2">
      <c r="A1907" s="89" t="s">
        <v>73</v>
      </c>
      <c r="B1907" s="3" t="s">
        <v>2212</v>
      </c>
      <c r="C1907" s="3" t="s">
        <v>13</v>
      </c>
      <c r="D1907" s="3" t="s">
        <v>74</v>
      </c>
      <c r="E1907" s="3" t="s">
        <v>0</v>
      </c>
      <c r="F1907" s="3" t="s">
        <v>0</v>
      </c>
      <c r="G1907" s="31">
        <v>29922.5</v>
      </c>
      <c r="H1907" s="31">
        <v>28997</v>
      </c>
      <c r="I1907" s="31">
        <v>96.907009775252746</v>
      </c>
    </row>
    <row r="1908" spans="1:9" x14ac:dyDescent="0.2">
      <c r="A1908" s="89" t="s">
        <v>603</v>
      </c>
      <c r="B1908" s="3" t="s">
        <v>2212</v>
      </c>
      <c r="C1908" s="3" t="s">
        <v>13</v>
      </c>
      <c r="D1908" s="3" t="s">
        <v>74</v>
      </c>
      <c r="E1908" s="3" t="s">
        <v>604</v>
      </c>
      <c r="F1908" s="3" t="s">
        <v>0</v>
      </c>
      <c r="G1908" s="31">
        <v>29922.5</v>
      </c>
      <c r="H1908" s="31">
        <v>28997</v>
      </c>
      <c r="I1908" s="31">
        <v>96.907009775252746</v>
      </c>
    </row>
    <row r="1909" spans="1:9" ht="42.75" x14ac:dyDescent="0.2">
      <c r="A1909" s="89" t="s">
        <v>367</v>
      </c>
      <c r="B1909" s="3" t="s">
        <v>2212</v>
      </c>
      <c r="C1909" s="3" t="s">
        <v>13</v>
      </c>
      <c r="D1909" s="3" t="s">
        <v>74</v>
      </c>
      <c r="E1909" s="3" t="s">
        <v>604</v>
      </c>
      <c r="F1909" s="3" t="s">
        <v>1679</v>
      </c>
      <c r="G1909" s="31">
        <v>29922.5</v>
      </c>
      <c r="H1909" s="31">
        <v>28997</v>
      </c>
      <c r="I1909" s="31">
        <v>96.907009775252746</v>
      </c>
    </row>
    <row r="1910" spans="1:9" ht="42.75" x14ac:dyDescent="0.2">
      <c r="A1910" s="89" t="s">
        <v>754</v>
      </c>
      <c r="B1910" s="3" t="s">
        <v>2213</v>
      </c>
      <c r="C1910" s="3" t="s">
        <v>0</v>
      </c>
      <c r="D1910" s="3" t="s">
        <v>0</v>
      </c>
      <c r="E1910" s="3" t="s">
        <v>0</v>
      </c>
      <c r="F1910" s="3" t="s">
        <v>0</v>
      </c>
      <c r="G1910" s="31">
        <v>91549.9</v>
      </c>
      <c r="H1910" s="31">
        <v>88985.5</v>
      </c>
      <c r="I1910" s="31">
        <v>97.198904641075529</v>
      </c>
    </row>
    <row r="1911" spans="1:9" x14ac:dyDescent="0.2">
      <c r="A1911" s="89" t="s">
        <v>17</v>
      </c>
      <c r="B1911" s="3" t="s">
        <v>2213</v>
      </c>
      <c r="C1911" s="19" t="s">
        <v>13</v>
      </c>
      <c r="D1911" s="19" t="s">
        <v>0</v>
      </c>
      <c r="E1911" s="19" t="s">
        <v>0</v>
      </c>
      <c r="F1911" s="19" t="s">
        <v>0</v>
      </c>
      <c r="G1911" s="31">
        <v>91549.9</v>
      </c>
      <c r="H1911" s="31">
        <v>88985.5</v>
      </c>
      <c r="I1911" s="31">
        <v>97.198904641075529</v>
      </c>
    </row>
    <row r="1912" spans="1:9" x14ac:dyDescent="0.2">
      <c r="A1912" s="89" t="s">
        <v>73</v>
      </c>
      <c r="B1912" s="3" t="s">
        <v>2213</v>
      </c>
      <c r="C1912" s="19" t="s">
        <v>13</v>
      </c>
      <c r="D1912" s="19" t="s">
        <v>74</v>
      </c>
      <c r="E1912" s="19" t="s">
        <v>0</v>
      </c>
      <c r="F1912" s="19" t="s">
        <v>0</v>
      </c>
      <c r="G1912" s="31">
        <v>91549.9</v>
      </c>
      <c r="H1912" s="31">
        <v>88985.5</v>
      </c>
      <c r="I1912" s="31">
        <v>97.198904641075529</v>
      </c>
    </row>
    <row r="1913" spans="1:9" ht="42.75" x14ac:dyDescent="0.2">
      <c r="A1913" s="89" t="s">
        <v>680</v>
      </c>
      <c r="B1913" s="3" t="s">
        <v>2213</v>
      </c>
      <c r="C1913" s="3" t="s">
        <v>13</v>
      </c>
      <c r="D1913" s="3" t="s">
        <v>74</v>
      </c>
      <c r="E1913" s="3" t="s">
        <v>681</v>
      </c>
      <c r="F1913" s="3" t="s">
        <v>0</v>
      </c>
      <c r="G1913" s="31">
        <v>91549.9</v>
      </c>
      <c r="H1913" s="31">
        <v>88985.5</v>
      </c>
      <c r="I1913" s="31">
        <v>97.198904641075529</v>
      </c>
    </row>
    <row r="1914" spans="1:9" ht="42.75" x14ac:dyDescent="0.2">
      <c r="A1914" s="89" t="s">
        <v>367</v>
      </c>
      <c r="B1914" s="3" t="s">
        <v>2213</v>
      </c>
      <c r="C1914" s="3" t="s">
        <v>13</v>
      </c>
      <c r="D1914" s="3" t="s">
        <v>74</v>
      </c>
      <c r="E1914" s="3" t="s">
        <v>681</v>
      </c>
      <c r="F1914" s="3" t="s">
        <v>1679</v>
      </c>
      <c r="G1914" s="31">
        <v>91549.9</v>
      </c>
      <c r="H1914" s="31">
        <v>88985.5</v>
      </c>
      <c r="I1914" s="31">
        <v>97.198904641075529</v>
      </c>
    </row>
    <row r="1915" spans="1:9" ht="60" x14ac:dyDescent="0.2">
      <c r="A1915" s="91" t="s">
        <v>899</v>
      </c>
      <c r="B1915" s="4" t="s">
        <v>2214</v>
      </c>
      <c r="C1915" s="4" t="s">
        <v>0</v>
      </c>
      <c r="D1915" s="4" t="s">
        <v>0</v>
      </c>
      <c r="E1915" s="4" t="s">
        <v>0</v>
      </c>
      <c r="F1915" s="4" t="s">
        <v>0</v>
      </c>
      <c r="G1915" s="35">
        <v>207900.5</v>
      </c>
      <c r="H1915" s="35">
        <v>204265.60000000001</v>
      </c>
      <c r="I1915" s="35">
        <v>98.251615556480147</v>
      </c>
    </row>
    <row r="1916" spans="1:9" ht="57" x14ac:dyDescent="0.2">
      <c r="A1916" s="89" t="s">
        <v>899</v>
      </c>
      <c r="B1916" s="3" t="s">
        <v>2214</v>
      </c>
      <c r="C1916" s="3" t="s">
        <v>0</v>
      </c>
      <c r="D1916" s="3" t="s">
        <v>0</v>
      </c>
      <c r="E1916" s="3" t="s">
        <v>0</v>
      </c>
      <c r="F1916" s="3" t="s">
        <v>0</v>
      </c>
      <c r="G1916" s="31">
        <v>207900.5</v>
      </c>
      <c r="H1916" s="31">
        <v>204265.60000000001</v>
      </c>
      <c r="I1916" s="31">
        <v>98.251615556480147</v>
      </c>
    </row>
    <row r="1917" spans="1:9" ht="28.5" x14ac:dyDescent="0.2">
      <c r="A1917" s="89" t="s">
        <v>901</v>
      </c>
      <c r="B1917" s="3" t="s">
        <v>2215</v>
      </c>
      <c r="C1917" s="3" t="s">
        <v>0</v>
      </c>
      <c r="D1917" s="3" t="s">
        <v>0</v>
      </c>
      <c r="E1917" s="3" t="s">
        <v>0</v>
      </c>
      <c r="F1917" s="3" t="s">
        <v>0</v>
      </c>
      <c r="G1917" s="31">
        <v>204223.3</v>
      </c>
      <c r="H1917" s="31">
        <v>200588.4</v>
      </c>
      <c r="I1917" s="31">
        <v>98.220134529213851</v>
      </c>
    </row>
    <row r="1918" spans="1:9" x14ac:dyDescent="0.2">
      <c r="A1918" s="89" t="s">
        <v>17</v>
      </c>
      <c r="B1918" s="3" t="s">
        <v>2215</v>
      </c>
      <c r="C1918" s="19" t="s">
        <v>13</v>
      </c>
      <c r="D1918" s="19" t="s">
        <v>0</v>
      </c>
      <c r="E1918" s="19" t="s">
        <v>0</v>
      </c>
      <c r="F1918" s="19" t="s">
        <v>0</v>
      </c>
      <c r="G1918" s="31">
        <v>204223.3</v>
      </c>
      <c r="H1918" s="31">
        <v>200588.4</v>
      </c>
      <c r="I1918" s="31">
        <v>98.220134529213851</v>
      </c>
    </row>
    <row r="1919" spans="1:9" x14ac:dyDescent="0.2">
      <c r="A1919" s="89" t="s">
        <v>125</v>
      </c>
      <c r="B1919" s="3" t="s">
        <v>2215</v>
      </c>
      <c r="C1919" s="19" t="s">
        <v>13</v>
      </c>
      <c r="D1919" s="19" t="s">
        <v>21</v>
      </c>
      <c r="E1919" s="19" t="s">
        <v>0</v>
      </c>
      <c r="F1919" s="19" t="s">
        <v>0</v>
      </c>
      <c r="G1919" s="31">
        <v>204223.3</v>
      </c>
      <c r="H1919" s="31">
        <v>200588.4</v>
      </c>
      <c r="I1919" s="31">
        <v>98.220134529213851</v>
      </c>
    </row>
    <row r="1920" spans="1:9" ht="28.5" x14ac:dyDescent="0.2">
      <c r="A1920" s="89" t="s">
        <v>601</v>
      </c>
      <c r="B1920" s="3" t="s">
        <v>2215</v>
      </c>
      <c r="C1920" s="3" t="s">
        <v>13</v>
      </c>
      <c r="D1920" s="3" t="s">
        <v>21</v>
      </c>
      <c r="E1920" s="3" t="s">
        <v>602</v>
      </c>
      <c r="F1920" s="3" t="s">
        <v>0</v>
      </c>
      <c r="G1920" s="31">
        <v>51674.1</v>
      </c>
      <c r="H1920" s="31">
        <v>48039.199999999997</v>
      </c>
      <c r="I1920" s="31">
        <v>92.965721705844899</v>
      </c>
    </row>
    <row r="1921" spans="1:9" ht="42.75" x14ac:dyDescent="0.2">
      <c r="A1921" s="89" t="s">
        <v>1686</v>
      </c>
      <c r="B1921" s="3" t="s">
        <v>2215</v>
      </c>
      <c r="C1921" s="3" t="s">
        <v>13</v>
      </c>
      <c r="D1921" s="3" t="s">
        <v>21</v>
      </c>
      <c r="E1921" s="3" t="s">
        <v>602</v>
      </c>
      <c r="F1921" s="3" t="s">
        <v>1687</v>
      </c>
      <c r="G1921" s="31">
        <v>51674.1</v>
      </c>
      <c r="H1921" s="31">
        <v>48039.199999999997</v>
      </c>
      <c r="I1921" s="31">
        <v>92.965721705844899</v>
      </c>
    </row>
    <row r="1922" spans="1:9" ht="42.75" x14ac:dyDescent="0.2">
      <c r="A1922" s="89" t="s">
        <v>680</v>
      </c>
      <c r="B1922" s="3" t="s">
        <v>2215</v>
      </c>
      <c r="C1922" s="3" t="s">
        <v>13</v>
      </c>
      <c r="D1922" s="3" t="s">
        <v>21</v>
      </c>
      <c r="E1922" s="3" t="s">
        <v>681</v>
      </c>
      <c r="F1922" s="3" t="s">
        <v>0</v>
      </c>
      <c r="G1922" s="31">
        <v>152549.20000000001</v>
      </c>
      <c r="H1922" s="31">
        <v>152549.20000000001</v>
      </c>
      <c r="I1922" s="31">
        <v>100</v>
      </c>
    </row>
    <row r="1923" spans="1:9" ht="42.75" x14ac:dyDescent="0.2">
      <c r="A1923" s="89" t="s">
        <v>1686</v>
      </c>
      <c r="B1923" s="3" t="s">
        <v>2215</v>
      </c>
      <c r="C1923" s="3" t="s">
        <v>13</v>
      </c>
      <c r="D1923" s="3" t="s">
        <v>21</v>
      </c>
      <c r="E1923" s="3" t="s">
        <v>681</v>
      </c>
      <c r="F1923" s="3" t="s">
        <v>1687</v>
      </c>
      <c r="G1923" s="31">
        <v>152549.20000000001</v>
      </c>
      <c r="H1923" s="31">
        <v>152549.20000000001</v>
      </c>
      <c r="I1923" s="31">
        <v>100</v>
      </c>
    </row>
    <row r="1924" spans="1:9" ht="28.5" x14ac:dyDescent="0.2">
      <c r="A1924" s="89" t="s">
        <v>901</v>
      </c>
      <c r="B1924" s="3" t="s">
        <v>2216</v>
      </c>
      <c r="C1924" s="3" t="s">
        <v>0</v>
      </c>
      <c r="D1924" s="3" t="s">
        <v>0</v>
      </c>
      <c r="E1924" s="3" t="s">
        <v>0</v>
      </c>
      <c r="F1924" s="3" t="s">
        <v>0</v>
      </c>
      <c r="G1924" s="31">
        <v>3677.2</v>
      </c>
      <c r="H1924" s="31">
        <v>3677.2</v>
      </c>
      <c r="I1924" s="31">
        <v>100</v>
      </c>
    </row>
    <row r="1925" spans="1:9" x14ac:dyDescent="0.2">
      <c r="A1925" s="89" t="s">
        <v>17</v>
      </c>
      <c r="B1925" s="3" t="s">
        <v>2216</v>
      </c>
      <c r="C1925" s="3" t="s">
        <v>13</v>
      </c>
      <c r="D1925" s="3" t="s">
        <v>0</v>
      </c>
      <c r="E1925" s="3" t="s">
        <v>0</v>
      </c>
      <c r="F1925" s="3" t="s">
        <v>0</v>
      </c>
      <c r="G1925" s="31">
        <v>3677.2</v>
      </c>
      <c r="H1925" s="31">
        <v>3677.2</v>
      </c>
      <c r="I1925" s="31">
        <v>100</v>
      </c>
    </row>
    <row r="1926" spans="1:9" x14ac:dyDescent="0.2">
      <c r="A1926" s="89" t="s">
        <v>125</v>
      </c>
      <c r="B1926" s="3" t="s">
        <v>2216</v>
      </c>
      <c r="C1926" s="3" t="s">
        <v>13</v>
      </c>
      <c r="D1926" s="3" t="s">
        <v>21</v>
      </c>
      <c r="E1926" s="3" t="s">
        <v>0</v>
      </c>
      <c r="F1926" s="3" t="s">
        <v>0</v>
      </c>
      <c r="G1926" s="31">
        <v>3677.2</v>
      </c>
      <c r="H1926" s="31">
        <v>3677.2</v>
      </c>
      <c r="I1926" s="31">
        <v>100</v>
      </c>
    </row>
    <row r="1927" spans="1:9" ht="42.75" x14ac:dyDescent="0.2">
      <c r="A1927" s="89" t="s">
        <v>680</v>
      </c>
      <c r="B1927" s="3" t="s">
        <v>2216</v>
      </c>
      <c r="C1927" s="3" t="s">
        <v>13</v>
      </c>
      <c r="D1927" s="3" t="s">
        <v>21</v>
      </c>
      <c r="E1927" s="3" t="s">
        <v>681</v>
      </c>
      <c r="F1927" s="3" t="s">
        <v>0</v>
      </c>
      <c r="G1927" s="31">
        <v>3677.2</v>
      </c>
      <c r="H1927" s="31">
        <v>3677.2</v>
      </c>
      <c r="I1927" s="31">
        <v>100</v>
      </c>
    </row>
    <row r="1928" spans="1:9" ht="42.75" x14ac:dyDescent="0.2">
      <c r="A1928" s="89" t="s">
        <v>1686</v>
      </c>
      <c r="B1928" s="3" t="s">
        <v>2216</v>
      </c>
      <c r="C1928" s="3" t="s">
        <v>13</v>
      </c>
      <c r="D1928" s="3" t="s">
        <v>21</v>
      </c>
      <c r="E1928" s="3" t="s">
        <v>681</v>
      </c>
      <c r="F1928" s="3" t="s">
        <v>1687</v>
      </c>
      <c r="G1928" s="31">
        <v>3677.2</v>
      </c>
      <c r="H1928" s="31">
        <v>3677.2</v>
      </c>
      <c r="I1928" s="31">
        <v>100</v>
      </c>
    </row>
    <row r="1929" spans="1:9" ht="90" x14ac:dyDescent="0.2">
      <c r="A1929" s="91" t="s">
        <v>904</v>
      </c>
      <c r="B1929" s="4" t="s">
        <v>2217</v>
      </c>
      <c r="C1929" s="209" t="s">
        <v>0</v>
      </c>
      <c r="D1929" s="209" t="s">
        <v>0</v>
      </c>
      <c r="E1929" s="209" t="s">
        <v>0</v>
      </c>
      <c r="F1929" s="209" t="s">
        <v>0</v>
      </c>
      <c r="G1929" s="35">
        <v>119481.3</v>
      </c>
      <c r="H1929" s="35">
        <v>36995.300000000003</v>
      </c>
      <c r="I1929" s="35">
        <v>30.963255337864588</v>
      </c>
    </row>
    <row r="1930" spans="1:9" ht="85.5" x14ac:dyDescent="0.2">
      <c r="A1930" s="89" t="s">
        <v>1061</v>
      </c>
      <c r="B1930" s="3" t="s">
        <v>2218</v>
      </c>
      <c r="C1930" s="3" t="s">
        <v>0</v>
      </c>
      <c r="D1930" s="3" t="s">
        <v>0</v>
      </c>
      <c r="E1930" s="3" t="s">
        <v>0</v>
      </c>
      <c r="F1930" s="3" t="s">
        <v>0</v>
      </c>
      <c r="G1930" s="31">
        <v>79955</v>
      </c>
      <c r="H1930" s="31">
        <v>0</v>
      </c>
      <c r="I1930" s="31">
        <v>0</v>
      </c>
    </row>
    <row r="1931" spans="1:9" x14ac:dyDescent="0.2">
      <c r="A1931" s="89" t="s">
        <v>82</v>
      </c>
      <c r="B1931" s="3" t="s">
        <v>2218</v>
      </c>
      <c r="C1931" s="3" t="s">
        <v>29</v>
      </c>
      <c r="D1931" s="3" t="s">
        <v>0</v>
      </c>
      <c r="E1931" s="3" t="s">
        <v>0</v>
      </c>
      <c r="F1931" s="3" t="s">
        <v>0</v>
      </c>
      <c r="G1931" s="31">
        <v>79955</v>
      </c>
      <c r="H1931" s="31">
        <v>0</v>
      </c>
      <c r="I1931" s="31">
        <v>0</v>
      </c>
    </row>
    <row r="1932" spans="1:9" x14ac:dyDescent="0.2">
      <c r="A1932" s="89" t="s">
        <v>84</v>
      </c>
      <c r="B1932" s="3" t="s">
        <v>2218</v>
      </c>
      <c r="C1932" s="3" t="s">
        <v>29</v>
      </c>
      <c r="D1932" s="3" t="s">
        <v>9</v>
      </c>
      <c r="E1932" s="3" t="s">
        <v>0</v>
      </c>
      <c r="F1932" s="3" t="s">
        <v>0</v>
      </c>
      <c r="G1932" s="31">
        <v>79955</v>
      </c>
      <c r="H1932" s="31">
        <v>0</v>
      </c>
      <c r="I1932" s="31">
        <v>0</v>
      </c>
    </row>
    <row r="1933" spans="1:9" x14ac:dyDescent="0.2">
      <c r="A1933" s="89" t="s">
        <v>58</v>
      </c>
      <c r="B1933" s="3" t="s">
        <v>2218</v>
      </c>
      <c r="C1933" s="3" t="s">
        <v>29</v>
      </c>
      <c r="D1933" s="3" t="s">
        <v>9</v>
      </c>
      <c r="E1933" s="3" t="s">
        <v>672</v>
      </c>
      <c r="F1933" s="3" t="s">
        <v>0</v>
      </c>
      <c r="G1933" s="31">
        <v>79955</v>
      </c>
      <c r="H1933" s="31">
        <v>0</v>
      </c>
      <c r="I1933" s="31">
        <v>0</v>
      </c>
    </row>
    <row r="1934" spans="1:9" ht="42.75" x14ac:dyDescent="0.2">
      <c r="A1934" s="89" t="s">
        <v>1680</v>
      </c>
      <c r="B1934" s="3" t="s">
        <v>2218</v>
      </c>
      <c r="C1934" s="3" t="s">
        <v>29</v>
      </c>
      <c r="D1934" s="3" t="s">
        <v>9</v>
      </c>
      <c r="E1934" s="3" t="s">
        <v>1896</v>
      </c>
      <c r="F1934" s="3" t="s">
        <v>1681</v>
      </c>
      <c r="G1934" s="31">
        <v>79955</v>
      </c>
      <c r="H1934" s="31">
        <v>0</v>
      </c>
      <c r="I1934" s="31">
        <v>0</v>
      </c>
    </row>
    <row r="1935" spans="1:9" ht="42.75" x14ac:dyDescent="0.2">
      <c r="A1935" s="89" t="s">
        <v>655</v>
      </c>
      <c r="B1935" s="3" t="s">
        <v>2219</v>
      </c>
      <c r="C1935" s="3" t="s">
        <v>0</v>
      </c>
      <c r="D1935" s="3" t="s">
        <v>0</v>
      </c>
      <c r="E1935" s="3" t="s">
        <v>0</v>
      </c>
      <c r="F1935" s="3" t="s">
        <v>0</v>
      </c>
      <c r="G1935" s="31">
        <v>8964.7999999999993</v>
      </c>
      <c r="H1935" s="31">
        <v>8751</v>
      </c>
      <c r="I1935" s="31">
        <v>97.615116901659832</v>
      </c>
    </row>
    <row r="1936" spans="1:9" x14ac:dyDescent="0.2">
      <c r="A1936" s="89" t="s">
        <v>17</v>
      </c>
      <c r="B1936" s="3" t="s">
        <v>2219</v>
      </c>
      <c r="C1936" s="3" t="s">
        <v>13</v>
      </c>
      <c r="D1936" s="3" t="s">
        <v>0</v>
      </c>
      <c r="E1936" s="3" t="s">
        <v>0</v>
      </c>
      <c r="F1936" s="3" t="s">
        <v>0</v>
      </c>
      <c r="G1936" s="31">
        <v>1000</v>
      </c>
      <c r="H1936" s="31">
        <v>998.3</v>
      </c>
      <c r="I1936" s="31">
        <v>99.83</v>
      </c>
    </row>
    <row r="1937" spans="1:9" x14ac:dyDescent="0.2">
      <c r="A1937" s="89" t="s">
        <v>125</v>
      </c>
      <c r="B1937" s="3" t="s">
        <v>2219</v>
      </c>
      <c r="C1937" s="3" t="s">
        <v>13</v>
      </c>
      <c r="D1937" s="3" t="s">
        <v>21</v>
      </c>
      <c r="E1937" s="3" t="s">
        <v>0</v>
      </c>
      <c r="F1937" s="3" t="s">
        <v>0</v>
      </c>
      <c r="G1937" s="31">
        <v>1000</v>
      </c>
      <c r="H1937" s="31">
        <v>998.3</v>
      </c>
      <c r="I1937" s="31">
        <v>99.83</v>
      </c>
    </row>
    <row r="1938" spans="1:9" ht="28.5" x14ac:dyDescent="0.2">
      <c r="A1938" s="89" t="s">
        <v>601</v>
      </c>
      <c r="B1938" s="3" t="s">
        <v>2219</v>
      </c>
      <c r="C1938" s="3" t="s">
        <v>13</v>
      </c>
      <c r="D1938" s="3" t="s">
        <v>21</v>
      </c>
      <c r="E1938" s="3" t="s">
        <v>602</v>
      </c>
      <c r="F1938" s="3" t="s">
        <v>0</v>
      </c>
      <c r="G1938" s="31">
        <v>1000</v>
      </c>
      <c r="H1938" s="31">
        <v>998.3</v>
      </c>
      <c r="I1938" s="31">
        <v>99.83</v>
      </c>
    </row>
    <row r="1939" spans="1:9" ht="42.75" x14ac:dyDescent="0.2">
      <c r="A1939" s="89" t="s">
        <v>1686</v>
      </c>
      <c r="B1939" s="3" t="s">
        <v>2219</v>
      </c>
      <c r="C1939" s="3" t="s">
        <v>13</v>
      </c>
      <c r="D1939" s="3" t="s">
        <v>21</v>
      </c>
      <c r="E1939" s="3" t="s">
        <v>602</v>
      </c>
      <c r="F1939" s="3" t="s">
        <v>1687</v>
      </c>
      <c r="G1939" s="31">
        <v>1000</v>
      </c>
      <c r="H1939" s="31">
        <v>998.3</v>
      </c>
      <c r="I1939" s="31">
        <v>99.83</v>
      </c>
    </row>
    <row r="1940" spans="1:9" x14ac:dyDescent="0.2">
      <c r="A1940" s="89" t="s">
        <v>20</v>
      </c>
      <c r="B1940" s="3" t="s">
        <v>2219</v>
      </c>
      <c r="C1940" s="3" t="s">
        <v>21</v>
      </c>
      <c r="D1940" s="3" t="s">
        <v>0</v>
      </c>
      <c r="E1940" s="3" t="s">
        <v>0</v>
      </c>
      <c r="F1940" s="3" t="s">
        <v>0</v>
      </c>
      <c r="G1940" s="31">
        <v>5435.8</v>
      </c>
      <c r="H1940" s="31">
        <v>5235.6000000000004</v>
      </c>
      <c r="I1940" s="31">
        <v>96.317009455829876</v>
      </c>
    </row>
    <row r="1941" spans="1:9" x14ac:dyDescent="0.2">
      <c r="A1941" s="89" t="s">
        <v>87</v>
      </c>
      <c r="B1941" s="3" t="s">
        <v>2219</v>
      </c>
      <c r="C1941" s="3" t="s">
        <v>21</v>
      </c>
      <c r="D1941" s="3" t="s">
        <v>76</v>
      </c>
      <c r="E1941" s="3" t="s">
        <v>0</v>
      </c>
      <c r="F1941" s="3" t="s">
        <v>0</v>
      </c>
      <c r="G1941" s="31">
        <v>5435.8</v>
      </c>
      <c r="H1941" s="31">
        <v>5235.6000000000004</v>
      </c>
      <c r="I1941" s="31">
        <v>96.317009455829876</v>
      </c>
    </row>
    <row r="1942" spans="1:9" ht="28.5" x14ac:dyDescent="0.2">
      <c r="A1942" s="89" t="s">
        <v>601</v>
      </c>
      <c r="B1942" s="3" t="s">
        <v>2219</v>
      </c>
      <c r="C1942" s="3" t="s">
        <v>21</v>
      </c>
      <c r="D1942" s="3" t="s">
        <v>76</v>
      </c>
      <c r="E1942" s="3" t="s">
        <v>602</v>
      </c>
      <c r="F1942" s="3" t="s">
        <v>0</v>
      </c>
      <c r="G1942" s="31">
        <v>5435.8</v>
      </c>
      <c r="H1942" s="31">
        <v>5235.6000000000004</v>
      </c>
      <c r="I1942" s="31">
        <v>96.317009455829876</v>
      </c>
    </row>
    <row r="1943" spans="1:9" ht="42.75" x14ac:dyDescent="0.2">
      <c r="A1943" s="89" t="s">
        <v>325</v>
      </c>
      <c r="B1943" s="3" t="s">
        <v>2219</v>
      </c>
      <c r="C1943" s="3" t="s">
        <v>21</v>
      </c>
      <c r="D1943" s="3" t="s">
        <v>76</v>
      </c>
      <c r="E1943" s="3" t="s">
        <v>602</v>
      </c>
      <c r="F1943" s="3" t="s">
        <v>1674</v>
      </c>
      <c r="G1943" s="31">
        <v>5435.8</v>
      </c>
      <c r="H1943" s="31">
        <v>5235.6000000000004</v>
      </c>
      <c r="I1943" s="31">
        <v>96.317009455829876</v>
      </c>
    </row>
    <row r="1944" spans="1:9" x14ac:dyDescent="0.2">
      <c r="A1944" s="89" t="s">
        <v>91</v>
      </c>
      <c r="B1944" s="3" t="s">
        <v>2219</v>
      </c>
      <c r="C1944" s="3" t="s">
        <v>76</v>
      </c>
      <c r="D1944" s="3" t="s">
        <v>0</v>
      </c>
      <c r="E1944" s="3" t="s">
        <v>0</v>
      </c>
      <c r="F1944" s="3" t="s">
        <v>0</v>
      </c>
      <c r="G1944" s="31">
        <v>189</v>
      </c>
      <c r="H1944" s="31">
        <v>177.1</v>
      </c>
      <c r="I1944" s="31">
        <v>93.703703703703695</v>
      </c>
    </row>
    <row r="1945" spans="1:9" ht="28.5" x14ac:dyDescent="0.2">
      <c r="A1945" s="89" t="s">
        <v>117</v>
      </c>
      <c r="B1945" s="3" t="s">
        <v>2219</v>
      </c>
      <c r="C1945" s="3" t="s">
        <v>76</v>
      </c>
      <c r="D1945" s="3" t="s">
        <v>76</v>
      </c>
      <c r="E1945" s="3" t="s">
        <v>0</v>
      </c>
      <c r="F1945" s="3" t="s">
        <v>0</v>
      </c>
      <c r="G1945" s="31">
        <v>189</v>
      </c>
      <c r="H1945" s="31">
        <v>177.1</v>
      </c>
      <c r="I1945" s="31">
        <v>93.703703703703695</v>
      </c>
    </row>
    <row r="1946" spans="1:9" ht="28.5" x14ac:dyDescent="0.2">
      <c r="A1946" s="89" t="s">
        <v>601</v>
      </c>
      <c r="B1946" s="3" t="s">
        <v>2219</v>
      </c>
      <c r="C1946" s="3" t="s">
        <v>76</v>
      </c>
      <c r="D1946" s="3" t="s">
        <v>76</v>
      </c>
      <c r="E1946" s="3" t="s">
        <v>602</v>
      </c>
      <c r="F1946" s="3" t="s">
        <v>0</v>
      </c>
      <c r="G1946" s="31">
        <v>189</v>
      </c>
      <c r="H1946" s="31">
        <v>177.1</v>
      </c>
      <c r="I1946" s="31">
        <v>93.703703703703695</v>
      </c>
    </row>
    <row r="1947" spans="1:9" ht="42.75" x14ac:dyDescent="0.2">
      <c r="A1947" s="89" t="s">
        <v>333</v>
      </c>
      <c r="B1947" s="3" t="s">
        <v>2219</v>
      </c>
      <c r="C1947" s="3" t="s">
        <v>76</v>
      </c>
      <c r="D1947" s="3" t="s">
        <v>76</v>
      </c>
      <c r="E1947" s="3" t="s">
        <v>602</v>
      </c>
      <c r="F1947" s="3" t="s">
        <v>1673</v>
      </c>
      <c r="G1947" s="31">
        <v>189</v>
      </c>
      <c r="H1947" s="31">
        <v>177.1</v>
      </c>
      <c r="I1947" s="31">
        <v>93.703703703703695</v>
      </c>
    </row>
    <row r="1948" spans="1:9" x14ac:dyDescent="0.2">
      <c r="A1948" s="89" t="s">
        <v>23</v>
      </c>
      <c r="B1948" s="3" t="s">
        <v>2219</v>
      </c>
      <c r="C1948" s="3" t="s">
        <v>24</v>
      </c>
      <c r="D1948" s="3" t="s">
        <v>0</v>
      </c>
      <c r="E1948" s="3" t="s">
        <v>0</v>
      </c>
      <c r="F1948" s="3" t="s">
        <v>0</v>
      </c>
      <c r="G1948" s="31">
        <v>2340</v>
      </c>
      <c r="H1948" s="31">
        <v>2340</v>
      </c>
      <c r="I1948" s="31">
        <v>100</v>
      </c>
    </row>
    <row r="1949" spans="1:9" ht="28.5" x14ac:dyDescent="0.2">
      <c r="A1949" s="89" t="s">
        <v>25</v>
      </c>
      <c r="B1949" s="3" t="s">
        <v>2219</v>
      </c>
      <c r="C1949" s="3" t="s">
        <v>24</v>
      </c>
      <c r="D1949" s="3" t="s">
        <v>26</v>
      </c>
      <c r="E1949" s="3" t="s">
        <v>0</v>
      </c>
      <c r="F1949" s="3" t="s">
        <v>0</v>
      </c>
      <c r="G1949" s="31">
        <v>2340</v>
      </c>
      <c r="H1949" s="31">
        <v>2340</v>
      </c>
      <c r="I1949" s="31">
        <v>100</v>
      </c>
    </row>
    <row r="1950" spans="1:9" ht="28.5" x14ac:dyDescent="0.2">
      <c r="A1950" s="89" t="s">
        <v>601</v>
      </c>
      <c r="B1950" s="3" t="s">
        <v>2219</v>
      </c>
      <c r="C1950" s="3" t="s">
        <v>24</v>
      </c>
      <c r="D1950" s="3" t="s">
        <v>26</v>
      </c>
      <c r="E1950" s="3" t="s">
        <v>602</v>
      </c>
      <c r="F1950" s="3" t="s">
        <v>0</v>
      </c>
      <c r="G1950" s="31">
        <v>2340</v>
      </c>
      <c r="H1950" s="31">
        <v>2340</v>
      </c>
      <c r="I1950" s="31">
        <v>100</v>
      </c>
    </row>
    <row r="1951" spans="1:9" ht="28.5" x14ac:dyDescent="0.2">
      <c r="A1951" s="89" t="s">
        <v>380</v>
      </c>
      <c r="B1951" s="3" t="s">
        <v>2219</v>
      </c>
      <c r="C1951" s="3" t="s">
        <v>24</v>
      </c>
      <c r="D1951" s="3" t="s">
        <v>26</v>
      </c>
      <c r="E1951" s="3" t="s">
        <v>602</v>
      </c>
      <c r="F1951" s="3" t="s">
        <v>1672</v>
      </c>
      <c r="G1951" s="31">
        <v>2340</v>
      </c>
      <c r="H1951" s="31">
        <v>2340</v>
      </c>
      <c r="I1951" s="31">
        <v>100</v>
      </c>
    </row>
    <row r="1952" spans="1:9" ht="42.75" x14ac:dyDescent="0.2">
      <c r="A1952" s="89" t="s">
        <v>907</v>
      </c>
      <c r="B1952" s="3" t="s">
        <v>2220</v>
      </c>
      <c r="C1952" s="3" t="s">
        <v>0</v>
      </c>
      <c r="D1952" s="3" t="s">
        <v>0</v>
      </c>
      <c r="E1952" s="3" t="s">
        <v>0</v>
      </c>
      <c r="F1952" s="3" t="s">
        <v>0</v>
      </c>
      <c r="G1952" s="31">
        <v>30561.5</v>
      </c>
      <c r="H1952" s="31">
        <v>28244.3</v>
      </c>
      <c r="I1952" s="31">
        <v>92.41791142450468</v>
      </c>
    </row>
    <row r="1953" spans="1:9" x14ac:dyDescent="0.2">
      <c r="A1953" s="89" t="s">
        <v>17</v>
      </c>
      <c r="B1953" s="3" t="s">
        <v>2220</v>
      </c>
      <c r="C1953" s="3" t="s">
        <v>13</v>
      </c>
      <c r="D1953" s="3" t="s">
        <v>0</v>
      </c>
      <c r="E1953" s="3" t="s">
        <v>0</v>
      </c>
      <c r="F1953" s="3" t="s">
        <v>0</v>
      </c>
      <c r="G1953" s="31">
        <v>2460</v>
      </c>
      <c r="H1953" s="31">
        <v>2460</v>
      </c>
      <c r="I1953" s="31">
        <v>100</v>
      </c>
    </row>
    <row r="1954" spans="1:9" x14ac:dyDescent="0.2">
      <c r="A1954" s="89" t="s">
        <v>125</v>
      </c>
      <c r="B1954" s="3" t="s">
        <v>2220</v>
      </c>
      <c r="C1954" s="3" t="s">
        <v>13</v>
      </c>
      <c r="D1954" s="3" t="s">
        <v>21</v>
      </c>
      <c r="E1954" s="3" t="s">
        <v>0</v>
      </c>
      <c r="F1954" s="3" t="s">
        <v>0</v>
      </c>
      <c r="G1954" s="31">
        <v>2460</v>
      </c>
      <c r="H1954" s="31">
        <v>2460</v>
      </c>
      <c r="I1954" s="31">
        <v>100</v>
      </c>
    </row>
    <row r="1955" spans="1:9" ht="28.5" x14ac:dyDescent="0.2">
      <c r="A1955" s="89" t="s">
        <v>601</v>
      </c>
      <c r="B1955" s="3" t="s">
        <v>2220</v>
      </c>
      <c r="C1955" s="3" t="s">
        <v>13</v>
      </c>
      <c r="D1955" s="3" t="s">
        <v>21</v>
      </c>
      <c r="E1955" s="3" t="s">
        <v>602</v>
      </c>
      <c r="F1955" s="3" t="s">
        <v>0</v>
      </c>
      <c r="G1955" s="31">
        <v>0</v>
      </c>
      <c r="H1955" s="31">
        <v>0</v>
      </c>
      <c r="I1955" s="31" t="e">
        <v>#DIV/0!</v>
      </c>
    </row>
    <row r="1956" spans="1:9" ht="42.75" x14ac:dyDescent="0.2">
      <c r="A1956" s="89" t="s">
        <v>1686</v>
      </c>
      <c r="B1956" s="3" t="s">
        <v>2220</v>
      </c>
      <c r="C1956" s="3" t="s">
        <v>13</v>
      </c>
      <c r="D1956" s="3" t="s">
        <v>21</v>
      </c>
      <c r="E1956" s="3" t="s">
        <v>602</v>
      </c>
      <c r="F1956" s="3" t="s">
        <v>1687</v>
      </c>
      <c r="G1956" s="31">
        <v>0</v>
      </c>
      <c r="H1956" s="31">
        <v>0</v>
      </c>
      <c r="I1956" s="31" t="e">
        <v>#DIV/0!</v>
      </c>
    </row>
    <row r="1957" spans="1:9" ht="42.75" x14ac:dyDescent="0.2">
      <c r="A1957" s="89" t="s">
        <v>680</v>
      </c>
      <c r="B1957" s="3" t="s">
        <v>2220</v>
      </c>
      <c r="C1957" s="3" t="s">
        <v>13</v>
      </c>
      <c r="D1957" s="3" t="s">
        <v>21</v>
      </c>
      <c r="E1957" s="3" t="s">
        <v>681</v>
      </c>
      <c r="F1957" s="3" t="s">
        <v>0</v>
      </c>
      <c r="G1957" s="31">
        <v>2460</v>
      </c>
      <c r="H1957" s="31">
        <v>2460</v>
      </c>
      <c r="I1957" s="31">
        <v>100</v>
      </c>
    </row>
    <row r="1958" spans="1:9" ht="42.75" x14ac:dyDescent="0.2">
      <c r="A1958" s="89" t="s">
        <v>1686</v>
      </c>
      <c r="B1958" s="3" t="s">
        <v>2220</v>
      </c>
      <c r="C1958" s="3" t="s">
        <v>13</v>
      </c>
      <c r="D1958" s="3" t="s">
        <v>21</v>
      </c>
      <c r="E1958" s="3" t="s">
        <v>681</v>
      </c>
      <c r="F1958" s="3" t="s">
        <v>1687</v>
      </c>
      <c r="G1958" s="31">
        <v>2460</v>
      </c>
      <c r="H1958" s="31">
        <v>2460</v>
      </c>
      <c r="I1958" s="31">
        <v>100</v>
      </c>
    </row>
    <row r="1959" spans="1:9" x14ac:dyDescent="0.2">
      <c r="A1959" s="89" t="s">
        <v>20</v>
      </c>
      <c r="B1959" s="3" t="s">
        <v>2220</v>
      </c>
      <c r="C1959" s="3" t="s">
        <v>21</v>
      </c>
      <c r="D1959" s="3" t="s">
        <v>0</v>
      </c>
      <c r="E1959" s="3" t="s">
        <v>0</v>
      </c>
      <c r="F1959" s="3" t="s">
        <v>0</v>
      </c>
      <c r="G1959" s="31">
        <v>19509</v>
      </c>
      <c r="H1959" s="31">
        <v>18888.099999999999</v>
      </c>
      <c r="I1959" s="31">
        <v>96.817366343738769</v>
      </c>
    </row>
    <row r="1960" spans="1:9" ht="28.5" x14ac:dyDescent="0.2">
      <c r="A1960" s="89" t="s">
        <v>103</v>
      </c>
      <c r="B1960" s="3" t="s">
        <v>2220</v>
      </c>
      <c r="C1960" s="3" t="s">
        <v>21</v>
      </c>
      <c r="D1960" s="3" t="s">
        <v>13</v>
      </c>
      <c r="E1960" s="3" t="s">
        <v>0</v>
      </c>
      <c r="F1960" s="3" t="s">
        <v>0</v>
      </c>
      <c r="G1960" s="31">
        <v>1900</v>
      </c>
      <c r="H1960" s="31">
        <v>1899.9</v>
      </c>
      <c r="I1960" s="31">
        <v>99.994736842105269</v>
      </c>
    </row>
    <row r="1961" spans="1:9" ht="42.75" x14ac:dyDescent="0.2">
      <c r="A1961" s="89" t="s">
        <v>680</v>
      </c>
      <c r="B1961" s="3" t="s">
        <v>2220</v>
      </c>
      <c r="C1961" s="3" t="s">
        <v>21</v>
      </c>
      <c r="D1961" s="3" t="s">
        <v>13</v>
      </c>
      <c r="E1961" s="3" t="s">
        <v>681</v>
      </c>
      <c r="F1961" s="3" t="s">
        <v>0</v>
      </c>
      <c r="G1961" s="31">
        <v>1900</v>
      </c>
      <c r="H1961" s="31">
        <v>1899.9</v>
      </c>
      <c r="I1961" s="31">
        <v>99.994736842105269</v>
      </c>
    </row>
    <row r="1962" spans="1:9" ht="28.5" x14ac:dyDescent="0.2">
      <c r="A1962" s="89" t="s">
        <v>321</v>
      </c>
      <c r="B1962" s="3" t="s">
        <v>2220</v>
      </c>
      <c r="C1962" s="3" t="s">
        <v>21</v>
      </c>
      <c r="D1962" s="3" t="s">
        <v>13</v>
      </c>
      <c r="E1962" s="3" t="s">
        <v>681</v>
      </c>
      <c r="F1962" s="3" t="s">
        <v>111</v>
      </c>
      <c r="G1962" s="31">
        <v>1900</v>
      </c>
      <c r="H1962" s="31">
        <v>1899.9</v>
      </c>
      <c r="I1962" s="31">
        <v>99.994736842105269</v>
      </c>
    </row>
    <row r="1963" spans="1:9" x14ac:dyDescent="0.2">
      <c r="A1963" s="89" t="s">
        <v>87</v>
      </c>
      <c r="B1963" s="3" t="s">
        <v>2220</v>
      </c>
      <c r="C1963" s="3" t="s">
        <v>21</v>
      </c>
      <c r="D1963" s="3" t="s">
        <v>76</v>
      </c>
      <c r="E1963" s="3" t="s">
        <v>0</v>
      </c>
      <c r="F1963" s="3" t="s">
        <v>0</v>
      </c>
      <c r="G1963" s="31">
        <v>17609</v>
      </c>
      <c r="H1963" s="31">
        <v>16988.2</v>
      </c>
      <c r="I1963" s="31">
        <v>96.474530069850644</v>
      </c>
    </row>
    <row r="1964" spans="1:9" ht="42.75" x14ac:dyDescent="0.2">
      <c r="A1964" s="89" t="s">
        <v>680</v>
      </c>
      <c r="B1964" s="3" t="s">
        <v>2220</v>
      </c>
      <c r="C1964" s="3" t="s">
        <v>21</v>
      </c>
      <c r="D1964" s="3" t="s">
        <v>76</v>
      </c>
      <c r="E1964" s="3" t="s">
        <v>681</v>
      </c>
      <c r="F1964" s="3" t="s">
        <v>0</v>
      </c>
      <c r="G1964" s="31">
        <v>17609</v>
      </c>
      <c r="H1964" s="31">
        <v>16988.2</v>
      </c>
      <c r="I1964" s="31">
        <v>96.474530069850644</v>
      </c>
    </row>
    <row r="1965" spans="1:9" ht="42.75" x14ac:dyDescent="0.2">
      <c r="A1965" s="89" t="s">
        <v>325</v>
      </c>
      <c r="B1965" s="3" t="s">
        <v>2220</v>
      </c>
      <c r="C1965" s="3" t="s">
        <v>21</v>
      </c>
      <c r="D1965" s="3" t="s">
        <v>76</v>
      </c>
      <c r="E1965" s="3" t="s">
        <v>681</v>
      </c>
      <c r="F1965" s="3" t="s">
        <v>1674</v>
      </c>
      <c r="G1965" s="31">
        <v>17609</v>
      </c>
      <c r="H1965" s="31">
        <v>16988.2</v>
      </c>
      <c r="I1965" s="31">
        <v>96.474530069850644</v>
      </c>
    </row>
    <row r="1966" spans="1:9" x14ac:dyDescent="0.2">
      <c r="A1966" s="89" t="s">
        <v>88</v>
      </c>
      <c r="B1966" s="3" t="s">
        <v>2220</v>
      </c>
      <c r="C1966" s="3" t="s">
        <v>74</v>
      </c>
      <c r="D1966" s="3" t="s">
        <v>0</v>
      </c>
      <c r="E1966" s="3" t="s">
        <v>0</v>
      </c>
      <c r="F1966" s="3" t="s">
        <v>0</v>
      </c>
      <c r="G1966" s="31">
        <v>5330</v>
      </c>
      <c r="H1966" s="31">
        <v>5329.8</v>
      </c>
      <c r="I1966" s="31">
        <v>99.996247654784241</v>
      </c>
    </row>
    <row r="1967" spans="1:9" x14ac:dyDescent="0.2">
      <c r="A1967" s="89" t="s">
        <v>89</v>
      </c>
      <c r="B1967" s="3" t="s">
        <v>2220</v>
      </c>
      <c r="C1967" s="3" t="s">
        <v>74</v>
      </c>
      <c r="D1967" s="3" t="s">
        <v>8</v>
      </c>
      <c r="E1967" s="3" t="s">
        <v>0</v>
      </c>
      <c r="F1967" s="3" t="s">
        <v>0</v>
      </c>
      <c r="G1967" s="31">
        <v>5314.9</v>
      </c>
      <c r="H1967" s="31">
        <v>5314.7</v>
      </c>
      <c r="I1967" s="31">
        <v>99.996236994110902</v>
      </c>
    </row>
    <row r="1968" spans="1:9" ht="42.75" x14ac:dyDescent="0.2">
      <c r="A1968" s="89" t="s">
        <v>680</v>
      </c>
      <c r="B1968" s="3" t="s">
        <v>2220</v>
      </c>
      <c r="C1968" s="3" t="s">
        <v>74</v>
      </c>
      <c r="D1968" s="3" t="s">
        <v>8</v>
      </c>
      <c r="E1968" s="3" t="s">
        <v>681</v>
      </c>
      <c r="F1968" s="3" t="s">
        <v>0</v>
      </c>
      <c r="G1968" s="31">
        <v>5314.9</v>
      </c>
      <c r="H1968" s="31">
        <v>5314.7</v>
      </c>
      <c r="I1968" s="31">
        <v>99.996236994110902</v>
      </c>
    </row>
    <row r="1969" spans="1:9" ht="28.5" x14ac:dyDescent="0.2">
      <c r="A1969" s="89" t="s">
        <v>321</v>
      </c>
      <c r="B1969" s="3" t="s">
        <v>2220</v>
      </c>
      <c r="C1969" s="3" t="s">
        <v>74</v>
      </c>
      <c r="D1969" s="3" t="s">
        <v>8</v>
      </c>
      <c r="E1969" s="3" t="s">
        <v>681</v>
      </c>
      <c r="F1969" s="3" t="s">
        <v>111</v>
      </c>
      <c r="G1969" s="31">
        <v>5314.9</v>
      </c>
      <c r="H1969" s="31">
        <v>5314.7</v>
      </c>
      <c r="I1969" s="31">
        <v>99.996236994110902</v>
      </c>
    </row>
    <row r="1970" spans="1:9" ht="28.5" x14ac:dyDescent="0.2">
      <c r="A1970" s="89" t="s">
        <v>90</v>
      </c>
      <c r="B1970" s="3" t="s">
        <v>2220</v>
      </c>
      <c r="C1970" s="3" t="s">
        <v>74</v>
      </c>
      <c r="D1970" s="3" t="s">
        <v>13</v>
      </c>
      <c r="E1970" s="3" t="s">
        <v>0</v>
      </c>
      <c r="F1970" s="3" t="s">
        <v>0</v>
      </c>
      <c r="G1970" s="31">
        <v>15.1</v>
      </c>
      <c r="H1970" s="31">
        <v>15.1</v>
      </c>
      <c r="I1970" s="31">
        <v>100</v>
      </c>
    </row>
    <row r="1971" spans="1:9" ht="42.75" x14ac:dyDescent="0.2">
      <c r="A1971" s="89" t="s">
        <v>680</v>
      </c>
      <c r="B1971" s="3" t="s">
        <v>2220</v>
      </c>
      <c r="C1971" s="3" t="s">
        <v>74</v>
      </c>
      <c r="D1971" s="3" t="s">
        <v>13</v>
      </c>
      <c r="E1971" s="3" t="s">
        <v>681</v>
      </c>
      <c r="F1971" s="3" t="s">
        <v>0</v>
      </c>
      <c r="G1971" s="31">
        <v>15.1</v>
      </c>
      <c r="H1971" s="31">
        <v>15.1</v>
      </c>
      <c r="I1971" s="31">
        <v>100</v>
      </c>
    </row>
    <row r="1972" spans="1:9" ht="28.5" x14ac:dyDescent="0.2">
      <c r="A1972" s="89" t="s">
        <v>321</v>
      </c>
      <c r="B1972" s="3" t="s">
        <v>2220</v>
      </c>
      <c r="C1972" s="3" t="s">
        <v>74</v>
      </c>
      <c r="D1972" s="3" t="s">
        <v>13</v>
      </c>
      <c r="E1972" s="3" t="s">
        <v>681</v>
      </c>
      <c r="F1972" s="3" t="s">
        <v>111</v>
      </c>
      <c r="G1972" s="31">
        <v>15.1</v>
      </c>
      <c r="H1972" s="31">
        <v>15.1</v>
      </c>
      <c r="I1972" s="31">
        <v>100</v>
      </c>
    </row>
    <row r="1973" spans="1:9" x14ac:dyDescent="0.2">
      <c r="A1973" s="89" t="s">
        <v>91</v>
      </c>
      <c r="B1973" s="3" t="s">
        <v>2220</v>
      </c>
      <c r="C1973" s="3" t="s">
        <v>76</v>
      </c>
      <c r="D1973" s="3" t="s">
        <v>0</v>
      </c>
      <c r="E1973" s="3" t="s">
        <v>0</v>
      </c>
      <c r="F1973" s="3" t="s">
        <v>0</v>
      </c>
      <c r="G1973" s="31">
        <v>2672.5</v>
      </c>
      <c r="H1973" s="31">
        <v>1229.5</v>
      </c>
      <c r="I1973" s="31">
        <v>46.005612722170255</v>
      </c>
    </row>
    <row r="1974" spans="1:9" ht="28.5" x14ac:dyDescent="0.2">
      <c r="A1974" s="89" t="s">
        <v>117</v>
      </c>
      <c r="B1974" s="3" t="s">
        <v>2220</v>
      </c>
      <c r="C1974" s="3" t="s">
        <v>76</v>
      </c>
      <c r="D1974" s="3" t="s">
        <v>76</v>
      </c>
      <c r="E1974" s="3" t="s">
        <v>0</v>
      </c>
      <c r="F1974" s="3" t="s">
        <v>0</v>
      </c>
      <c r="G1974" s="31">
        <v>2672.5</v>
      </c>
      <c r="H1974" s="31">
        <v>1229.5</v>
      </c>
      <c r="I1974" s="31">
        <v>46.005612722170255</v>
      </c>
    </row>
    <row r="1975" spans="1:9" ht="42.75" x14ac:dyDescent="0.2">
      <c r="A1975" s="89" t="s">
        <v>680</v>
      </c>
      <c r="B1975" s="3" t="s">
        <v>2220</v>
      </c>
      <c r="C1975" s="3" t="s">
        <v>76</v>
      </c>
      <c r="D1975" s="3" t="s">
        <v>76</v>
      </c>
      <c r="E1975" s="3" t="s">
        <v>681</v>
      </c>
      <c r="F1975" s="3" t="s">
        <v>0</v>
      </c>
      <c r="G1975" s="31">
        <v>2672.5</v>
      </c>
      <c r="H1975" s="31">
        <v>1229.5</v>
      </c>
      <c r="I1975" s="31">
        <v>46.005612722170255</v>
      </c>
    </row>
    <row r="1976" spans="1:9" ht="42.75" x14ac:dyDescent="0.2">
      <c r="A1976" s="89" t="s">
        <v>333</v>
      </c>
      <c r="B1976" s="3" t="s">
        <v>2220</v>
      </c>
      <c r="C1976" s="3" t="s">
        <v>76</v>
      </c>
      <c r="D1976" s="3" t="s">
        <v>76</v>
      </c>
      <c r="E1976" s="3" t="s">
        <v>681</v>
      </c>
      <c r="F1976" s="3" t="s">
        <v>1673</v>
      </c>
      <c r="G1976" s="31">
        <v>2672.5</v>
      </c>
      <c r="H1976" s="31">
        <v>1229.5</v>
      </c>
      <c r="I1976" s="31">
        <v>46.005612722170255</v>
      </c>
    </row>
    <row r="1977" spans="1:9" x14ac:dyDescent="0.2">
      <c r="A1977" s="89" t="s">
        <v>23</v>
      </c>
      <c r="B1977" s="3" t="s">
        <v>2220</v>
      </c>
      <c r="C1977" s="3" t="s">
        <v>24</v>
      </c>
      <c r="D1977" s="3" t="s">
        <v>0</v>
      </c>
      <c r="E1977" s="3" t="s">
        <v>0</v>
      </c>
      <c r="F1977" s="3" t="s">
        <v>0</v>
      </c>
      <c r="G1977" s="31">
        <v>590</v>
      </c>
      <c r="H1977" s="31">
        <v>336.9</v>
      </c>
      <c r="I1977" s="31">
        <v>57.101694915254228</v>
      </c>
    </row>
    <row r="1978" spans="1:9" ht="28.5" x14ac:dyDescent="0.2">
      <c r="A1978" s="89" t="s">
        <v>25</v>
      </c>
      <c r="B1978" s="3" t="s">
        <v>2220</v>
      </c>
      <c r="C1978" s="3" t="s">
        <v>24</v>
      </c>
      <c r="D1978" s="3" t="s">
        <v>26</v>
      </c>
      <c r="E1978" s="3" t="s">
        <v>0</v>
      </c>
      <c r="F1978" s="3" t="s">
        <v>0</v>
      </c>
      <c r="G1978" s="31">
        <v>590</v>
      </c>
      <c r="H1978" s="31">
        <v>336.9</v>
      </c>
      <c r="I1978" s="31">
        <v>57.101694915254228</v>
      </c>
    </row>
    <row r="1979" spans="1:9" ht="42.75" x14ac:dyDescent="0.2">
      <c r="A1979" s="89" t="s">
        <v>680</v>
      </c>
      <c r="B1979" s="3" t="s">
        <v>2220</v>
      </c>
      <c r="C1979" s="3" t="s">
        <v>24</v>
      </c>
      <c r="D1979" s="3" t="s">
        <v>26</v>
      </c>
      <c r="E1979" s="3" t="s">
        <v>681</v>
      </c>
      <c r="F1979" s="3" t="s">
        <v>0</v>
      </c>
      <c r="G1979" s="31">
        <v>590</v>
      </c>
      <c r="H1979" s="31">
        <v>336.9</v>
      </c>
      <c r="I1979" s="31">
        <v>57.101694915254228</v>
      </c>
    </row>
    <row r="1980" spans="1:9" ht="28.5" x14ac:dyDescent="0.2">
      <c r="A1980" s="89" t="s">
        <v>380</v>
      </c>
      <c r="B1980" s="3" t="s">
        <v>2220</v>
      </c>
      <c r="C1980" s="3" t="s">
        <v>24</v>
      </c>
      <c r="D1980" s="3" t="s">
        <v>26</v>
      </c>
      <c r="E1980" s="3" t="s">
        <v>681</v>
      </c>
      <c r="F1980" s="3" t="s">
        <v>1672</v>
      </c>
      <c r="G1980" s="31">
        <v>590</v>
      </c>
      <c r="H1980" s="31">
        <v>336.9</v>
      </c>
      <c r="I1980" s="31">
        <v>57.101694915254228</v>
      </c>
    </row>
    <row r="1981" spans="1:9" ht="60" x14ac:dyDescent="0.2">
      <c r="A1981" s="91" t="s">
        <v>793</v>
      </c>
      <c r="B1981" s="4" t="s">
        <v>2221</v>
      </c>
      <c r="C1981" s="4" t="s">
        <v>0</v>
      </c>
      <c r="D1981" s="4" t="s">
        <v>0</v>
      </c>
      <c r="E1981" s="4" t="s">
        <v>0</v>
      </c>
      <c r="F1981" s="4" t="s">
        <v>0</v>
      </c>
      <c r="G1981" s="35">
        <v>236551</v>
      </c>
      <c r="H1981" s="35">
        <v>238950.1</v>
      </c>
      <c r="I1981" s="35">
        <v>101.01419989769649</v>
      </c>
    </row>
    <row r="1982" spans="1:9" ht="57" x14ac:dyDescent="0.2">
      <c r="A1982" s="89" t="s">
        <v>795</v>
      </c>
      <c r="B1982" s="3" t="s">
        <v>2222</v>
      </c>
      <c r="C1982" s="3" t="s">
        <v>0</v>
      </c>
      <c r="D1982" s="3" t="s">
        <v>0</v>
      </c>
      <c r="E1982" s="3" t="s">
        <v>0</v>
      </c>
      <c r="F1982" s="3" t="s">
        <v>0</v>
      </c>
      <c r="G1982" s="31">
        <v>47873.599999999999</v>
      </c>
      <c r="H1982" s="31">
        <v>47870.3</v>
      </c>
      <c r="I1982" s="31">
        <v>99.993106848033165</v>
      </c>
    </row>
    <row r="1983" spans="1:9" x14ac:dyDescent="0.2">
      <c r="A1983" s="89" t="s">
        <v>797</v>
      </c>
      <c r="B1983" s="3" t="s">
        <v>2223</v>
      </c>
      <c r="C1983" s="3" t="s">
        <v>0</v>
      </c>
      <c r="D1983" s="3" t="s">
        <v>0</v>
      </c>
      <c r="E1983" s="3" t="s">
        <v>0</v>
      </c>
      <c r="F1983" s="3" t="s">
        <v>0</v>
      </c>
      <c r="G1983" s="31">
        <v>5277.6</v>
      </c>
      <c r="H1983" s="31">
        <v>5277.6</v>
      </c>
      <c r="I1983" s="31">
        <v>100</v>
      </c>
    </row>
    <row r="1984" spans="1:9" x14ac:dyDescent="0.2">
      <c r="A1984" s="89" t="s">
        <v>17</v>
      </c>
      <c r="B1984" s="3" t="s">
        <v>2223</v>
      </c>
      <c r="C1984" s="3" t="s">
        <v>13</v>
      </c>
      <c r="D1984" s="3" t="s">
        <v>0</v>
      </c>
      <c r="E1984" s="3" t="s">
        <v>0</v>
      </c>
      <c r="F1984" s="3" t="s">
        <v>0</v>
      </c>
      <c r="G1984" s="31">
        <v>5277.6</v>
      </c>
      <c r="H1984" s="31">
        <v>5277.6</v>
      </c>
      <c r="I1984" s="31">
        <v>100</v>
      </c>
    </row>
    <row r="1985" spans="1:9" x14ac:dyDescent="0.2">
      <c r="A1985" s="89" t="s">
        <v>70</v>
      </c>
      <c r="B1985" s="3" t="s">
        <v>2223</v>
      </c>
      <c r="C1985" s="3" t="s">
        <v>13</v>
      </c>
      <c r="D1985" s="3" t="s">
        <v>29</v>
      </c>
      <c r="E1985" s="3" t="s">
        <v>0</v>
      </c>
      <c r="F1985" s="3" t="s">
        <v>0</v>
      </c>
      <c r="G1985" s="31">
        <v>5277.6</v>
      </c>
      <c r="H1985" s="31">
        <v>5277.6</v>
      </c>
      <c r="I1985" s="31">
        <v>100</v>
      </c>
    </row>
    <row r="1986" spans="1:9" x14ac:dyDescent="0.2">
      <c r="A1986" s="89" t="s">
        <v>603</v>
      </c>
      <c r="B1986" s="3" t="s">
        <v>2223</v>
      </c>
      <c r="C1986" s="3" t="s">
        <v>13</v>
      </c>
      <c r="D1986" s="3" t="s">
        <v>29</v>
      </c>
      <c r="E1986" s="3" t="s">
        <v>604</v>
      </c>
      <c r="F1986" s="3" t="s">
        <v>0</v>
      </c>
      <c r="G1986" s="31">
        <v>5277.6</v>
      </c>
      <c r="H1986" s="31">
        <v>5277.6</v>
      </c>
      <c r="I1986" s="31">
        <v>100</v>
      </c>
    </row>
    <row r="1987" spans="1:9" ht="42.75" x14ac:dyDescent="0.2">
      <c r="A1987" s="89" t="s">
        <v>1677</v>
      </c>
      <c r="B1987" s="3" t="s">
        <v>2223</v>
      </c>
      <c r="C1987" s="19" t="s">
        <v>13</v>
      </c>
      <c r="D1987" s="19" t="s">
        <v>29</v>
      </c>
      <c r="E1987" s="19" t="s">
        <v>604</v>
      </c>
      <c r="F1987" s="19" t="s">
        <v>1678</v>
      </c>
      <c r="G1987" s="31">
        <v>5277.6</v>
      </c>
      <c r="H1987" s="31">
        <v>5277.6</v>
      </c>
      <c r="I1987" s="31">
        <v>100</v>
      </c>
    </row>
    <row r="1988" spans="1:9" ht="57" x14ac:dyDescent="0.2">
      <c r="A1988" s="89" t="s">
        <v>799</v>
      </c>
      <c r="B1988" s="3" t="s">
        <v>2224</v>
      </c>
      <c r="C1988" s="19" t="s">
        <v>0</v>
      </c>
      <c r="D1988" s="19" t="s">
        <v>0</v>
      </c>
      <c r="E1988" s="19" t="s">
        <v>0</v>
      </c>
      <c r="F1988" s="19" t="s">
        <v>0</v>
      </c>
      <c r="G1988" s="31">
        <v>3064.3</v>
      </c>
      <c r="H1988" s="31">
        <v>3064.3</v>
      </c>
      <c r="I1988" s="31">
        <v>100</v>
      </c>
    </row>
    <row r="1989" spans="1:9" x14ac:dyDescent="0.2">
      <c r="A1989" s="89" t="s">
        <v>17</v>
      </c>
      <c r="B1989" s="3" t="s">
        <v>2224</v>
      </c>
      <c r="C1989" s="3" t="s">
        <v>13</v>
      </c>
      <c r="D1989" s="3" t="s">
        <v>0</v>
      </c>
      <c r="E1989" s="3" t="s">
        <v>0</v>
      </c>
      <c r="F1989" s="3" t="s">
        <v>0</v>
      </c>
      <c r="G1989" s="31">
        <v>3064.3</v>
      </c>
      <c r="H1989" s="31">
        <v>3064.3</v>
      </c>
      <c r="I1989" s="31">
        <v>100</v>
      </c>
    </row>
    <row r="1990" spans="1:9" x14ac:dyDescent="0.2">
      <c r="A1990" s="89" t="s">
        <v>70</v>
      </c>
      <c r="B1990" s="3" t="s">
        <v>2224</v>
      </c>
      <c r="C1990" s="3" t="s">
        <v>13</v>
      </c>
      <c r="D1990" s="3" t="s">
        <v>29</v>
      </c>
      <c r="E1990" s="3" t="s">
        <v>0</v>
      </c>
      <c r="F1990" s="3" t="s">
        <v>0</v>
      </c>
      <c r="G1990" s="31">
        <v>3064.3</v>
      </c>
      <c r="H1990" s="31">
        <v>3064.3</v>
      </c>
      <c r="I1990" s="31">
        <v>100</v>
      </c>
    </row>
    <row r="1991" spans="1:9" x14ac:dyDescent="0.2">
      <c r="A1991" s="89" t="s">
        <v>603</v>
      </c>
      <c r="B1991" s="3" t="s">
        <v>2224</v>
      </c>
      <c r="C1991" s="3" t="s">
        <v>13</v>
      </c>
      <c r="D1991" s="3" t="s">
        <v>29</v>
      </c>
      <c r="E1991" s="3" t="s">
        <v>604</v>
      </c>
      <c r="F1991" s="3" t="s">
        <v>0</v>
      </c>
      <c r="G1991" s="31">
        <v>3064.3</v>
      </c>
      <c r="H1991" s="31">
        <v>3064.3</v>
      </c>
      <c r="I1991" s="31">
        <v>100</v>
      </c>
    </row>
    <row r="1992" spans="1:9" ht="42.75" x14ac:dyDescent="0.2">
      <c r="A1992" s="89" t="s">
        <v>1677</v>
      </c>
      <c r="B1992" s="3" t="s">
        <v>2224</v>
      </c>
      <c r="C1992" s="3" t="s">
        <v>13</v>
      </c>
      <c r="D1992" s="3" t="s">
        <v>29</v>
      </c>
      <c r="E1992" s="3" t="s">
        <v>604</v>
      </c>
      <c r="F1992" s="3" t="s">
        <v>1678</v>
      </c>
      <c r="G1992" s="31">
        <v>3064.3</v>
      </c>
      <c r="H1992" s="31">
        <v>3064.3</v>
      </c>
      <c r="I1992" s="31">
        <v>100</v>
      </c>
    </row>
    <row r="1993" spans="1:9" ht="85.5" x14ac:dyDescent="0.2">
      <c r="A1993" s="89" t="s">
        <v>801</v>
      </c>
      <c r="B1993" s="3" t="s">
        <v>2225</v>
      </c>
      <c r="C1993" s="3" t="s">
        <v>0</v>
      </c>
      <c r="D1993" s="3" t="s">
        <v>0</v>
      </c>
      <c r="E1993" s="3" t="s">
        <v>0</v>
      </c>
      <c r="F1993" s="3" t="s">
        <v>0</v>
      </c>
      <c r="G1993" s="31">
        <v>670.9</v>
      </c>
      <c r="H1993" s="31">
        <v>667.6</v>
      </c>
      <c r="I1993" s="31">
        <v>99.508123416306461</v>
      </c>
    </row>
    <row r="1994" spans="1:9" x14ac:dyDescent="0.2">
      <c r="A1994" s="89" t="s">
        <v>17</v>
      </c>
      <c r="B1994" s="3" t="s">
        <v>2225</v>
      </c>
      <c r="C1994" s="19" t="s">
        <v>13</v>
      </c>
      <c r="D1994" s="19" t="s">
        <v>0</v>
      </c>
      <c r="E1994" s="19" t="s">
        <v>0</v>
      </c>
      <c r="F1994" s="19" t="s">
        <v>0</v>
      </c>
      <c r="G1994" s="31">
        <v>670.9</v>
      </c>
      <c r="H1994" s="31">
        <v>667.6</v>
      </c>
      <c r="I1994" s="31">
        <v>99.508123416306461</v>
      </c>
    </row>
    <row r="1995" spans="1:9" x14ac:dyDescent="0.2">
      <c r="A1995" s="89" t="s">
        <v>70</v>
      </c>
      <c r="B1995" s="3" t="s">
        <v>2225</v>
      </c>
      <c r="C1995" s="3" t="s">
        <v>13</v>
      </c>
      <c r="D1995" s="3" t="s">
        <v>29</v>
      </c>
      <c r="E1995" s="3" t="s">
        <v>0</v>
      </c>
      <c r="F1995" s="3" t="s">
        <v>0</v>
      </c>
      <c r="G1995" s="31">
        <v>670.9</v>
      </c>
      <c r="H1995" s="31">
        <v>667.6</v>
      </c>
      <c r="I1995" s="31">
        <v>99.508123416306461</v>
      </c>
    </row>
    <row r="1996" spans="1:9" x14ac:dyDescent="0.2">
      <c r="A1996" s="89" t="s">
        <v>603</v>
      </c>
      <c r="B1996" s="3" t="s">
        <v>2225</v>
      </c>
      <c r="C1996" s="3" t="s">
        <v>13</v>
      </c>
      <c r="D1996" s="3" t="s">
        <v>29</v>
      </c>
      <c r="E1996" s="3" t="s">
        <v>604</v>
      </c>
      <c r="F1996" s="3" t="s">
        <v>0</v>
      </c>
      <c r="G1996" s="31">
        <v>670.9</v>
      </c>
      <c r="H1996" s="31">
        <v>667.6</v>
      </c>
      <c r="I1996" s="31">
        <v>99.508123416306461</v>
      </c>
    </row>
    <row r="1997" spans="1:9" ht="42.75" x14ac:dyDescent="0.2">
      <c r="A1997" s="89" t="s">
        <v>1677</v>
      </c>
      <c r="B1997" s="3" t="s">
        <v>2225</v>
      </c>
      <c r="C1997" s="3" t="s">
        <v>13</v>
      </c>
      <c r="D1997" s="3" t="s">
        <v>29</v>
      </c>
      <c r="E1997" s="3" t="s">
        <v>604</v>
      </c>
      <c r="F1997" s="3" t="s">
        <v>1678</v>
      </c>
      <c r="G1997" s="31">
        <v>670.9</v>
      </c>
      <c r="H1997" s="31">
        <v>667.6</v>
      </c>
      <c r="I1997" s="31">
        <v>99.508123416306461</v>
      </c>
    </row>
    <row r="1998" spans="1:9" ht="57" x14ac:dyDescent="0.2">
      <c r="A1998" s="89" t="s">
        <v>803</v>
      </c>
      <c r="B1998" s="3" t="s">
        <v>2226</v>
      </c>
      <c r="C1998" s="3" t="s">
        <v>0</v>
      </c>
      <c r="D1998" s="3" t="s">
        <v>0</v>
      </c>
      <c r="E1998" s="3" t="s">
        <v>0</v>
      </c>
      <c r="F1998" s="3" t="s">
        <v>0</v>
      </c>
      <c r="G1998" s="31">
        <v>18710.3</v>
      </c>
      <c r="H1998" s="31">
        <v>18710.3</v>
      </c>
      <c r="I1998" s="31">
        <v>100</v>
      </c>
    </row>
    <row r="1999" spans="1:9" x14ac:dyDescent="0.2">
      <c r="A1999" s="89" t="s">
        <v>17</v>
      </c>
      <c r="B1999" s="3" t="s">
        <v>2226</v>
      </c>
      <c r="C1999" s="3" t="s">
        <v>13</v>
      </c>
      <c r="D1999" s="3" t="s">
        <v>0</v>
      </c>
      <c r="E1999" s="3" t="s">
        <v>0</v>
      </c>
      <c r="F1999" s="3" t="s">
        <v>0</v>
      </c>
      <c r="G1999" s="31">
        <v>18710.3</v>
      </c>
      <c r="H1999" s="31">
        <v>18710.3</v>
      </c>
      <c r="I1999" s="31">
        <v>100</v>
      </c>
    </row>
    <row r="2000" spans="1:9" x14ac:dyDescent="0.2">
      <c r="A2000" s="89" t="s">
        <v>70</v>
      </c>
      <c r="B2000" s="3" t="s">
        <v>2226</v>
      </c>
      <c r="C2000" s="19" t="s">
        <v>13</v>
      </c>
      <c r="D2000" s="19" t="s">
        <v>29</v>
      </c>
      <c r="E2000" s="19" t="s">
        <v>0</v>
      </c>
      <c r="F2000" s="19" t="s">
        <v>0</v>
      </c>
      <c r="G2000" s="31">
        <v>18710.3</v>
      </c>
      <c r="H2000" s="31">
        <v>18710.3</v>
      </c>
      <c r="I2000" s="31">
        <v>100</v>
      </c>
    </row>
    <row r="2001" spans="1:9" x14ac:dyDescent="0.2">
      <c r="A2001" s="89" t="s">
        <v>603</v>
      </c>
      <c r="B2001" s="3" t="s">
        <v>2226</v>
      </c>
      <c r="C2001" s="3" t="s">
        <v>13</v>
      </c>
      <c r="D2001" s="3" t="s">
        <v>29</v>
      </c>
      <c r="E2001" s="3" t="s">
        <v>604</v>
      </c>
      <c r="F2001" s="3" t="s">
        <v>0</v>
      </c>
      <c r="G2001" s="31">
        <v>18710.3</v>
      </c>
      <c r="H2001" s="31">
        <v>18710.3</v>
      </c>
      <c r="I2001" s="31">
        <v>100</v>
      </c>
    </row>
    <row r="2002" spans="1:9" ht="42.75" x14ac:dyDescent="0.2">
      <c r="A2002" s="89" t="s">
        <v>1677</v>
      </c>
      <c r="B2002" s="3" t="s">
        <v>2226</v>
      </c>
      <c r="C2002" s="3" t="s">
        <v>13</v>
      </c>
      <c r="D2002" s="3" t="s">
        <v>29</v>
      </c>
      <c r="E2002" s="3" t="s">
        <v>604</v>
      </c>
      <c r="F2002" s="3" t="s">
        <v>1678</v>
      </c>
      <c r="G2002" s="31">
        <v>18710.3</v>
      </c>
      <c r="H2002" s="31">
        <v>18710.3</v>
      </c>
      <c r="I2002" s="31">
        <v>100</v>
      </c>
    </row>
    <row r="2003" spans="1:9" ht="42.75" x14ac:dyDescent="0.2">
      <c r="A2003" s="89" t="s">
        <v>700</v>
      </c>
      <c r="B2003" s="3" t="s">
        <v>2227</v>
      </c>
      <c r="C2003" s="3" t="s">
        <v>0</v>
      </c>
      <c r="D2003" s="3" t="s">
        <v>0</v>
      </c>
      <c r="E2003" s="3" t="s">
        <v>0</v>
      </c>
      <c r="F2003" s="3" t="s">
        <v>0</v>
      </c>
      <c r="G2003" s="31">
        <v>20150.5</v>
      </c>
      <c r="H2003" s="31">
        <v>20150.5</v>
      </c>
      <c r="I2003" s="31">
        <v>100</v>
      </c>
    </row>
    <row r="2004" spans="1:9" x14ac:dyDescent="0.2">
      <c r="A2004" s="89" t="s">
        <v>17</v>
      </c>
      <c r="B2004" s="3" t="s">
        <v>2227</v>
      </c>
      <c r="C2004" s="3" t="s">
        <v>13</v>
      </c>
      <c r="D2004" s="3" t="s">
        <v>0</v>
      </c>
      <c r="E2004" s="3" t="s">
        <v>0</v>
      </c>
      <c r="F2004" s="3" t="s">
        <v>0</v>
      </c>
      <c r="G2004" s="31">
        <v>20150.5</v>
      </c>
      <c r="H2004" s="31">
        <v>20150.5</v>
      </c>
      <c r="I2004" s="31">
        <v>100</v>
      </c>
    </row>
    <row r="2005" spans="1:9" x14ac:dyDescent="0.2">
      <c r="A2005" s="89" t="s">
        <v>70</v>
      </c>
      <c r="B2005" s="3" t="s">
        <v>2227</v>
      </c>
      <c r="C2005" s="3" t="s">
        <v>13</v>
      </c>
      <c r="D2005" s="3" t="s">
        <v>29</v>
      </c>
      <c r="E2005" s="3" t="s">
        <v>0</v>
      </c>
      <c r="F2005" s="3" t="s">
        <v>0</v>
      </c>
      <c r="G2005" s="31">
        <v>20150.5</v>
      </c>
      <c r="H2005" s="31">
        <v>20150.5</v>
      </c>
      <c r="I2005" s="31">
        <v>100</v>
      </c>
    </row>
    <row r="2006" spans="1:9" x14ac:dyDescent="0.2">
      <c r="A2006" s="89" t="s">
        <v>603</v>
      </c>
      <c r="B2006" s="3" t="s">
        <v>2227</v>
      </c>
      <c r="C2006" s="19" t="s">
        <v>13</v>
      </c>
      <c r="D2006" s="19" t="s">
        <v>29</v>
      </c>
      <c r="E2006" s="19" t="s">
        <v>604</v>
      </c>
      <c r="F2006" s="19" t="s">
        <v>0</v>
      </c>
      <c r="G2006" s="31">
        <v>20150.5</v>
      </c>
      <c r="H2006" s="31">
        <v>20150.5</v>
      </c>
      <c r="I2006" s="31">
        <v>100</v>
      </c>
    </row>
    <row r="2007" spans="1:9" ht="42.75" x14ac:dyDescent="0.2">
      <c r="A2007" s="89" t="s">
        <v>1677</v>
      </c>
      <c r="B2007" s="3" t="s">
        <v>2227</v>
      </c>
      <c r="C2007" s="3" t="s">
        <v>13</v>
      </c>
      <c r="D2007" s="3" t="s">
        <v>29</v>
      </c>
      <c r="E2007" s="3" t="s">
        <v>604</v>
      </c>
      <c r="F2007" s="3" t="s">
        <v>1678</v>
      </c>
      <c r="G2007" s="31">
        <v>20150.5</v>
      </c>
      <c r="H2007" s="31">
        <v>20150.5</v>
      </c>
      <c r="I2007" s="31">
        <v>100</v>
      </c>
    </row>
    <row r="2008" spans="1:9" ht="57" x14ac:dyDescent="0.2">
      <c r="A2008" s="89" t="s">
        <v>806</v>
      </c>
      <c r="B2008" s="3" t="s">
        <v>2228</v>
      </c>
      <c r="C2008" s="3" t="s">
        <v>0</v>
      </c>
      <c r="D2008" s="3" t="s">
        <v>0</v>
      </c>
      <c r="E2008" s="3" t="s">
        <v>0</v>
      </c>
      <c r="F2008" s="3" t="s">
        <v>0</v>
      </c>
      <c r="G2008" s="31">
        <v>110750.3</v>
      </c>
      <c r="H2008" s="31">
        <v>110594.4</v>
      </c>
      <c r="I2008" s="31">
        <v>99.859232886953791</v>
      </c>
    </row>
    <row r="2009" spans="1:9" x14ac:dyDescent="0.2">
      <c r="A2009" s="89" t="s">
        <v>808</v>
      </c>
      <c r="B2009" s="3" t="s">
        <v>2229</v>
      </c>
      <c r="C2009" s="3" t="s">
        <v>0</v>
      </c>
      <c r="D2009" s="3" t="s">
        <v>0</v>
      </c>
      <c r="E2009" s="3" t="s">
        <v>0</v>
      </c>
      <c r="F2009" s="3" t="s">
        <v>0</v>
      </c>
      <c r="G2009" s="31">
        <v>200</v>
      </c>
      <c r="H2009" s="31">
        <v>200</v>
      </c>
      <c r="I2009" s="31">
        <v>100</v>
      </c>
    </row>
    <row r="2010" spans="1:9" x14ac:dyDescent="0.2">
      <c r="A2010" s="89" t="s">
        <v>17</v>
      </c>
      <c r="B2010" s="3" t="s">
        <v>2229</v>
      </c>
      <c r="C2010" s="3" t="s">
        <v>13</v>
      </c>
      <c r="D2010" s="3" t="s">
        <v>0</v>
      </c>
      <c r="E2010" s="3" t="s">
        <v>0</v>
      </c>
      <c r="F2010" s="3" t="s">
        <v>0</v>
      </c>
      <c r="G2010" s="31">
        <v>200</v>
      </c>
      <c r="H2010" s="31">
        <v>200</v>
      </c>
      <c r="I2010" s="31">
        <v>100</v>
      </c>
    </row>
    <row r="2011" spans="1:9" x14ac:dyDescent="0.2">
      <c r="A2011" s="89" t="s">
        <v>70</v>
      </c>
      <c r="B2011" s="3" t="s">
        <v>2229</v>
      </c>
      <c r="C2011" s="3" t="s">
        <v>13</v>
      </c>
      <c r="D2011" s="3" t="s">
        <v>29</v>
      </c>
      <c r="E2011" s="3" t="s">
        <v>0</v>
      </c>
      <c r="F2011" s="3" t="s">
        <v>0</v>
      </c>
      <c r="G2011" s="31">
        <v>200</v>
      </c>
      <c r="H2011" s="31">
        <v>200</v>
      </c>
      <c r="I2011" s="31">
        <v>100</v>
      </c>
    </row>
    <row r="2012" spans="1:9" x14ac:dyDescent="0.2">
      <c r="A2012" s="89" t="s">
        <v>603</v>
      </c>
      <c r="B2012" s="3" t="s">
        <v>2229</v>
      </c>
      <c r="C2012" s="19" t="s">
        <v>13</v>
      </c>
      <c r="D2012" s="19" t="s">
        <v>29</v>
      </c>
      <c r="E2012" s="19" t="s">
        <v>604</v>
      </c>
      <c r="F2012" s="19" t="s">
        <v>0</v>
      </c>
      <c r="G2012" s="31">
        <v>200</v>
      </c>
      <c r="H2012" s="31">
        <v>200</v>
      </c>
      <c r="I2012" s="31">
        <v>100</v>
      </c>
    </row>
    <row r="2013" spans="1:9" ht="42.75" x14ac:dyDescent="0.2">
      <c r="A2013" s="89" t="s">
        <v>1677</v>
      </c>
      <c r="B2013" s="3" t="s">
        <v>2229</v>
      </c>
      <c r="C2013" s="19" t="s">
        <v>13</v>
      </c>
      <c r="D2013" s="19" t="s">
        <v>29</v>
      </c>
      <c r="E2013" s="19" t="s">
        <v>604</v>
      </c>
      <c r="F2013" s="19" t="s">
        <v>1678</v>
      </c>
      <c r="G2013" s="31">
        <v>200</v>
      </c>
      <c r="H2013" s="31">
        <v>200</v>
      </c>
      <c r="I2013" s="31">
        <v>100</v>
      </c>
    </row>
    <row r="2014" spans="1:9" ht="28.5" x14ac:dyDescent="0.2">
      <c r="A2014" s="89" t="s">
        <v>810</v>
      </c>
      <c r="B2014" s="3" t="s">
        <v>2230</v>
      </c>
      <c r="C2014" s="3" t="s">
        <v>0</v>
      </c>
      <c r="D2014" s="3" t="s">
        <v>0</v>
      </c>
      <c r="E2014" s="3" t="s">
        <v>0</v>
      </c>
      <c r="F2014" s="3" t="s">
        <v>0</v>
      </c>
      <c r="G2014" s="31">
        <v>20251.5</v>
      </c>
      <c r="H2014" s="31">
        <v>20251.5</v>
      </c>
      <c r="I2014" s="31">
        <v>100</v>
      </c>
    </row>
    <row r="2015" spans="1:9" x14ac:dyDescent="0.2">
      <c r="A2015" s="89" t="s">
        <v>17</v>
      </c>
      <c r="B2015" s="3" t="s">
        <v>2230</v>
      </c>
      <c r="C2015" s="3" t="s">
        <v>13</v>
      </c>
      <c r="D2015" s="3" t="s">
        <v>0</v>
      </c>
      <c r="E2015" s="3" t="s">
        <v>0</v>
      </c>
      <c r="F2015" s="3" t="s">
        <v>0</v>
      </c>
      <c r="G2015" s="31">
        <v>20251.5</v>
      </c>
      <c r="H2015" s="31">
        <v>20251.5</v>
      </c>
      <c r="I2015" s="31">
        <v>100</v>
      </c>
    </row>
    <row r="2016" spans="1:9" x14ac:dyDescent="0.2">
      <c r="A2016" s="89" t="s">
        <v>70</v>
      </c>
      <c r="B2016" s="3" t="s">
        <v>2230</v>
      </c>
      <c r="C2016" s="3" t="s">
        <v>13</v>
      </c>
      <c r="D2016" s="3" t="s">
        <v>29</v>
      </c>
      <c r="E2016" s="3" t="s">
        <v>0</v>
      </c>
      <c r="F2016" s="3" t="s">
        <v>0</v>
      </c>
      <c r="G2016" s="31">
        <v>20251.5</v>
      </c>
      <c r="H2016" s="31">
        <v>20251.5</v>
      </c>
      <c r="I2016" s="31">
        <v>100</v>
      </c>
    </row>
    <row r="2017" spans="1:9" ht="42.75" x14ac:dyDescent="0.2">
      <c r="A2017" s="89" t="s">
        <v>680</v>
      </c>
      <c r="B2017" s="3" t="s">
        <v>2230</v>
      </c>
      <c r="C2017" s="3" t="s">
        <v>13</v>
      </c>
      <c r="D2017" s="3" t="s">
        <v>29</v>
      </c>
      <c r="E2017" s="3" t="s">
        <v>681</v>
      </c>
      <c r="F2017" s="3" t="s">
        <v>0</v>
      </c>
      <c r="G2017" s="31">
        <v>1196.4000000000001</v>
      </c>
      <c r="H2017" s="31">
        <v>1196.4000000000001</v>
      </c>
      <c r="I2017" s="31">
        <v>100</v>
      </c>
    </row>
    <row r="2018" spans="1:9" ht="42.75" x14ac:dyDescent="0.2">
      <c r="A2018" s="89" t="s">
        <v>1677</v>
      </c>
      <c r="B2018" s="3" t="s">
        <v>2230</v>
      </c>
      <c r="C2018" s="3" t="s">
        <v>13</v>
      </c>
      <c r="D2018" s="3" t="s">
        <v>29</v>
      </c>
      <c r="E2018" s="3" t="s">
        <v>681</v>
      </c>
      <c r="F2018" s="3" t="s">
        <v>1678</v>
      </c>
      <c r="G2018" s="31">
        <v>1196.4000000000001</v>
      </c>
      <c r="H2018" s="31">
        <v>1196.4000000000001</v>
      </c>
      <c r="I2018" s="31">
        <v>100</v>
      </c>
    </row>
    <row r="2019" spans="1:9" x14ac:dyDescent="0.2">
      <c r="A2019" s="89" t="s">
        <v>603</v>
      </c>
      <c r="B2019" s="3" t="s">
        <v>2230</v>
      </c>
      <c r="C2019" s="19" t="s">
        <v>13</v>
      </c>
      <c r="D2019" s="19" t="s">
        <v>29</v>
      </c>
      <c r="E2019" s="19" t="s">
        <v>604</v>
      </c>
      <c r="F2019" s="19" t="s">
        <v>0</v>
      </c>
      <c r="G2019" s="31">
        <v>19055.099999999999</v>
      </c>
      <c r="H2019" s="31">
        <v>19055.099999999999</v>
      </c>
      <c r="I2019" s="31">
        <v>100</v>
      </c>
    </row>
    <row r="2020" spans="1:9" ht="42.75" x14ac:dyDescent="0.2">
      <c r="A2020" s="89" t="s">
        <v>1677</v>
      </c>
      <c r="B2020" s="3" t="s">
        <v>2230</v>
      </c>
      <c r="C2020" s="19" t="s">
        <v>13</v>
      </c>
      <c r="D2020" s="19" t="s">
        <v>29</v>
      </c>
      <c r="E2020" s="19" t="s">
        <v>604</v>
      </c>
      <c r="F2020" s="19" t="s">
        <v>1678</v>
      </c>
      <c r="G2020" s="31">
        <v>19055.099999999999</v>
      </c>
      <c r="H2020" s="31">
        <v>19055.099999999999</v>
      </c>
      <c r="I2020" s="31">
        <v>100</v>
      </c>
    </row>
    <row r="2021" spans="1:9" ht="85.5" x14ac:dyDescent="0.2">
      <c r="A2021" s="89" t="s">
        <v>812</v>
      </c>
      <c r="B2021" s="3" t="s">
        <v>2231</v>
      </c>
      <c r="C2021" s="3" t="s">
        <v>0</v>
      </c>
      <c r="D2021" s="3" t="s">
        <v>0</v>
      </c>
      <c r="E2021" s="3" t="s">
        <v>0</v>
      </c>
      <c r="F2021" s="3" t="s">
        <v>0</v>
      </c>
      <c r="G2021" s="31">
        <v>1627.1</v>
      </c>
      <c r="H2021" s="31">
        <v>1471.2</v>
      </c>
      <c r="I2021" s="31">
        <v>90.418536045725531</v>
      </c>
    </row>
    <row r="2022" spans="1:9" x14ac:dyDescent="0.2">
      <c r="A2022" s="89" t="s">
        <v>17</v>
      </c>
      <c r="B2022" s="3" t="s">
        <v>2231</v>
      </c>
      <c r="C2022" s="3" t="s">
        <v>13</v>
      </c>
      <c r="D2022" s="3" t="s">
        <v>0</v>
      </c>
      <c r="E2022" s="3" t="s">
        <v>0</v>
      </c>
      <c r="F2022" s="3" t="s">
        <v>0</v>
      </c>
      <c r="G2022" s="31">
        <v>1627.1</v>
      </c>
      <c r="H2022" s="31">
        <v>1471.2</v>
      </c>
      <c r="I2022" s="31">
        <v>90.418536045725531</v>
      </c>
    </row>
    <row r="2023" spans="1:9" x14ac:dyDescent="0.2">
      <c r="A2023" s="89" t="s">
        <v>70</v>
      </c>
      <c r="B2023" s="3" t="s">
        <v>2231</v>
      </c>
      <c r="C2023" s="3" t="s">
        <v>13</v>
      </c>
      <c r="D2023" s="3" t="s">
        <v>29</v>
      </c>
      <c r="E2023" s="3" t="s">
        <v>0</v>
      </c>
      <c r="F2023" s="3" t="s">
        <v>0</v>
      </c>
      <c r="G2023" s="31">
        <v>1627.1</v>
      </c>
      <c r="H2023" s="31">
        <v>1471.2</v>
      </c>
      <c r="I2023" s="31">
        <v>90.418536045725531</v>
      </c>
    </row>
    <row r="2024" spans="1:9" x14ac:dyDescent="0.2">
      <c r="A2024" s="89" t="s">
        <v>603</v>
      </c>
      <c r="B2024" s="3" t="s">
        <v>2231</v>
      </c>
      <c r="C2024" s="3" t="s">
        <v>13</v>
      </c>
      <c r="D2024" s="3" t="s">
        <v>29</v>
      </c>
      <c r="E2024" s="3" t="s">
        <v>604</v>
      </c>
      <c r="F2024" s="3" t="s">
        <v>0</v>
      </c>
      <c r="G2024" s="31">
        <v>1627.1</v>
      </c>
      <c r="H2024" s="31">
        <v>1471.2</v>
      </c>
      <c r="I2024" s="31">
        <v>90.418536045725531</v>
      </c>
    </row>
    <row r="2025" spans="1:9" ht="42.75" x14ac:dyDescent="0.2">
      <c r="A2025" s="89" t="s">
        <v>1677</v>
      </c>
      <c r="B2025" s="3" t="s">
        <v>2231</v>
      </c>
      <c r="C2025" s="3" t="s">
        <v>13</v>
      </c>
      <c r="D2025" s="3" t="s">
        <v>29</v>
      </c>
      <c r="E2025" s="3" t="s">
        <v>604</v>
      </c>
      <c r="F2025" s="3" t="s">
        <v>1678</v>
      </c>
      <c r="G2025" s="31">
        <v>1627.1</v>
      </c>
      <c r="H2025" s="31">
        <v>1471.2</v>
      </c>
      <c r="I2025" s="31">
        <v>90.418536045725531</v>
      </c>
    </row>
    <row r="2026" spans="1:9" ht="42.75" x14ac:dyDescent="0.2">
      <c r="A2026" s="89" t="s">
        <v>700</v>
      </c>
      <c r="B2026" s="3" t="s">
        <v>2232</v>
      </c>
      <c r="C2026" s="19" t="s">
        <v>0</v>
      </c>
      <c r="D2026" s="19" t="s">
        <v>0</v>
      </c>
      <c r="E2026" s="19" t="s">
        <v>0</v>
      </c>
      <c r="F2026" s="19" t="s">
        <v>0</v>
      </c>
      <c r="G2026" s="31">
        <v>88671.7</v>
      </c>
      <c r="H2026" s="31">
        <v>88671.7</v>
      </c>
      <c r="I2026" s="31">
        <v>100</v>
      </c>
    </row>
    <row r="2027" spans="1:9" x14ac:dyDescent="0.2">
      <c r="A2027" s="89" t="s">
        <v>17</v>
      </c>
      <c r="B2027" s="3" t="s">
        <v>2232</v>
      </c>
      <c r="C2027" s="3" t="s">
        <v>13</v>
      </c>
      <c r="D2027" s="3" t="s">
        <v>0</v>
      </c>
      <c r="E2027" s="3" t="s">
        <v>0</v>
      </c>
      <c r="F2027" s="3" t="s">
        <v>0</v>
      </c>
      <c r="G2027" s="31">
        <v>88671.7</v>
      </c>
      <c r="H2027" s="31">
        <v>88671.7</v>
      </c>
      <c r="I2027" s="31">
        <v>100</v>
      </c>
    </row>
    <row r="2028" spans="1:9" x14ac:dyDescent="0.2">
      <c r="A2028" s="89" t="s">
        <v>70</v>
      </c>
      <c r="B2028" s="3" t="s">
        <v>2232</v>
      </c>
      <c r="C2028" s="3" t="s">
        <v>13</v>
      </c>
      <c r="D2028" s="3" t="s">
        <v>29</v>
      </c>
      <c r="E2028" s="3" t="s">
        <v>0</v>
      </c>
      <c r="F2028" s="3" t="s">
        <v>0</v>
      </c>
      <c r="G2028" s="31">
        <v>88671.7</v>
      </c>
      <c r="H2028" s="31">
        <v>88671.7</v>
      </c>
      <c r="I2028" s="31">
        <v>100</v>
      </c>
    </row>
    <row r="2029" spans="1:9" x14ac:dyDescent="0.2">
      <c r="A2029" s="89" t="s">
        <v>603</v>
      </c>
      <c r="B2029" s="3" t="s">
        <v>2232</v>
      </c>
      <c r="C2029" s="3" t="s">
        <v>13</v>
      </c>
      <c r="D2029" s="3" t="s">
        <v>29</v>
      </c>
      <c r="E2029" s="3" t="s">
        <v>604</v>
      </c>
      <c r="F2029" s="3" t="s">
        <v>0</v>
      </c>
      <c r="G2029" s="31">
        <v>88671.7</v>
      </c>
      <c r="H2029" s="31">
        <v>88671.7</v>
      </c>
      <c r="I2029" s="31">
        <v>100</v>
      </c>
    </row>
    <row r="2030" spans="1:9" ht="42.75" x14ac:dyDescent="0.2">
      <c r="A2030" s="89" t="s">
        <v>1677</v>
      </c>
      <c r="B2030" s="3" t="s">
        <v>2232</v>
      </c>
      <c r="C2030" s="3" t="s">
        <v>13</v>
      </c>
      <c r="D2030" s="3" t="s">
        <v>29</v>
      </c>
      <c r="E2030" s="3" t="s">
        <v>604</v>
      </c>
      <c r="F2030" s="3" t="s">
        <v>1678</v>
      </c>
      <c r="G2030" s="31">
        <v>88671.7</v>
      </c>
      <c r="H2030" s="31">
        <v>88671.7</v>
      </c>
      <c r="I2030" s="31">
        <v>100</v>
      </c>
    </row>
    <row r="2031" spans="1:9" ht="42.75" x14ac:dyDescent="0.2">
      <c r="A2031" s="89" t="s">
        <v>816</v>
      </c>
      <c r="B2031" s="3" t="s">
        <v>2233</v>
      </c>
      <c r="C2031" s="3" t="s">
        <v>0</v>
      </c>
      <c r="D2031" s="3" t="s">
        <v>0</v>
      </c>
      <c r="E2031" s="3" t="s">
        <v>0</v>
      </c>
      <c r="F2031" s="3" t="s">
        <v>0</v>
      </c>
      <c r="G2031" s="31">
        <v>1320.9</v>
      </c>
      <c r="H2031" s="31">
        <v>1270.2</v>
      </c>
      <c r="I2031" s="31">
        <v>96.161707926413811</v>
      </c>
    </row>
    <row r="2032" spans="1:9" x14ac:dyDescent="0.2">
      <c r="A2032" s="89" t="s">
        <v>818</v>
      </c>
      <c r="B2032" s="3" t="s">
        <v>2234</v>
      </c>
      <c r="C2032" s="3" t="s">
        <v>0</v>
      </c>
      <c r="D2032" s="3" t="s">
        <v>0</v>
      </c>
      <c r="E2032" s="3" t="s">
        <v>0</v>
      </c>
      <c r="F2032" s="3" t="s">
        <v>0</v>
      </c>
      <c r="G2032" s="31">
        <v>930</v>
      </c>
      <c r="H2032" s="31">
        <v>930</v>
      </c>
      <c r="I2032" s="31">
        <v>100</v>
      </c>
    </row>
    <row r="2033" spans="1:9" x14ac:dyDescent="0.2">
      <c r="A2033" s="89" t="s">
        <v>17</v>
      </c>
      <c r="B2033" s="3" t="s">
        <v>2234</v>
      </c>
      <c r="C2033" s="3" t="s">
        <v>13</v>
      </c>
      <c r="D2033" s="3" t="s">
        <v>0</v>
      </c>
      <c r="E2033" s="3" t="s">
        <v>0</v>
      </c>
      <c r="F2033" s="3" t="s">
        <v>0</v>
      </c>
      <c r="G2033" s="31">
        <v>930</v>
      </c>
      <c r="H2033" s="31">
        <v>930</v>
      </c>
      <c r="I2033" s="31">
        <v>100</v>
      </c>
    </row>
    <row r="2034" spans="1:9" x14ac:dyDescent="0.2">
      <c r="A2034" s="89" t="s">
        <v>70</v>
      </c>
      <c r="B2034" s="3" t="s">
        <v>2234</v>
      </c>
      <c r="C2034" s="3" t="s">
        <v>13</v>
      </c>
      <c r="D2034" s="3" t="s">
        <v>29</v>
      </c>
      <c r="E2034" s="3" t="s">
        <v>0</v>
      </c>
      <c r="F2034" s="3" t="s">
        <v>0</v>
      </c>
      <c r="G2034" s="31">
        <v>930</v>
      </c>
      <c r="H2034" s="31">
        <v>930</v>
      </c>
      <c r="I2034" s="31">
        <v>100</v>
      </c>
    </row>
    <row r="2035" spans="1:9" x14ac:dyDescent="0.2">
      <c r="A2035" s="89" t="s">
        <v>603</v>
      </c>
      <c r="B2035" s="3" t="s">
        <v>2234</v>
      </c>
      <c r="C2035" s="3" t="s">
        <v>13</v>
      </c>
      <c r="D2035" s="3" t="s">
        <v>29</v>
      </c>
      <c r="E2035" s="3" t="s">
        <v>604</v>
      </c>
      <c r="F2035" s="3" t="s">
        <v>0</v>
      </c>
      <c r="G2035" s="31">
        <v>930</v>
      </c>
      <c r="H2035" s="31">
        <v>930</v>
      </c>
      <c r="I2035" s="31">
        <v>100</v>
      </c>
    </row>
    <row r="2036" spans="1:9" ht="42.75" x14ac:dyDescent="0.2">
      <c r="A2036" s="89" t="s">
        <v>1677</v>
      </c>
      <c r="B2036" s="3" t="s">
        <v>2234</v>
      </c>
      <c r="C2036" s="3" t="s">
        <v>13</v>
      </c>
      <c r="D2036" s="3" t="s">
        <v>29</v>
      </c>
      <c r="E2036" s="3" t="s">
        <v>604</v>
      </c>
      <c r="F2036" s="3" t="s">
        <v>1678</v>
      </c>
      <c r="G2036" s="31">
        <v>930</v>
      </c>
      <c r="H2036" s="31">
        <v>930</v>
      </c>
      <c r="I2036" s="31">
        <v>100</v>
      </c>
    </row>
    <row r="2037" spans="1:9" ht="42.75" x14ac:dyDescent="0.2">
      <c r="A2037" s="89" t="s">
        <v>820</v>
      </c>
      <c r="B2037" s="3" t="s">
        <v>2235</v>
      </c>
      <c r="C2037" s="3" t="s">
        <v>0</v>
      </c>
      <c r="D2037" s="3" t="s">
        <v>0</v>
      </c>
      <c r="E2037" s="3" t="s">
        <v>0</v>
      </c>
      <c r="F2037" s="3" t="s">
        <v>0</v>
      </c>
      <c r="G2037" s="31">
        <v>27.4</v>
      </c>
      <c r="H2037" s="31">
        <v>26.8</v>
      </c>
      <c r="I2037" s="31">
        <v>97.810218978102199</v>
      </c>
    </row>
    <row r="2038" spans="1:9" x14ac:dyDescent="0.2">
      <c r="A2038" s="89" t="s">
        <v>17</v>
      </c>
      <c r="B2038" s="3" t="s">
        <v>2235</v>
      </c>
      <c r="C2038" s="3" t="s">
        <v>13</v>
      </c>
      <c r="D2038" s="3" t="s">
        <v>0</v>
      </c>
      <c r="E2038" s="3" t="s">
        <v>0</v>
      </c>
      <c r="F2038" s="3" t="s">
        <v>0</v>
      </c>
      <c r="G2038" s="31">
        <v>27.4</v>
      </c>
      <c r="H2038" s="31">
        <v>26.8</v>
      </c>
      <c r="I2038" s="31">
        <v>97.810218978102199</v>
      </c>
    </row>
    <row r="2039" spans="1:9" x14ac:dyDescent="0.2">
      <c r="A2039" s="89" t="s">
        <v>70</v>
      </c>
      <c r="B2039" s="3" t="s">
        <v>2235</v>
      </c>
      <c r="C2039" s="3" t="s">
        <v>13</v>
      </c>
      <c r="D2039" s="3" t="s">
        <v>29</v>
      </c>
      <c r="E2039" s="3" t="s">
        <v>0</v>
      </c>
      <c r="F2039" s="3" t="s">
        <v>0</v>
      </c>
      <c r="G2039" s="31">
        <v>27.4</v>
      </c>
      <c r="H2039" s="31">
        <v>26.8</v>
      </c>
      <c r="I2039" s="31">
        <v>97.810218978102199</v>
      </c>
    </row>
    <row r="2040" spans="1:9" x14ac:dyDescent="0.2">
      <c r="A2040" s="89" t="s">
        <v>603</v>
      </c>
      <c r="B2040" s="3" t="s">
        <v>2235</v>
      </c>
      <c r="C2040" s="3" t="s">
        <v>13</v>
      </c>
      <c r="D2040" s="3" t="s">
        <v>29</v>
      </c>
      <c r="E2040" s="3" t="s">
        <v>604</v>
      </c>
      <c r="F2040" s="3" t="s">
        <v>0</v>
      </c>
      <c r="G2040" s="31">
        <v>27.4</v>
      </c>
      <c r="H2040" s="31">
        <v>26.8</v>
      </c>
      <c r="I2040" s="31">
        <v>97.810218978102199</v>
      </c>
    </row>
    <row r="2041" spans="1:9" ht="42.75" x14ac:dyDescent="0.2">
      <c r="A2041" s="89" t="s">
        <v>1677</v>
      </c>
      <c r="B2041" s="3" t="s">
        <v>2235</v>
      </c>
      <c r="C2041" s="3" t="s">
        <v>13</v>
      </c>
      <c r="D2041" s="3" t="s">
        <v>29</v>
      </c>
      <c r="E2041" s="3" t="s">
        <v>604</v>
      </c>
      <c r="F2041" s="3" t="s">
        <v>1678</v>
      </c>
      <c r="G2041" s="31">
        <v>27.4</v>
      </c>
      <c r="H2041" s="31">
        <v>26.8</v>
      </c>
      <c r="I2041" s="31">
        <v>97.810218978102199</v>
      </c>
    </row>
    <row r="2042" spans="1:9" ht="42.75" x14ac:dyDescent="0.2">
      <c r="A2042" s="89" t="s">
        <v>822</v>
      </c>
      <c r="B2042" s="3" t="s">
        <v>2236</v>
      </c>
      <c r="C2042" s="3" t="s">
        <v>0</v>
      </c>
      <c r="D2042" s="3" t="s">
        <v>0</v>
      </c>
      <c r="E2042" s="3" t="s">
        <v>0</v>
      </c>
      <c r="F2042" s="3" t="s">
        <v>0</v>
      </c>
      <c r="G2042" s="31">
        <v>50</v>
      </c>
      <c r="H2042" s="31">
        <v>0</v>
      </c>
      <c r="I2042" s="31">
        <v>0</v>
      </c>
    </row>
    <row r="2043" spans="1:9" x14ac:dyDescent="0.2">
      <c r="A2043" s="89" t="s">
        <v>17</v>
      </c>
      <c r="B2043" s="3" t="s">
        <v>2236</v>
      </c>
      <c r="C2043" s="3" t="s">
        <v>13</v>
      </c>
      <c r="D2043" s="3" t="s">
        <v>0</v>
      </c>
      <c r="E2043" s="3" t="s">
        <v>0</v>
      </c>
      <c r="F2043" s="3" t="s">
        <v>0</v>
      </c>
      <c r="G2043" s="31">
        <v>50</v>
      </c>
      <c r="H2043" s="31">
        <v>0</v>
      </c>
      <c r="I2043" s="31">
        <v>0</v>
      </c>
    </row>
    <row r="2044" spans="1:9" x14ac:dyDescent="0.2">
      <c r="A2044" s="89" t="s">
        <v>70</v>
      </c>
      <c r="B2044" s="3" t="s">
        <v>2236</v>
      </c>
      <c r="C2044" s="19" t="s">
        <v>13</v>
      </c>
      <c r="D2044" s="19" t="s">
        <v>29</v>
      </c>
      <c r="E2044" s="19" t="s">
        <v>0</v>
      </c>
      <c r="F2044" s="19" t="s">
        <v>0</v>
      </c>
      <c r="G2044" s="31">
        <v>50</v>
      </c>
      <c r="H2044" s="31">
        <v>0</v>
      </c>
      <c r="I2044" s="31">
        <v>0</v>
      </c>
    </row>
    <row r="2045" spans="1:9" x14ac:dyDescent="0.2">
      <c r="A2045" s="89" t="s">
        <v>603</v>
      </c>
      <c r="B2045" s="3" t="s">
        <v>2236</v>
      </c>
      <c r="C2045" s="19" t="s">
        <v>13</v>
      </c>
      <c r="D2045" s="19" t="s">
        <v>29</v>
      </c>
      <c r="E2045" s="19" t="s">
        <v>604</v>
      </c>
      <c r="F2045" s="19" t="s">
        <v>0</v>
      </c>
      <c r="G2045" s="31">
        <v>50</v>
      </c>
      <c r="H2045" s="31">
        <v>0</v>
      </c>
      <c r="I2045" s="31">
        <v>0</v>
      </c>
    </row>
    <row r="2046" spans="1:9" ht="42.75" x14ac:dyDescent="0.2">
      <c r="A2046" s="89" t="s">
        <v>1677</v>
      </c>
      <c r="B2046" s="3" t="s">
        <v>2236</v>
      </c>
      <c r="C2046" s="3" t="s">
        <v>13</v>
      </c>
      <c r="D2046" s="3" t="s">
        <v>29</v>
      </c>
      <c r="E2046" s="3" t="s">
        <v>604</v>
      </c>
      <c r="F2046" s="3" t="s">
        <v>1678</v>
      </c>
      <c r="G2046" s="31">
        <v>50</v>
      </c>
      <c r="H2046" s="31">
        <v>0</v>
      </c>
      <c r="I2046" s="31">
        <v>0</v>
      </c>
    </row>
    <row r="2047" spans="1:9" ht="42.75" x14ac:dyDescent="0.2">
      <c r="A2047" s="89" t="s">
        <v>700</v>
      </c>
      <c r="B2047" s="3" t="s">
        <v>2237</v>
      </c>
      <c r="C2047" s="3" t="s">
        <v>0</v>
      </c>
      <c r="D2047" s="3" t="s">
        <v>0</v>
      </c>
      <c r="E2047" s="3" t="s">
        <v>0</v>
      </c>
      <c r="F2047" s="3" t="s">
        <v>0</v>
      </c>
      <c r="G2047" s="31">
        <v>313.5</v>
      </c>
      <c r="H2047" s="31">
        <v>313.39999999999998</v>
      </c>
      <c r="I2047" s="31">
        <v>99.96810207336523</v>
      </c>
    </row>
    <row r="2048" spans="1:9" x14ac:dyDescent="0.2">
      <c r="A2048" s="89" t="s">
        <v>17</v>
      </c>
      <c r="B2048" s="3" t="s">
        <v>2237</v>
      </c>
      <c r="C2048" s="3" t="s">
        <v>13</v>
      </c>
      <c r="D2048" s="3" t="s">
        <v>0</v>
      </c>
      <c r="E2048" s="3" t="s">
        <v>0</v>
      </c>
      <c r="F2048" s="3" t="s">
        <v>0</v>
      </c>
      <c r="G2048" s="31">
        <v>313.5</v>
      </c>
      <c r="H2048" s="31">
        <v>313.39999999999998</v>
      </c>
      <c r="I2048" s="31">
        <v>99.96810207336523</v>
      </c>
    </row>
    <row r="2049" spans="1:9" x14ac:dyDescent="0.2">
      <c r="A2049" s="89" t="s">
        <v>70</v>
      </c>
      <c r="B2049" s="3" t="s">
        <v>2237</v>
      </c>
      <c r="C2049" s="3" t="s">
        <v>13</v>
      </c>
      <c r="D2049" s="3" t="s">
        <v>29</v>
      </c>
      <c r="E2049" s="3" t="s">
        <v>0</v>
      </c>
      <c r="F2049" s="3" t="s">
        <v>0</v>
      </c>
      <c r="G2049" s="31">
        <v>313.5</v>
      </c>
      <c r="H2049" s="31">
        <v>313.39999999999998</v>
      </c>
      <c r="I2049" s="31">
        <v>99.96810207336523</v>
      </c>
    </row>
    <row r="2050" spans="1:9" ht="28.5" x14ac:dyDescent="0.2">
      <c r="A2050" s="89" t="s">
        <v>601</v>
      </c>
      <c r="B2050" s="3" t="s">
        <v>2237</v>
      </c>
      <c r="C2050" s="3" t="s">
        <v>13</v>
      </c>
      <c r="D2050" s="3" t="s">
        <v>29</v>
      </c>
      <c r="E2050" s="3" t="s">
        <v>602</v>
      </c>
      <c r="F2050" s="3" t="s">
        <v>0</v>
      </c>
      <c r="G2050" s="31">
        <v>313.5</v>
      </c>
      <c r="H2050" s="31">
        <v>313.39999999999998</v>
      </c>
      <c r="I2050" s="31">
        <v>99.96810207336523</v>
      </c>
    </row>
    <row r="2051" spans="1:9" ht="42.75" x14ac:dyDescent="0.2">
      <c r="A2051" s="89" t="s">
        <v>1677</v>
      </c>
      <c r="B2051" s="3" t="s">
        <v>2237</v>
      </c>
      <c r="C2051" s="19" t="s">
        <v>13</v>
      </c>
      <c r="D2051" s="19" t="s">
        <v>29</v>
      </c>
      <c r="E2051" s="19" t="s">
        <v>602</v>
      </c>
      <c r="F2051" s="19" t="s">
        <v>1678</v>
      </c>
      <c r="G2051" s="31">
        <v>313.5</v>
      </c>
      <c r="H2051" s="31">
        <v>313.39999999999998</v>
      </c>
      <c r="I2051" s="31">
        <v>99.96810207336523</v>
      </c>
    </row>
    <row r="2052" spans="1:9" ht="57" x14ac:dyDescent="0.2">
      <c r="A2052" s="89" t="s">
        <v>825</v>
      </c>
      <c r="B2052" s="3" t="s">
        <v>2238</v>
      </c>
      <c r="C2052" s="3" t="s">
        <v>0</v>
      </c>
      <c r="D2052" s="3" t="s">
        <v>0</v>
      </c>
      <c r="E2052" s="3" t="s">
        <v>0</v>
      </c>
      <c r="F2052" s="3" t="s">
        <v>0</v>
      </c>
      <c r="G2052" s="31">
        <v>9000</v>
      </c>
      <c r="H2052" s="31">
        <v>9000</v>
      </c>
      <c r="I2052" s="31">
        <v>100</v>
      </c>
    </row>
    <row r="2053" spans="1:9" ht="42.75" x14ac:dyDescent="0.2">
      <c r="A2053" s="89" t="s">
        <v>700</v>
      </c>
      <c r="B2053" s="3" t="s">
        <v>2239</v>
      </c>
      <c r="C2053" s="3" t="s">
        <v>0</v>
      </c>
      <c r="D2053" s="3" t="s">
        <v>0</v>
      </c>
      <c r="E2053" s="3" t="s">
        <v>0</v>
      </c>
      <c r="F2053" s="3" t="s">
        <v>0</v>
      </c>
      <c r="G2053" s="31">
        <v>9000</v>
      </c>
      <c r="H2053" s="31">
        <v>9000</v>
      </c>
      <c r="I2053" s="31">
        <v>100</v>
      </c>
    </row>
    <row r="2054" spans="1:9" x14ac:dyDescent="0.2">
      <c r="A2054" s="89" t="s">
        <v>17</v>
      </c>
      <c r="B2054" s="3" t="s">
        <v>2239</v>
      </c>
      <c r="C2054" s="3" t="s">
        <v>13</v>
      </c>
      <c r="D2054" s="3" t="s">
        <v>0</v>
      </c>
      <c r="E2054" s="3" t="s">
        <v>0</v>
      </c>
      <c r="F2054" s="3" t="s">
        <v>0</v>
      </c>
      <c r="G2054" s="31">
        <v>9000</v>
      </c>
      <c r="H2054" s="31">
        <v>9000</v>
      </c>
      <c r="I2054" s="31">
        <v>100</v>
      </c>
    </row>
    <row r="2055" spans="1:9" x14ac:dyDescent="0.2">
      <c r="A2055" s="89" t="s">
        <v>70</v>
      </c>
      <c r="B2055" s="3" t="s">
        <v>2239</v>
      </c>
      <c r="C2055" s="3" t="s">
        <v>13</v>
      </c>
      <c r="D2055" s="3" t="s">
        <v>29</v>
      </c>
      <c r="E2055" s="3" t="s">
        <v>0</v>
      </c>
      <c r="F2055" s="3" t="s">
        <v>0</v>
      </c>
      <c r="G2055" s="31">
        <v>9000</v>
      </c>
      <c r="H2055" s="31">
        <v>9000</v>
      </c>
      <c r="I2055" s="31">
        <v>100</v>
      </c>
    </row>
    <row r="2056" spans="1:9" x14ac:dyDescent="0.2">
      <c r="A2056" s="89" t="s">
        <v>603</v>
      </c>
      <c r="B2056" s="3" t="s">
        <v>2239</v>
      </c>
      <c r="C2056" s="3" t="s">
        <v>13</v>
      </c>
      <c r="D2056" s="3" t="s">
        <v>29</v>
      </c>
      <c r="E2056" s="3" t="s">
        <v>604</v>
      </c>
      <c r="F2056" s="3" t="s">
        <v>0</v>
      </c>
      <c r="G2056" s="31">
        <v>9000</v>
      </c>
      <c r="H2056" s="31">
        <v>9000</v>
      </c>
      <c r="I2056" s="31">
        <v>100</v>
      </c>
    </row>
    <row r="2057" spans="1:9" ht="42.75" x14ac:dyDescent="0.2">
      <c r="A2057" s="89" t="s">
        <v>1677</v>
      </c>
      <c r="B2057" s="3" t="s">
        <v>2239</v>
      </c>
      <c r="C2057" s="3" t="s">
        <v>13</v>
      </c>
      <c r="D2057" s="3" t="s">
        <v>29</v>
      </c>
      <c r="E2057" s="3" t="s">
        <v>604</v>
      </c>
      <c r="F2057" s="3" t="s">
        <v>1678</v>
      </c>
      <c r="G2057" s="31">
        <v>9000</v>
      </c>
      <c r="H2057" s="31">
        <v>9000</v>
      </c>
      <c r="I2057" s="31">
        <v>100</v>
      </c>
    </row>
    <row r="2058" spans="1:9" ht="71.25" x14ac:dyDescent="0.2">
      <c r="A2058" s="89" t="s">
        <v>828</v>
      </c>
      <c r="B2058" s="3" t="s">
        <v>2240</v>
      </c>
      <c r="C2058" s="3" t="s">
        <v>0</v>
      </c>
      <c r="D2058" s="3" t="s">
        <v>0</v>
      </c>
      <c r="E2058" s="3" t="s">
        <v>0</v>
      </c>
      <c r="F2058" s="3" t="s">
        <v>0</v>
      </c>
      <c r="G2058" s="31">
        <v>26804</v>
      </c>
      <c r="H2058" s="31">
        <v>26753.5</v>
      </c>
      <c r="I2058" s="31">
        <v>99.811595284285929</v>
      </c>
    </row>
    <row r="2059" spans="1:9" ht="42.75" x14ac:dyDescent="0.2">
      <c r="A2059" s="89" t="s">
        <v>700</v>
      </c>
      <c r="B2059" s="3" t="s">
        <v>2241</v>
      </c>
      <c r="C2059" s="19" t="s">
        <v>0</v>
      </c>
      <c r="D2059" s="19" t="s">
        <v>0</v>
      </c>
      <c r="E2059" s="19" t="s">
        <v>0</v>
      </c>
      <c r="F2059" s="19" t="s">
        <v>0</v>
      </c>
      <c r="G2059" s="31">
        <v>473</v>
      </c>
      <c r="H2059" s="31">
        <v>422.5</v>
      </c>
      <c r="I2059" s="31">
        <v>89.323467230443981</v>
      </c>
    </row>
    <row r="2060" spans="1:9" x14ac:dyDescent="0.2">
      <c r="A2060" s="89" t="s">
        <v>17</v>
      </c>
      <c r="B2060" s="3" t="s">
        <v>2241</v>
      </c>
      <c r="C2060" s="19" t="s">
        <v>13</v>
      </c>
      <c r="D2060" s="19" t="s">
        <v>0</v>
      </c>
      <c r="E2060" s="19" t="s">
        <v>0</v>
      </c>
      <c r="F2060" s="19" t="s">
        <v>0</v>
      </c>
      <c r="G2060" s="31">
        <v>473</v>
      </c>
      <c r="H2060" s="31">
        <v>422.5</v>
      </c>
      <c r="I2060" s="31">
        <v>89.323467230443981</v>
      </c>
    </row>
    <row r="2061" spans="1:9" x14ac:dyDescent="0.2">
      <c r="A2061" s="89" t="s">
        <v>70</v>
      </c>
      <c r="B2061" s="3" t="s">
        <v>2241</v>
      </c>
      <c r="C2061" s="3" t="s">
        <v>13</v>
      </c>
      <c r="D2061" s="3" t="s">
        <v>29</v>
      </c>
      <c r="E2061" s="3" t="s">
        <v>0</v>
      </c>
      <c r="F2061" s="3" t="s">
        <v>0</v>
      </c>
      <c r="G2061" s="31">
        <v>473</v>
      </c>
      <c r="H2061" s="31">
        <v>422.5</v>
      </c>
      <c r="I2061" s="31">
        <v>89.323467230443981</v>
      </c>
    </row>
    <row r="2062" spans="1:9" ht="28.5" x14ac:dyDescent="0.2">
      <c r="A2062" s="89" t="s">
        <v>601</v>
      </c>
      <c r="B2062" s="3" t="s">
        <v>2241</v>
      </c>
      <c r="C2062" s="3" t="s">
        <v>13</v>
      </c>
      <c r="D2062" s="3" t="s">
        <v>29</v>
      </c>
      <c r="E2062" s="3" t="s">
        <v>602</v>
      </c>
      <c r="F2062" s="3" t="s">
        <v>0</v>
      </c>
      <c r="G2062" s="31">
        <v>473</v>
      </c>
      <c r="H2062" s="31">
        <v>422.5</v>
      </c>
      <c r="I2062" s="31">
        <v>89.323467230443981</v>
      </c>
    </row>
    <row r="2063" spans="1:9" ht="42.75" x14ac:dyDescent="0.2">
      <c r="A2063" s="89" t="s">
        <v>1677</v>
      </c>
      <c r="B2063" s="3" t="s">
        <v>2241</v>
      </c>
      <c r="C2063" s="3" t="s">
        <v>13</v>
      </c>
      <c r="D2063" s="3" t="s">
        <v>29</v>
      </c>
      <c r="E2063" s="3" t="s">
        <v>602</v>
      </c>
      <c r="F2063" s="3" t="s">
        <v>1678</v>
      </c>
      <c r="G2063" s="31">
        <v>473</v>
      </c>
      <c r="H2063" s="31">
        <v>422.5</v>
      </c>
      <c r="I2063" s="31">
        <v>89.323467230443981</v>
      </c>
    </row>
    <row r="2064" spans="1:9" ht="42.75" x14ac:dyDescent="0.2">
      <c r="A2064" s="89" t="s">
        <v>754</v>
      </c>
      <c r="B2064" s="3" t="s">
        <v>2242</v>
      </c>
      <c r="C2064" s="3" t="s">
        <v>0</v>
      </c>
      <c r="D2064" s="3" t="s">
        <v>0</v>
      </c>
      <c r="E2064" s="3" t="s">
        <v>0</v>
      </c>
      <c r="F2064" s="3" t="s">
        <v>0</v>
      </c>
      <c r="G2064" s="31">
        <v>24777.599999999999</v>
      </c>
      <c r="H2064" s="31">
        <v>24777.599999999999</v>
      </c>
      <c r="I2064" s="31">
        <v>100</v>
      </c>
    </row>
    <row r="2065" spans="1:9" x14ac:dyDescent="0.2">
      <c r="A2065" s="89" t="s">
        <v>17</v>
      </c>
      <c r="B2065" s="3" t="s">
        <v>2242</v>
      </c>
      <c r="C2065" s="3" t="s">
        <v>13</v>
      </c>
      <c r="D2065" s="3" t="s">
        <v>0</v>
      </c>
      <c r="E2065" s="3" t="s">
        <v>0</v>
      </c>
      <c r="F2065" s="3" t="s">
        <v>0</v>
      </c>
      <c r="G2065" s="31">
        <v>24777.599999999999</v>
      </c>
      <c r="H2065" s="31">
        <v>24777.599999999999</v>
      </c>
      <c r="I2065" s="31">
        <v>100</v>
      </c>
    </row>
    <row r="2066" spans="1:9" x14ac:dyDescent="0.2">
      <c r="A2066" s="89" t="s">
        <v>70</v>
      </c>
      <c r="B2066" s="3" t="s">
        <v>2242</v>
      </c>
      <c r="C2066" s="19" t="s">
        <v>13</v>
      </c>
      <c r="D2066" s="19" t="s">
        <v>29</v>
      </c>
      <c r="E2066" s="19" t="s">
        <v>0</v>
      </c>
      <c r="F2066" s="19" t="s">
        <v>0</v>
      </c>
      <c r="G2066" s="31">
        <v>24777.599999999999</v>
      </c>
      <c r="H2066" s="31">
        <v>24777.599999999999</v>
      </c>
      <c r="I2066" s="31">
        <v>100</v>
      </c>
    </row>
    <row r="2067" spans="1:9" ht="42.75" x14ac:dyDescent="0.2">
      <c r="A2067" s="89" t="s">
        <v>680</v>
      </c>
      <c r="B2067" s="3" t="s">
        <v>2242</v>
      </c>
      <c r="C2067" s="3" t="s">
        <v>13</v>
      </c>
      <c r="D2067" s="3" t="s">
        <v>29</v>
      </c>
      <c r="E2067" s="3" t="s">
        <v>681</v>
      </c>
      <c r="F2067" s="3" t="s">
        <v>0</v>
      </c>
      <c r="G2067" s="31">
        <v>24777.599999999999</v>
      </c>
      <c r="H2067" s="31">
        <v>24777.599999999999</v>
      </c>
      <c r="I2067" s="31">
        <v>100</v>
      </c>
    </row>
    <row r="2068" spans="1:9" ht="28.5" x14ac:dyDescent="0.2">
      <c r="A2068" s="89" t="s">
        <v>1682</v>
      </c>
      <c r="B2068" s="3" t="s">
        <v>2242</v>
      </c>
      <c r="C2068" s="3" t="s">
        <v>13</v>
      </c>
      <c r="D2068" s="3" t="s">
        <v>29</v>
      </c>
      <c r="E2068" s="3" t="s">
        <v>681</v>
      </c>
      <c r="F2068" s="3" t="s">
        <v>1683</v>
      </c>
      <c r="G2068" s="31">
        <v>24777.599999999999</v>
      </c>
      <c r="H2068" s="31">
        <v>24777.599999999999</v>
      </c>
      <c r="I2068" s="31">
        <v>100</v>
      </c>
    </row>
    <row r="2069" spans="1:9" ht="28.5" x14ac:dyDescent="0.2">
      <c r="A2069" s="89" t="s">
        <v>833</v>
      </c>
      <c r="B2069" s="3" t="s">
        <v>2243</v>
      </c>
      <c r="C2069" s="3" t="s">
        <v>0</v>
      </c>
      <c r="D2069" s="3" t="s">
        <v>0</v>
      </c>
      <c r="E2069" s="3" t="s">
        <v>0</v>
      </c>
      <c r="F2069" s="3" t="s">
        <v>0</v>
      </c>
      <c r="G2069" s="31">
        <v>1553.4</v>
      </c>
      <c r="H2069" s="31">
        <v>1553.4</v>
      </c>
      <c r="I2069" s="31">
        <v>100</v>
      </c>
    </row>
    <row r="2070" spans="1:9" x14ac:dyDescent="0.2">
      <c r="A2070" s="89" t="s">
        <v>17</v>
      </c>
      <c r="B2070" s="3" t="s">
        <v>2243</v>
      </c>
      <c r="C2070" s="3" t="s">
        <v>13</v>
      </c>
      <c r="D2070" s="3" t="s">
        <v>0</v>
      </c>
      <c r="E2070" s="3" t="s">
        <v>0</v>
      </c>
      <c r="F2070" s="3" t="s">
        <v>0</v>
      </c>
      <c r="G2070" s="31">
        <v>1553.4</v>
      </c>
      <c r="H2070" s="31">
        <v>1553.4</v>
      </c>
      <c r="I2070" s="31">
        <v>100</v>
      </c>
    </row>
    <row r="2071" spans="1:9" x14ac:dyDescent="0.2">
      <c r="A2071" s="89" t="s">
        <v>70</v>
      </c>
      <c r="B2071" s="3" t="s">
        <v>2243</v>
      </c>
      <c r="C2071" s="3" t="s">
        <v>13</v>
      </c>
      <c r="D2071" s="3" t="s">
        <v>29</v>
      </c>
      <c r="E2071" s="3" t="s">
        <v>0</v>
      </c>
      <c r="F2071" s="3" t="s">
        <v>0</v>
      </c>
      <c r="G2071" s="31">
        <v>1553.4</v>
      </c>
      <c r="H2071" s="31">
        <v>1553.4</v>
      </c>
      <c r="I2071" s="31">
        <v>100</v>
      </c>
    </row>
    <row r="2072" spans="1:9" ht="42.75" x14ac:dyDescent="0.2">
      <c r="A2072" s="89" t="s">
        <v>680</v>
      </c>
      <c r="B2072" s="3" t="s">
        <v>2243</v>
      </c>
      <c r="C2072" s="3" t="s">
        <v>13</v>
      </c>
      <c r="D2072" s="3" t="s">
        <v>29</v>
      </c>
      <c r="E2072" s="3" t="s">
        <v>681</v>
      </c>
      <c r="F2072" s="3" t="s">
        <v>0</v>
      </c>
      <c r="G2072" s="31">
        <v>1553.4</v>
      </c>
      <c r="H2072" s="31">
        <v>1553.4</v>
      </c>
      <c r="I2072" s="31">
        <v>100</v>
      </c>
    </row>
    <row r="2073" spans="1:9" ht="28.5" x14ac:dyDescent="0.2">
      <c r="A2073" s="89" t="s">
        <v>1682</v>
      </c>
      <c r="B2073" s="3" t="s">
        <v>2243</v>
      </c>
      <c r="C2073" s="3" t="s">
        <v>13</v>
      </c>
      <c r="D2073" s="3" t="s">
        <v>29</v>
      </c>
      <c r="E2073" s="3" t="s">
        <v>681</v>
      </c>
      <c r="F2073" s="3" t="s">
        <v>1683</v>
      </c>
      <c r="G2073" s="31">
        <v>1553.4</v>
      </c>
      <c r="H2073" s="31">
        <v>1553.4</v>
      </c>
      <c r="I2073" s="31">
        <v>100</v>
      </c>
    </row>
    <row r="2074" spans="1:9" ht="57" x14ac:dyDescent="0.2">
      <c r="A2074" s="89" t="s">
        <v>1169</v>
      </c>
      <c r="B2074" s="3" t="s">
        <v>2244</v>
      </c>
      <c r="C2074" s="3" t="s">
        <v>0</v>
      </c>
      <c r="D2074" s="3" t="s">
        <v>0</v>
      </c>
      <c r="E2074" s="3" t="s">
        <v>0</v>
      </c>
      <c r="F2074" s="3" t="s">
        <v>0</v>
      </c>
      <c r="G2074" s="31">
        <v>9900</v>
      </c>
      <c r="H2074" s="31">
        <v>9849.7999999999993</v>
      </c>
      <c r="I2074" s="31">
        <v>99.49292929292929</v>
      </c>
    </row>
    <row r="2075" spans="1:9" ht="28.5" x14ac:dyDescent="0.2">
      <c r="A2075" s="89" t="s">
        <v>1171</v>
      </c>
      <c r="B2075" s="3" t="s">
        <v>2245</v>
      </c>
      <c r="C2075" s="3" t="s">
        <v>0</v>
      </c>
      <c r="D2075" s="3" t="s">
        <v>0</v>
      </c>
      <c r="E2075" s="3" t="s">
        <v>0</v>
      </c>
      <c r="F2075" s="3" t="s">
        <v>0</v>
      </c>
      <c r="G2075" s="31">
        <v>750</v>
      </c>
      <c r="H2075" s="31">
        <v>750</v>
      </c>
      <c r="I2075" s="31">
        <v>100</v>
      </c>
    </row>
    <row r="2076" spans="1:9" x14ac:dyDescent="0.2">
      <c r="A2076" s="89" t="s">
        <v>20</v>
      </c>
      <c r="B2076" s="3" t="s">
        <v>2245</v>
      </c>
      <c r="C2076" s="3" t="s">
        <v>21</v>
      </c>
      <c r="D2076" s="3" t="s">
        <v>0</v>
      </c>
      <c r="E2076" s="3" t="s">
        <v>0</v>
      </c>
      <c r="F2076" s="3" t="s">
        <v>0</v>
      </c>
      <c r="G2076" s="31">
        <v>750</v>
      </c>
      <c r="H2076" s="31">
        <v>750</v>
      </c>
      <c r="I2076" s="31">
        <v>100</v>
      </c>
    </row>
    <row r="2077" spans="1:9" x14ac:dyDescent="0.2">
      <c r="A2077" s="89" t="s">
        <v>86</v>
      </c>
      <c r="B2077" s="3" t="s">
        <v>2245</v>
      </c>
      <c r="C2077" s="3" t="s">
        <v>21</v>
      </c>
      <c r="D2077" s="3" t="s">
        <v>9</v>
      </c>
      <c r="E2077" s="3" t="s">
        <v>0</v>
      </c>
      <c r="F2077" s="3" t="s">
        <v>0</v>
      </c>
      <c r="G2077" s="31">
        <v>750</v>
      </c>
      <c r="H2077" s="31">
        <v>750</v>
      </c>
      <c r="I2077" s="31">
        <v>100</v>
      </c>
    </row>
    <row r="2078" spans="1:9" x14ac:dyDescent="0.2">
      <c r="A2078" s="89" t="s">
        <v>58</v>
      </c>
      <c r="B2078" s="3" t="s">
        <v>2245</v>
      </c>
      <c r="C2078" s="3" t="s">
        <v>21</v>
      </c>
      <c r="D2078" s="3" t="s">
        <v>9</v>
      </c>
      <c r="E2078" s="3" t="s">
        <v>672</v>
      </c>
      <c r="F2078" s="3" t="s">
        <v>0</v>
      </c>
      <c r="G2078" s="31">
        <v>750</v>
      </c>
      <c r="H2078" s="31">
        <v>750</v>
      </c>
      <c r="I2078" s="31">
        <v>100</v>
      </c>
    </row>
    <row r="2079" spans="1:9" ht="42.75" x14ac:dyDescent="0.2">
      <c r="A2079" s="89" t="s">
        <v>325</v>
      </c>
      <c r="B2079" s="3" t="s">
        <v>2245</v>
      </c>
      <c r="C2079" s="3" t="s">
        <v>21</v>
      </c>
      <c r="D2079" s="3" t="s">
        <v>9</v>
      </c>
      <c r="E2079" s="3" t="s">
        <v>1896</v>
      </c>
      <c r="F2079" s="3" t="s">
        <v>1674</v>
      </c>
      <c r="G2079" s="31">
        <v>750</v>
      </c>
      <c r="H2079" s="31">
        <v>750</v>
      </c>
      <c r="I2079" s="31">
        <v>100</v>
      </c>
    </row>
    <row r="2080" spans="1:9" ht="71.25" x14ac:dyDescent="0.2">
      <c r="A2080" s="89" t="s">
        <v>1345</v>
      </c>
      <c r="B2080" s="3" t="s">
        <v>2246</v>
      </c>
      <c r="C2080" s="3" t="s">
        <v>0</v>
      </c>
      <c r="D2080" s="3" t="s">
        <v>0</v>
      </c>
      <c r="E2080" s="3" t="s">
        <v>0</v>
      </c>
      <c r="F2080" s="3" t="s">
        <v>0</v>
      </c>
      <c r="G2080" s="31">
        <v>50</v>
      </c>
      <c r="H2080" s="31">
        <v>0</v>
      </c>
      <c r="I2080" s="31">
        <v>0</v>
      </c>
    </row>
    <row r="2081" spans="1:9" x14ac:dyDescent="0.2">
      <c r="A2081" s="89" t="s">
        <v>88</v>
      </c>
      <c r="B2081" s="3" t="s">
        <v>2246</v>
      </c>
      <c r="C2081" s="3" t="s">
        <v>74</v>
      </c>
      <c r="D2081" s="3" t="s">
        <v>0</v>
      </c>
      <c r="E2081" s="3" t="s">
        <v>0</v>
      </c>
      <c r="F2081" s="3" t="s">
        <v>0</v>
      </c>
      <c r="G2081" s="31">
        <v>50</v>
      </c>
      <c r="H2081" s="31">
        <v>0</v>
      </c>
      <c r="I2081" s="31">
        <v>0</v>
      </c>
    </row>
    <row r="2082" spans="1:9" ht="28.5" x14ac:dyDescent="0.2">
      <c r="A2082" s="89" t="s">
        <v>90</v>
      </c>
      <c r="B2082" s="3" t="s">
        <v>2246</v>
      </c>
      <c r="C2082" s="3" t="s">
        <v>74</v>
      </c>
      <c r="D2082" s="3" t="s">
        <v>13</v>
      </c>
      <c r="E2082" s="3" t="s">
        <v>0</v>
      </c>
      <c r="F2082" s="3" t="s">
        <v>0</v>
      </c>
      <c r="G2082" s="31">
        <v>50</v>
      </c>
      <c r="H2082" s="31">
        <v>0</v>
      </c>
      <c r="I2082" s="31">
        <v>0</v>
      </c>
    </row>
    <row r="2083" spans="1:9" x14ac:dyDescent="0.2">
      <c r="A2083" s="89" t="s">
        <v>58</v>
      </c>
      <c r="B2083" s="3" t="s">
        <v>2246</v>
      </c>
      <c r="C2083" s="3" t="s">
        <v>74</v>
      </c>
      <c r="D2083" s="3" t="s">
        <v>13</v>
      </c>
      <c r="E2083" s="3" t="s">
        <v>672</v>
      </c>
      <c r="F2083" s="3" t="s">
        <v>0</v>
      </c>
      <c r="G2083" s="31">
        <v>50</v>
      </c>
      <c r="H2083" s="31">
        <v>0</v>
      </c>
      <c r="I2083" s="31">
        <v>0</v>
      </c>
    </row>
    <row r="2084" spans="1:9" ht="28.5" x14ac:dyDescent="0.2">
      <c r="A2084" s="89" t="s">
        <v>321</v>
      </c>
      <c r="B2084" s="3" t="s">
        <v>2246</v>
      </c>
      <c r="C2084" s="3" t="s">
        <v>74</v>
      </c>
      <c r="D2084" s="3" t="s">
        <v>13</v>
      </c>
      <c r="E2084" s="3" t="s">
        <v>1896</v>
      </c>
      <c r="F2084" s="3" t="s">
        <v>111</v>
      </c>
      <c r="G2084" s="31">
        <v>50</v>
      </c>
      <c r="H2084" s="31">
        <v>0</v>
      </c>
      <c r="I2084" s="31">
        <v>0</v>
      </c>
    </row>
    <row r="2085" spans="1:9" ht="42.75" x14ac:dyDescent="0.2">
      <c r="A2085" s="89" t="s">
        <v>907</v>
      </c>
      <c r="B2085" s="3" t="s">
        <v>2247</v>
      </c>
      <c r="C2085" s="3" t="s">
        <v>0</v>
      </c>
      <c r="D2085" s="3" t="s">
        <v>0</v>
      </c>
      <c r="E2085" s="3" t="s">
        <v>0</v>
      </c>
      <c r="F2085" s="3" t="s">
        <v>0</v>
      </c>
      <c r="G2085" s="31">
        <v>9100</v>
      </c>
      <c r="H2085" s="31">
        <v>9099.7999999999993</v>
      </c>
      <c r="I2085" s="31">
        <v>99.997802197802187</v>
      </c>
    </row>
    <row r="2086" spans="1:9" x14ac:dyDescent="0.2">
      <c r="A2086" s="89" t="s">
        <v>580</v>
      </c>
      <c r="B2086" s="3" t="s">
        <v>2247</v>
      </c>
      <c r="C2086" s="3" t="s">
        <v>38</v>
      </c>
      <c r="D2086" s="3" t="s">
        <v>0</v>
      </c>
      <c r="E2086" s="3" t="s">
        <v>0</v>
      </c>
      <c r="F2086" s="3" t="s">
        <v>0</v>
      </c>
      <c r="G2086" s="31">
        <v>9100</v>
      </c>
      <c r="H2086" s="31">
        <v>9099.7999999999993</v>
      </c>
      <c r="I2086" s="31">
        <v>99.997802197802187</v>
      </c>
    </row>
    <row r="2087" spans="1:9" x14ac:dyDescent="0.2">
      <c r="A2087" s="89" t="s">
        <v>94</v>
      </c>
      <c r="B2087" s="3" t="s">
        <v>2247</v>
      </c>
      <c r="C2087" s="19" t="s">
        <v>38</v>
      </c>
      <c r="D2087" s="19" t="s">
        <v>8</v>
      </c>
      <c r="E2087" s="19" t="s">
        <v>0</v>
      </c>
      <c r="F2087" s="19" t="s">
        <v>0</v>
      </c>
      <c r="G2087" s="31">
        <v>9100</v>
      </c>
      <c r="H2087" s="31">
        <v>9099.7999999999993</v>
      </c>
      <c r="I2087" s="31">
        <v>99.997802197802187</v>
      </c>
    </row>
    <row r="2088" spans="1:9" ht="42.75" x14ac:dyDescent="0.2">
      <c r="A2088" s="89" t="s">
        <v>680</v>
      </c>
      <c r="B2088" s="3" t="s">
        <v>2247</v>
      </c>
      <c r="C2088" s="19" t="s">
        <v>38</v>
      </c>
      <c r="D2088" s="19" t="s">
        <v>8</v>
      </c>
      <c r="E2088" s="19" t="s">
        <v>681</v>
      </c>
      <c r="F2088" s="19" t="s">
        <v>0</v>
      </c>
      <c r="G2088" s="31">
        <v>9100</v>
      </c>
      <c r="H2088" s="31">
        <v>9099.7999999999993</v>
      </c>
      <c r="I2088" s="31">
        <v>99.997802197802187</v>
      </c>
    </row>
    <row r="2089" spans="1:9" ht="28.5" x14ac:dyDescent="0.2">
      <c r="A2089" s="89" t="s">
        <v>321</v>
      </c>
      <c r="B2089" s="3" t="s">
        <v>2247</v>
      </c>
      <c r="C2089" s="3" t="s">
        <v>38</v>
      </c>
      <c r="D2089" s="3" t="s">
        <v>8</v>
      </c>
      <c r="E2089" s="3" t="s">
        <v>681</v>
      </c>
      <c r="F2089" s="3" t="s">
        <v>111</v>
      </c>
      <c r="G2089" s="31">
        <v>9100</v>
      </c>
      <c r="H2089" s="31">
        <v>9099.7999999999993</v>
      </c>
      <c r="I2089" s="31">
        <v>99.997802197802187</v>
      </c>
    </row>
    <row r="2090" spans="1:9" ht="57" x14ac:dyDescent="0.2">
      <c r="A2090" s="89" t="s">
        <v>835</v>
      </c>
      <c r="B2090" s="3" t="s">
        <v>2248</v>
      </c>
      <c r="C2090" s="3" t="s">
        <v>0</v>
      </c>
      <c r="D2090" s="3" t="s">
        <v>0</v>
      </c>
      <c r="E2090" s="3" t="s">
        <v>0</v>
      </c>
      <c r="F2090" s="3" t="s">
        <v>0</v>
      </c>
      <c r="G2090" s="31">
        <v>1623.2</v>
      </c>
      <c r="H2090" s="31">
        <v>1623.1</v>
      </c>
      <c r="I2090" s="31">
        <v>99.993839329719066</v>
      </c>
    </row>
    <row r="2091" spans="1:9" ht="42.75" x14ac:dyDescent="0.2">
      <c r="A2091" s="89" t="s">
        <v>837</v>
      </c>
      <c r="B2091" s="3" t="s">
        <v>2249</v>
      </c>
      <c r="C2091" s="3" t="s">
        <v>0</v>
      </c>
      <c r="D2091" s="3" t="s">
        <v>0</v>
      </c>
      <c r="E2091" s="3" t="s">
        <v>0</v>
      </c>
      <c r="F2091" s="3" t="s">
        <v>0</v>
      </c>
      <c r="G2091" s="31">
        <v>1623.2</v>
      </c>
      <c r="H2091" s="31">
        <v>1623.1</v>
      </c>
      <c r="I2091" s="31">
        <v>99.993839329719066</v>
      </c>
    </row>
    <row r="2092" spans="1:9" x14ac:dyDescent="0.2">
      <c r="A2092" s="89" t="s">
        <v>17</v>
      </c>
      <c r="B2092" s="3" t="s">
        <v>2249</v>
      </c>
      <c r="C2092" s="3" t="s">
        <v>13</v>
      </c>
      <c r="D2092" s="3" t="s">
        <v>0</v>
      </c>
      <c r="E2092" s="3" t="s">
        <v>0</v>
      </c>
      <c r="F2092" s="3" t="s">
        <v>0</v>
      </c>
      <c r="G2092" s="31">
        <v>1623.2</v>
      </c>
      <c r="H2092" s="31">
        <v>1623.1</v>
      </c>
      <c r="I2092" s="31">
        <v>99.993839329719066</v>
      </c>
    </row>
    <row r="2093" spans="1:9" x14ac:dyDescent="0.2">
      <c r="A2093" s="89" t="s">
        <v>70</v>
      </c>
      <c r="B2093" s="3" t="s">
        <v>2249</v>
      </c>
      <c r="C2093" s="3" t="s">
        <v>13</v>
      </c>
      <c r="D2093" s="3" t="s">
        <v>29</v>
      </c>
      <c r="E2093" s="3" t="s">
        <v>0</v>
      </c>
      <c r="F2093" s="3" t="s">
        <v>0</v>
      </c>
      <c r="G2093" s="31">
        <v>1623.2</v>
      </c>
      <c r="H2093" s="31">
        <v>1623.1</v>
      </c>
      <c r="I2093" s="31">
        <v>99.993839329719066</v>
      </c>
    </row>
    <row r="2094" spans="1:9" x14ac:dyDescent="0.2">
      <c r="A2094" s="89" t="s">
        <v>603</v>
      </c>
      <c r="B2094" s="3" t="s">
        <v>2249</v>
      </c>
      <c r="C2094" s="19" t="s">
        <v>13</v>
      </c>
      <c r="D2094" s="19" t="s">
        <v>29</v>
      </c>
      <c r="E2094" s="19" t="s">
        <v>604</v>
      </c>
      <c r="F2094" s="19" t="s">
        <v>0</v>
      </c>
      <c r="G2094" s="31">
        <v>1623.2</v>
      </c>
      <c r="H2094" s="31">
        <v>1623.1</v>
      </c>
      <c r="I2094" s="31">
        <v>99.993839329719066</v>
      </c>
    </row>
    <row r="2095" spans="1:9" ht="42.75" x14ac:dyDescent="0.2">
      <c r="A2095" s="89" t="s">
        <v>1677</v>
      </c>
      <c r="B2095" s="3" t="s">
        <v>2249</v>
      </c>
      <c r="C2095" s="19" t="s">
        <v>13</v>
      </c>
      <c r="D2095" s="19" t="s">
        <v>29</v>
      </c>
      <c r="E2095" s="19" t="s">
        <v>604</v>
      </c>
      <c r="F2095" s="19" t="s">
        <v>1678</v>
      </c>
      <c r="G2095" s="31">
        <v>1623.2</v>
      </c>
      <c r="H2095" s="31">
        <v>1623.1</v>
      </c>
      <c r="I2095" s="31">
        <v>99.993839329719066</v>
      </c>
    </row>
    <row r="2096" spans="1:9" ht="128.25" x14ac:dyDescent="0.2">
      <c r="A2096" s="89" t="s">
        <v>839</v>
      </c>
      <c r="B2096" s="3" t="s">
        <v>2250</v>
      </c>
      <c r="C2096" s="3" t="s">
        <v>0</v>
      </c>
      <c r="D2096" s="3" t="s">
        <v>0</v>
      </c>
      <c r="E2096" s="3" t="s">
        <v>0</v>
      </c>
      <c r="F2096" s="3" t="s">
        <v>0</v>
      </c>
      <c r="G2096" s="31">
        <v>29279</v>
      </c>
      <c r="H2096" s="31">
        <v>31988.799999999999</v>
      </c>
      <c r="I2096" s="31">
        <v>109.25509751016087</v>
      </c>
    </row>
    <row r="2097" spans="1:9" ht="199.5" x14ac:dyDescent="0.2">
      <c r="A2097" s="89" t="s">
        <v>2251</v>
      </c>
      <c r="B2097" s="3" t="s">
        <v>2252</v>
      </c>
      <c r="C2097" s="3" t="s">
        <v>0</v>
      </c>
      <c r="D2097" s="3" t="s">
        <v>0</v>
      </c>
      <c r="E2097" s="3" t="s">
        <v>0</v>
      </c>
      <c r="F2097" s="3" t="s">
        <v>0</v>
      </c>
      <c r="G2097" s="31">
        <v>16341</v>
      </c>
      <c r="H2097" s="31">
        <v>16341</v>
      </c>
      <c r="I2097" s="31">
        <v>100</v>
      </c>
    </row>
    <row r="2098" spans="1:9" x14ac:dyDescent="0.2">
      <c r="A2098" s="89" t="s">
        <v>17</v>
      </c>
      <c r="B2098" s="3" t="s">
        <v>2252</v>
      </c>
      <c r="C2098" s="3" t="s">
        <v>13</v>
      </c>
      <c r="D2098" s="3" t="s">
        <v>0</v>
      </c>
      <c r="E2098" s="3" t="s">
        <v>0</v>
      </c>
      <c r="F2098" s="3" t="s">
        <v>0</v>
      </c>
      <c r="G2098" s="31">
        <v>16341</v>
      </c>
      <c r="H2098" s="31">
        <v>16341</v>
      </c>
      <c r="I2098" s="31">
        <v>100</v>
      </c>
    </row>
    <row r="2099" spans="1:9" x14ac:dyDescent="0.2">
      <c r="A2099" s="89" t="s">
        <v>70</v>
      </c>
      <c r="B2099" s="3" t="s">
        <v>2252</v>
      </c>
      <c r="C2099" s="3" t="s">
        <v>13</v>
      </c>
      <c r="D2099" s="3" t="s">
        <v>29</v>
      </c>
      <c r="E2099" s="3" t="s">
        <v>0</v>
      </c>
      <c r="F2099" s="3" t="s">
        <v>0</v>
      </c>
      <c r="G2099" s="31">
        <v>16341</v>
      </c>
      <c r="H2099" s="31">
        <v>16341</v>
      </c>
      <c r="I2099" s="31">
        <v>100</v>
      </c>
    </row>
    <row r="2100" spans="1:9" x14ac:dyDescent="0.2">
      <c r="A2100" s="89" t="s">
        <v>603</v>
      </c>
      <c r="B2100" s="3" t="s">
        <v>2252</v>
      </c>
      <c r="C2100" s="3" t="s">
        <v>13</v>
      </c>
      <c r="D2100" s="3" t="s">
        <v>29</v>
      </c>
      <c r="E2100" s="3" t="s">
        <v>604</v>
      </c>
      <c r="F2100" s="3" t="s">
        <v>0</v>
      </c>
      <c r="G2100" s="31">
        <v>16341</v>
      </c>
      <c r="H2100" s="31">
        <v>16341</v>
      </c>
      <c r="I2100" s="31">
        <v>100</v>
      </c>
    </row>
    <row r="2101" spans="1:9" ht="42.75" x14ac:dyDescent="0.2">
      <c r="A2101" s="89" t="s">
        <v>1677</v>
      </c>
      <c r="B2101" s="3" t="s">
        <v>2252</v>
      </c>
      <c r="C2101" s="19" t="s">
        <v>13</v>
      </c>
      <c r="D2101" s="19" t="s">
        <v>29</v>
      </c>
      <c r="E2101" s="19" t="s">
        <v>604</v>
      </c>
      <c r="F2101" s="19" t="s">
        <v>1678</v>
      </c>
      <c r="G2101" s="31">
        <v>16341</v>
      </c>
      <c r="H2101" s="31">
        <v>16341</v>
      </c>
      <c r="I2101" s="31">
        <v>100</v>
      </c>
    </row>
    <row r="2102" spans="1:9" ht="213.75" x14ac:dyDescent="0.2">
      <c r="A2102" s="89" t="s">
        <v>2253</v>
      </c>
      <c r="B2102" s="3" t="s">
        <v>2254</v>
      </c>
      <c r="C2102" s="3" t="s">
        <v>0</v>
      </c>
      <c r="D2102" s="3" t="s">
        <v>0</v>
      </c>
      <c r="E2102" s="3" t="s">
        <v>0</v>
      </c>
      <c r="F2102" s="3" t="s">
        <v>0</v>
      </c>
      <c r="G2102" s="31">
        <v>161.80000000000001</v>
      </c>
      <c r="H2102" s="31">
        <v>161.6</v>
      </c>
      <c r="I2102" s="31">
        <v>99.876390605686012</v>
      </c>
    </row>
    <row r="2103" spans="1:9" x14ac:dyDescent="0.2">
      <c r="A2103" s="89" t="s">
        <v>17</v>
      </c>
      <c r="B2103" s="3" t="s">
        <v>2254</v>
      </c>
      <c r="C2103" s="3" t="s">
        <v>13</v>
      </c>
      <c r="D2103" s="3" t="s">
        <v>0</v>
      </c>
      <c r="E2103" s="3" t="s">
        <v>0</v>
      </c>
      <c r="F2103" s="3" t="s">
        <v>0</v>
      </c>
      <c r="G2103" s="31">
        <v>161.80000000000001</v>
      </c>
      <c r="H2103" s="31">
        <v>161.6</v>
      </c>
      <c r="I2103" s="31">
        <v>99.876390605686012</v>
      </c>
    </row>
    <row r="2104" spans="1:9" x14ac:dyDescent="0.2">
      <c r="A2104" s="89" t="s">
        <v>70</v>
      </c>
      <c r="B2104" s="3" t="s">
        <v>2254</v>
      </c>
      <c r="C2104" s="3" t="s">
        <v>13</v>
      </c>
      <c r="D2104" s="3" t="s">
        <v>29</v>
      </c>
      <c r="E2104" s="3" t="s">
        <v>0</v>
      </c>
      <c r="F2104" s="3" t="s">
        <v>0</v>
      </c>
      <c r="G2104" s="31">
        <v>161.80000000000001</v>
      </c>
      <c r="H2104" s="31">
        <v>161.6</v>
      </c>
      <c r="I2104" s="31">
        <v>99.876390605686012</v>
      </c>
    </row>
    <row r="2105" spans="1:9" x14ac:dyDescent="0.2">
      <c r="A2105" s="89" t="s">
        <v>603</v>
      </c>
      <c r="B2105" s="3" t="s">
        <v>2254</v>
      </c>
      <c r="C2105" s="3" t="s">
        <v>13</v>
      </c>
      <c r="D2105" s="3" t="s">
        <v>29</v>
      </c>
      <c r="E2105" s="3" t="s">
        <v>604</v>
      </c>
      <c r="F2105" s="3" t="s">
        <v>0</v>
      </c>
      <c r="G2105" s="31">
        <v>161.80000000000001</v>
      </c>
      <c r="H2105" s="31">
        <v>161.6</v>
      </c>
      <c r="I2105" s="31">
        <v>99.876390605686012</v>
      </c>
    </row>
    <row r="2106" spans="1:9" ht="42.75" x14ac:dyDescent="0.2">
      <c r="A2106" s="89" t="s">
        <v>1677</v>
      </c>
      <c r="B2106" s="3" t="s">
        <v>2254</v>
      </c>
      <c r="C2106" s="3" t="s">
        <v>13</v>
      </c>
      <c r="D2106" s="3" t="s">
        <v>29</v>
      </c>
      <c r="E2106" s="3" t="s">
        <v>604</v>
      </c>
      <c r="F2106" s="3" t="s">
        <v>1678</v>
      </c>
      <c r="G2106" s="31">
        <v>161.80000000000001</v>
      </c>
      <c r="H2106" s="31">
        <v>161.6</v>
      </c>
      <c r="I2106" s="31">
        <v>99.876390605686012</v>
      </c>
    </row>
    <row r="2107" spans="1:9" ht="228" x14ac:dyDescent="0.2">
      <c r="A2107" s="89" t="s">
        <v>2255</v>
      </c>
      <c r="B2107" s="3" t="s">
        <v>2256</v>
      </c>
      <c r="C2107" s="3" t="s">
        <v>0</v>
      </c>
      <c r="D2107" s="3" t="s">
        <v>0</v>
      </c>
      <c r="E2107" s="3" t="s">
        <v>0</v>
      </c>
      <c r="F2107" s="3" t="s">
        <v>0</v>
      </c>
      <c r="G2107" s="31">
        <v>1814.4</v>
      </c>
      <c r="H2107" s="31">
        <v>1814.3</v>
      </c>
      <c r="I2107" s="31">
        <v>99.994488536155188</v>
      </c>
    </row>
    <row r="2108" spans="1:9" x14ac:dyDescent="0.2">
      <c r="A2108" s="89" t="s">
        <v>17</v>
      </c>
      <c r="B2108" s="3" t="s">
        <v>2256</v>
      </c>
      <c r="C2108" s="3" t="s">
        <v>13</v>
      </c>
      <c r="D2108" s="3" t="s">
        <v>0</v>
      </c>
      <c r="E2108" s="3" t="s">
        <v>0</v>
      </c>
      <c r="F2108" s="3" t="s">
        <v>0</v>
      </c>
      <c r="G2108" s="31">
        <v>1814.4</v>
      </c>
      <c r="H2108" s="31">
        <v>1814.3</v>
      </c>
      <c r="I2108" s="31">
        <v>99.994488536155188</v>
      </c>
    </row>
    <row r="2109" spans="1:9" x14ac:dyDescent="0.2">
      <c r="A2109" s="89" t="s">
        <v>70</v>
      </c>
      <c r="B2109" s="3" t="s">
        <v>2256</v>
      </c>
      <c r="C2109" s="3" t="s">
        <v>13</v>
      </c>
      <c r="D2109" s="3" t="s">
        <v>29</v>
      </c>
      <c r="E2109" s="3" t="s">
        <v>0</v>
      </c>
      <c r="F2109" s="3" t="s">
        <v>0</v>
      </c>
      <c r="G2109" s="31">
        <v>1814.4</v>
      </c>
      <c r="H2109" s="31">
        <v>1814.3</v>
      </c>
      <c r="I2109" s="31">
        <v>99.994488536155188</v>
      </c>
    </row>
    <row r="2110" spans="1:9" x14ac:dyDescent="0.2">
      <c r="A2110" s="89" t="s">
        <v>603</v>
      </c>
      <c r="B2110" s="3" t="s">
        <v>2256</v>
      </c>
      <c r="C2110" s="3" t="s">
        <v>13</v>
      </c>
      <c r="D2110" s="3" t="s">
        <v>29</v>
      </c>
      <c r="E2110" s="3" t="s">
        <v>604</v>
      </c>
      <c r="F2110" s="3" t="s">
        <v>0</v>
      </c>
      <c r="G2110" s="31">
        <v>1814.4</v>
      </c>
      <c r="H2110" s="31">
        <v>1814.3</v>
      </c>
      <c r="I2110" s="31">
        <v>99.994488536155188</v>
      </c>
    </row>
    <row r="2111" spans="1:9" ht="42.75" x14ac:dyDescent="0.2">
      <c r="A2111" s="89" t="s">
        <v>1677</v>
      </c>
      <c r="B2111" s="3" t="s">
        <v>2256</v>
      </c>
      <c r="C2111" s="3" t="s">
        <v>13</v>
      </c>
      <c r="D2111" s="3" t="s">
        <v>29</v>
      </c>
      <c r="E2111" s="3" t="s">
        <v>604</v>
      </c>
      <c r="F2111" s="3" t="s">
        <v>1678</v>
      </c>
      <c r="G2111" s="31">
        <v>1814.4</v>
      </c>
      <c r="H2111" s="31">
        <v>1814.3</v>
      </c>
      <c r="I2111" s="31">
        <v>99.994488536155188</v>
      </c>
    </row>
    <row r="2112" spans="1:9" ht="199.5" x14ac:dyDescent="0.2">
      <c r="A2112" s="89" t="s">
        <v>2257</v>
      </c>
      <c r="B2112" s="3" t="s">
        <v>2258</v>
      </c>
      <c r="C2112" s="19" t="s">
        <v>0</v>
      </c>
      <c r="D2112" s="19" t="s">
        <v>0</v>
      </c>
      <c r="E2112" s="19" t="s">
        <v>0</v>
      </c>
      <c r="F2112" s="19" t="s">
        <v>0</v>
      </c>
      <c r="G2112" s="31">
        <v>1220.9000000000001</v>
      </c>
      <c r="H2112" s="31">
        <v>3929.2</v>
      </c>
      <c r="I2112" s="31">
        <v>321.82815955442703</v>
      </c>
    </row>
    <row r="2113" spans="1:9" x14ac:dyDescent="0.2">
      <c r="A2113" s="89" t="s">
        <v>17</v>
      </c>
      <c r="B2113" s="3" t="s">
        <v>2258</v>
      </c>
      <c r="C2113" s="19" t="s">
        <v>13</v>
      </c>
      <c r="D2113" s="19" t="s">
        <v>0</v>
      </c>
      <c r="E2113" s="19" t="s">
        <v>0</v>
      </c>
      <c r="F2113" s="19" t="s">
        <v>0</v>
      </c>
      <c r="G2113" s="31">
        <v>1220.9000000000001</v>
      </c>
      <c r="H2113" s="31">
        <v>3929.2</v>
      </c>
      <c r="I2113" s="31">
        <v>321.82815955442703</v>
      </c>
    </row>
    <row r="2114" spans="1:9" x14ac:dyDescent="0.2">
      <c r="A2114" s="89" t="s">
        <v>70</v>
      </c>
      <c r="B2114" s="3" t="s">
        <v>2258</v>
      </c>
      <c r="C2114" s="3" t="s">
        <v>13</v>
      </c>
      <c r="D2114" s="3" t="s">
        <v>29</v>
      </c>
      <c r="E2114" s="3" t="s">
        <v>0</v>
      </c>
      <c r="F2114" s="3" t="s">
        <v>0</v>
      </c>
      <c r="G2114" s="31">
        <v>1220.9000000000001</v>
      </c>
      <c r="H2114" s="31">
        <v>3929.2</v>
      </c>
      <c r="I2114" s="31">
        <v>321.82815955442703</v>
      </c>
    </row>
    <row r="2115" spans="1:9" x14ac:dyDescent="0.2">
      <c r="A2115" s="89" t="s">
        <v>603</v>
      </c>
      <c r="B2115" s="3" t="s">
        <v>2258</v>
      </c>
      <c r="C2115" s="3" t="s">
        <v>13</v>
      </c>
      <c r="D2115" s="3" t="s">
        <v>29</v>
      </c>
      <c r="E2115" s="3" t="s">
        <v>604</v>
      </c>
      <c r="F2115" s="3" t="s">
        <v>0</v>
      </c>
      <c r="G2115" s="31">
        <v>1220.9000000000001</v>
      </c>
      <c r="H2115" s="31">
        <v>3929.2</v>
      </c>
      <c r="I2115" s="31">
        <v>321.82815955442703</v>
      </c>
    </row>
    <row r="2116" spans="1:9" ht="42.75" x14ac:dyDescent="0.2">
      <c r="A2116" s="89" t="s">
        <v>1677</v>
      </c>
      <c r="B2116" s="3" t="s">
        <v>2258</v>
      </c>
      <c r="C2116" s="3" t="s">
        <v>13</v>
      </c>
      <c r="D2116" s="3" t="s">
        <v>29</v>
      </c>
      <c r="E2116" s="3" t="s">
        <v>604</v>
      </c>
      <c r="F2116" s="3" t="s">
        <v>1678</v>
      </c>
      <c r="G2116" s="31">
        <v>1220.9000000000001</v>
      </c>
      <c r="H2116" s="31">
        <v>3929.2</v>
      </c>
      <c r="I2116" s="31">
        <v>321.82815955442703</v>
      </c>
    </row>
    <row r="2117" spans="1:9" ht="185.25" x14ac:dyDescent="0.2">
      <c r="A2117" s="89" t="s">
        <v>849</v>
      </c>
      <c r="B2117" s="3" t="s">
        <v>2259</v>
      </c>
      <c r="C2117" s="3" t="s">
        <v>0</v>
      </c>
      <c r="D2117" s="3" t="s">
        <v>0</v>
      </c>
      <c r="E2117" s="3" t="s">
        <v>0</v>
      </c>
      <c r="F2117" s="3" t="s">
        <v>0</v>
      </c>
      <c r="G2117" s="31">
        <v>25.8</v>
      </c>
      <c r="H2117" s="31">
        <v>25.8</v>
      </c>
      <c r="I2117" s="31">
        <v>100</v>
      </c>
    </row>
    <row r="2118" spans="1:9" x14ac:dyDescent="0.2">
      <c r="A2118" s="89" t="s">
        <v>17</v>
      </c>
      <c r="B2118" s="3" t="s">
        <v>2259</v>
      </c>
      <c r="C2118" s="3" t="s">
        <v>13</v>
      </c>
      <c r="D2118" s="3" t="s">
        <v>0</v>
      </c>
      <c r="E2118" s="3" t="s">
        <v>0</v>
      </c>
      <c r="F2118" s="3" t="s">
        <v>0</v>
      </c>
      <c r="G2118" s="31">
        <v>25.8</v>
      </c>
      <c r="H2118" s="31">
        <v>25.8</v>
      </c>
      <c r="I2118" s="31">
        <v>100</v>
      </c>
    </row>
    <row r="2119" spans="1:9" x14ac:dyDescent="0.2">
      <c r="A2119" s="89" t="s">
        <v>70</v>
      </c>
      <c r="B2119" s="3" t="s">
        <v>2259</v>
      </c>
      <c r="C2119" s="19" t="s">
        <v>13</v>
      </c>
      <c r="D2119" s="19" t="s">
        <v>29</v>
      </c>
      <c r="E2119" s="19" t="s">
        <v>0</v>
      </c>
      <c r="F2119" s="19" t="s">
        <v>0</v>
      </c>
      <c r="G2119" s="31">
        <v>25.8</v>
      </c>
      <c r="H2119" s="31">
        <v>25.8</v>
      </c>
      <c r="I2119" s="31">
        <v>100</v>
      </c>
    </row>
    <row r="2120" spans="1:9" x14ac:dyDescent="0.2">
      <c r="A2120" s="89" t="s">
        <v>603</v>
      </c>
      <c r="B2120" s="3" t="s">
        <v>2259</v>
      </c>
      <c r="C2120" s="3" t="s">
        <v>13</v>
      </c>
      <c r="D2120" s="3" t="s">
        <v>29</v>
      </c>
      <c r="E2120" s="3" t="s">
        <v>604</v>
      </c>
      <c r="F2120" s="3" t="s">
        <v>0</v>
      </c>
      <c r="G2120" s="31">
        <v>25.8</v>
      </c>
      <c r="H2120" s="31">
        <v>25.8</v>
      </c>
      <c r="I2120" s="31">
        <v>100</v>
      </c>
    </row>
    <row r="2121" spans="1:9" ht="42.75" x14ac:dyDescent="0.2">
      <c r="A2121" s="89" t="s">
        <v>1677</v>
      </c>
      <c r="B2121" s="3" t="s">
        <v>2259</v>
      </c>
      <c r="C2121" s="3" t="s">
        <v>13</v>
      </c>
      <c r="D2121" s="3" t="s">
        <v>29</v>
      </c>
      <c r="E2121" s="3" t="s">
        <v>604</v>
      </c>
      <c r="F2121" s="3" t="s">
        <v>1678</v>
      </c>
      <c r="G2121" s="31">
        <v>25.8</v>
      </c>
      <c r="H2121" s="31">
        <v>25.8</v>
      </c>
      <c r="I2121" s="31">
        <v>100</v>
      </c>
    </row>
    <row r="2122" spans="1:9" ht="185.25" x14ac:dyDescent="0.2">
      <c r="A2122" s="89" t="s">
        <v>2260</v>
      </c>
      <c r="B2122" s="3" t="s">
        <v>2261</v>
      </c>
      <c r="C2122" s="3" t="s">
        <v>0</v>
      </c>
      <c r="D2122" s="3" t="s">
        <v>0</v>
      </c>
      <c r="E2122" s="3" t="s">
        <v>0</v>
      </c>
      <c r="F2122" s="3" t="s">
        <v>0</v>
      </c>
      <c r="G2122" s="31">
        <v>2473.9</v>
      </c>
      <c r="H2122" s="31">
        <v>2473.9</v>
      </c>
      <c r="I2122" s="31">
        <v>100</v>
      </c>
    </row>
    <row r="2123" spans="1:9" x14ac:dyDescent="0.2">
      <c r="A2123" s="89" t="s">
        <v>17</v>
      </c>
      <c r="B2123" s="3" t="s">
        <v>2261</v>
      </c>
      <c r="C2123" s="3" t="s">
        <v>13</v>
      </c>
      <c r="D2123" s="3" t="s">
        <v>0</v>
      </c>
      <c r="E2123" s="3" t="s">
        <v>0</v>
      </c>
      <c r="F2123" s="3" t="s">
        <v>0</v>
      </c>
      <c r="G2123" s="31">
        <v>2473.9</v>
      </c>
      <c r="H2123" s="31">
        <v>2473.9</v>
      </c>
      <c r="I2123" s="31">
        <v>100</v>
      </c>
    </row>
    <row r="2124" spans="1:9" x14ac:dyDescent="0.2">
      <c r="A2124" s="89" t="s">
        <v>70</v>
      </c>
      <c r="B2124" s="3" t="s">
        <v>2261</v>
      </c>
      <c r="C2124" s="3" t="s">
        <v>13</v>
      </c>
      <c r="D2124" s="3" t="s">
        <v>29</v>
      </c>
      <c r="E2124" s="3" t="s">
        <v>0</v>
      </c>
      <c r="F2124" s="3" t="s">
        <v>0</v>
      </c>
      <c r="G2124" s="31">
        <v>2473.9</v>
      </c>
      <c r="H2124" s="31">
        <v>2473.9</v>
      </c>
      <c r="I2124" s="31">
        <v>100</v>
      </c>
    </row>
    <row r="2125" spans="1:9" ht="42.75" x14ac:dyDescent="0.2">
      <c r="A2125" s="89" t="s">
        <v>680</v>
      </c>
      <c r="B2125" s="3" t="s">
        <v>2261</v>
      </c>
      <c r="C2125" s="3" t="s">
        <v>13</v>
      </c>
      <c r="D2125" s="3" t="s">
        <v>29</v>
      </c>
      <c r="E2125" s="3" t="s">
        <v>681</v>
      </c>
      <c r="F2125" s="3" t="s">
        <v>0</v>
      </c>
      <c r="G2125" s="31">
        <v>146.19999999999999</v>
      </c>
      <c r="H2125" s="31">
        <v>146.19999999999999</v>
      </c>
      <c r="I2125" s="31">
        <v>100</v>
      </c>
    </row>
    <row r="2126" spans="1:9" ht="42.75" x14ac:dyDescent="0.2">
      <c r="A2126" s="89" t="s">
        <v>1677</v>
      </c>
      <c r="B2126" s="3" t="s">
        <v>2261</v>
      </c>
      <c r="C2126" s="3" t="s">
        <v>13</v>
      </c>
      <c r="D2126" s="3" t="s">
        <v>29</v>
      </c>
      <c r="E2126" s="3" t="s">
        <v>681</v>
      </c>
      <c r="F2126" s="3" t="s">
        <v>1678</v>
      </c>
      <c r="G2126" s="31">
        <v>146.19999999999999</v>
      </c>
      <c r="H2126" s="31">
        <v>146.19999999999999</v>
      </c>
      <c r="I2126" s="31">
        <v>100</v>
      </c>
    </row>
    <row r="2127" spans="1:9" x14ac:dyDescent="0.2">
      <c r="A2127" s="89" t="s">
        <v>603</v>
      </c>
      <c r="B2127" s="3" t="s">
        <v>2261</v>
      </c>
      <c r="C2127" s="3" t="s">
        <v>13</v>
      </c>
      <c r="D2127" s="3" t="s">
        <v>29</v>
      </c>
      <c r="E2127" s="3" t="s">
        <v>604</v>
      </c>
      <c r="F2127" s="3" t="s">
        <v>0</v>
      </c>
      <c r="G2127" s="31">
        <v>2327.6999999999998</v>
      </c>
      <c r="H2127" s="31">
        <v>2327.6999999999998</v>
      </c>
      <c r="I2127" s="31">
        <v>100</v>
      </c>
    </row>
    <row r="2128" spans="1:9" ht="42.75" x14ac:dyDescent="0.2">
      <c r="A2128" s="89" t="s">
        <v>1677</v>
      </c>
      <c r="B2128" s="3" t="s">
        <v>2261</v>
      </c>
      <c r="C2128" s="3" t="s">
        <v>13</v>
      </c>
      <c r="D2128" s="3" t="s">
        <v>29</v>
      </c>
      <c r="E2128" s="3" t="s">
        <v>604</v>
      </c>
      <c r="F2128" s="3" t="s">
        <v>1678</v>
      </c>
      <c r="G2128" s="31">
        <v>2327.6999999999998</v>
      </c>
      <c r="H2128" s="31">
        <v>2327.6999999999998</v>
      </c>
      <c r="I2128" s="31">
        <v>100</v>
      </c>
    </row>
    <row r="2129" spans="1:9" ht="199.5" x14ac:dyDescent="0.2">
      <c r="A2129" s="89" t="s">
        <v>2262</v>
      </c>
      <c r="B2129" s="3" t="s">
        <v>2263</v>
      </c>
      <c r="C2129" s="3" t="s">
        <v>0</v>
      </c>
      <c r="D2129" s="3" t="s">
        <v>0</v>
      </c>
      <c r="E2129" s="3" t="s">
        <v>0</v>
      </c>
      <c r="F2129" s="3" t="s">
        <v>0</v>
      </c>
      <c r="G2129" s="31">
        <v>113.6</v>
      </c>
      <c r="H2129" s="31">
        <v>113.6</v>
      </c>
      <c r="I2129" s="31">
        <v>100</v>
      </c>
    </row>
    <row r="2130" spans="1:9" x14ac:dyDescent="0.2">
      <c r="A2130" s="89" t="s">
        <v>17</v>
      </c>
      <c r="B2130" s="3" t="s">
        <v>2263</v>
      </c>
      <c r="C2130" s="19" t="s">
        <v>13</v>
      </c>
      <c r="D2130" s="19" t="s">
        <v>0</v>
      </c>
      <c r="E2130" s="19" t="s">
        <v>0</v>
      </c>
      <c r="F2130" s="19" t="s">
        <v>0</v>
      </c>
      <c r="G2130" s="31">
        <v>113.6</v>
      </c>
      <c r="H2130" s="31">
        <v>113.6</v>
      </c>
      <c r="I2130" s="31">
        <v>100</v>
      </c>
    </row>
    <row r="2131" spans="1:9" x14ac:dyDescent="0.2">
      <c r="A2131" s="89" t="s">
        <v>70</v>
      </c>
      <c r="B2131" s="3" t="s">
        <v>2263</v>
      </c>
      <c r="C2131" s="3" t="s">
        <v>13</v>
      </c>
      <c r="D2131" s="3" t="s">
        <v>29</v>
      </c>
      <c r="E2131" s="3" t="s">
        <v>0</v>
      </c>
      <c r="F2131" s="3" t="s">
        <v>0</v>
      </c>
      <c r="G2131" s="31">
        <v>113.6</v>
      </c>
      <c r="H2131" s="31">
        <v>113.6</v>
      </c>
      <c r="I2131" s="31">
        <v>100</v>
      </c>
    </row>
    <row r="2132" spans="1:9" x14ac:dyDescent="0.2">
      <c r="A2132" s="89" t="s">
        <v>603</v>
      </c>
      <c r="B2132" s="3" t="s">
        <v>2263</v>
      </c>
      <c r="C2132" s="3" t="s">
        <v>13</v>
      </c>
      <c r="D2132" s="3" t="s">
        <v>29</v>
      </c>
      <c r="E2132" s="3" t="s">
        <v>604</v>
      </c>
      <c r="F2132" s="3" t="s">
        <v>0</v>
      </c>
      <c r="G2132" s="31">
        <v>113.6</v>
      </c>
      <c r="H2132" s="31">
        <v>113.6</v>
      </c>
      <c r="I2132" s="31">
        <v>100</v>
      </c>
    </row>
    <row r="2133" spans="1:9" ht="42.75" x14ac:dyDescent="0.2">
      <c r="A2133" s="89" t="s">
        <v>1677</v>
      </c>
      <c r="B2133" s="3" t="s">
        <v>2263</v>
      </c>
      <c r="C2133" s="3" t="s">
        <v>13</v>
      </c>
      <c r="D2133" s="3" t="s">
        <v>29</v>
      </c>
      <c r="E2133" s="3" t="s">
        <v>604</v>
      </c>
      <c r="F2133" s="3" t="s">
        <v>1678</v>
      </c>
      <c r="G2133" s="31">
        <v>113.6</v>
      </c>
      <c r="H2133" s="31">
        <v>113.6</v>
      </c>
      <c r="I2133" s="31">
        <v>100</v>
      </c>
    </row>
    <row r="2134" spans="1:9" ht="228" x14ac:dyDescent="0.2">
      <c r="A2134" s="89" t="s">
        <v>2264</v>
      </c>
      <c r="B2134" s="3" t="s">
        <v>2265</v>
      </c>
      <c r="C2134" s="3" t="s">
        <v>0</v>
      </c>
      <c r="D2134" s="3" t="s">
        <v>0</v>
      </c>
      <c r="E2134" s="3" t="s">
        <v>0</v>
      </c>
      <c r="F2134" s="3" t="s">
        <v>0</v>
      </c>
      <c r="G2134" s="31">
        <v>4794.8999999999996</v>
      </c>
      <c r="H2134" s="31">
        <v>4845.6000000000004</v>
      </c>
      <c r="I2134" s="31">
        <v>101.05737345930052</v>
      </c>
    </row>
    <row r="2135" spans="1:9" x14ac:dyDescent="0.2">
      <c r="A2135" s="89" t="s">
        <v>17</v>
      </c>
      <c r="B2135" s="3" t="s">
        <v>2265</v>
      </c>
      <c r="C2135" s="3" t="s">
        <v>13</v>
      </c>
      <c r="D2135" s="3" t="s">
        <v>0</v>
      </c>
      <c r="E2135" s="3" t="s">
        <v>0</v>
      </c>
      <c r="F2135" s="3" t="s">
        <v>0</v>
      </c>
      <c r="G2135" s="31">
        <v>4794.8999999999996</v>
      </c>
      <c r="H2135" s="31">
        <v>4845.6000000000004</v>
      </c>
      <c r="I2135" s="31">
        <v>101.05737345930052</v>
      </c>
    </row>
    <row r="2136" spans="1:9" x14ac:dyDescent="0.2">
      <c r="A2136" s="89" t="s">
        <v>70</v>
      </c>
      <c r="B2136" s="3" t="s">
        <v>2265</v>
      </c>
      <c r="C2136" s="3" t="s">
        <v>13</v>
      </c>
      <c r="D2136" s="3" t="s">
        <v>29</v>
      </c>
      <c r="E2136" s="3" t="s">
        <v>0</v>
      </c>
      <c r="F2136" s="3" t="s">
        <v>0</v>
      </c>
      <c r="G2136" s="31">
        <v>4794.8999999999996</v>
      </c>
      <c r="H2136" s="31">
        <v>4845.6000000000004</v>
      </c>
      <c r="I2136" s="31">
        <v>101.05737345930052</v>
      </c>
    </row>
    <row r="2137" spans="1:9" x14ac:dyDescent="0.2">
      <c r="A2137" s="89" t="s">
        <v>603</v>
      </c>
      <c r="B2137" s="3" t="s">
        <v>2265</v>
      </c>
      <c r="C2137" s="3" t="s">
        <v>13</v>
      </c>
      <c r="D2137" s="3" t="s">
        <v>29</v>
      </c>
      <c r="E2137" s="3" t="s">
        <v>604</v>
      </c>
      <c r="F2137" s="3" t="s">
        <v>0</v>
      </c>
      <c r="G2137" s="31">
        <v>4794.8999999999996</v>
      </c>
      <c r="H2137" s="31">
        <v>4845.6000000000004</v>
      </c>
      <c r="I2137" s="31">
        <v>101.05737345930052</v>
      </c>
    </row>
    <row r="2138" spans="1:9" ht="42.75" x14ac:dyDescent="0.2">
      <c r="A2138" s="89" t="s">
        <v>1677</v>
      </c>
      <c r="B2138" s="3" t="s">
        <v>2265</v>
      </c>
      <c r="C2138" s="3" t="s">
        <v>13</v>
      </c>
      <c r="D2138" s="3" t="s">
        <v>29</v>
      </c>
      <c r="E2138" s="3" t="s">
        <v>604</v>
      </c>
      <c r="F2138" s="3" t="s">
        <v>1678</v>
      </c>
      <c r="G2138" s="31">
        <v>4794.8999999999996</v>
      </c>
      <c r="H2138" s="31">
        <v>4845.6000000000004</v>
      </c>
      <c r="I2138" s="31">
        <v>101.05737345930052</v>
      </c>
    </row>
    <row r="2139" spans="1:9" ht="142.5" x14ac:dyDescent="0.2">
      <c r="A2139" s="89" t="s">
        <v>857</v>
      </c>
      <c r="B2139" s="3" t="s">
        <v>2266</v>
      </c>
      <c r="C2139" s="3" t="s">
        <v>0</v>
      </c>
      <c r="D2139" s="3" t="s">
        <v>0</v>
      </c>
      <c r="E2139" s="3" t="s">
        <v>0</v>
      </c>
      <c r="F2139" s="3" t="s">
        <v>0</v>
      </c>
      <c r="G2139" s="31">
        <v>2069</v>
      </c>
      <c r="H2139" s="31">
        <v>2069</v>
      </c>
      <c r="I2139" s="31">
        <v>100</v>
      </c>
    </row>
    <row r="2140" spans="1:9" x14ac:dyDescent="0.2">
      <c r="A2140" s="89" t="s">
        <v>17</v>
      </c>
      <c r="B2140" s="3" t="s">
        <v>2266</v>
      </c>
      <c r="C2140" s="3" t="s">
        <v>13</v>
      </c>
      <c r="D2140" s="3" t="s">
        <v>0</v>
      </c>
      <c r="E2140" s="3" t="s">
        <v>0</v>
      </c>
      <c r="F2140" s="3" t="s">
        <v>0</v>
      </c>
      <c r="G2140" s="31">
        <v>2069</v>
      </c>
      <c r="H2140" s="31">
        <v>2069</v>
      </c>
      <c r="I2140" s="31">
        <v>100</v>
      </c>
    </row>
    <row r="2141" spans="1:9" x14ac:dyDescent="0.2">
      <c r="A2141" s="89" t="s">
        <v>70</v>
      </c>
      <c r="B2141" s="3" t="s">
        <v>2266</v>
      </c>
      <c r="C2141" s="3" t="s">
        <v>13</v>
      </c>
      <c r="D2141" s="3" t="s">
        <v>29</v>
      </c>
      <c r="E2141" s="3" t="s">
        <v>0</v>
      </c>
      <c r="F2141" s="3" t="s">
        <v>0</v>
      </c>
      <c r="G2141" s="31">
        <v>2069</v>
      </c>
      <c r="H2141" s="31">
        <v>2069</v>
      </c>
      <c r="I2141" s="31">
        <v>100</v>
      </c>
    </row>
    <row r="2142" spans="1:9" x14ac:dyDescent="0.2">
      <c r="A2142" s="89" t="s">
        <v>603</v>
      </c>
      <c r="B2142" s="3" t="s">
        <v>2266</v>
      </c>
      <c r="C2142" s="3" t="s">
        <v>13</v>
      </c>
      <c r="D2142" s="3" t="s">
        <v>29</v>
      </c>
      <c r="E2142" s="3" t="s">
        <v>604</v>
      </c>
      <c r="F2142" s="3" t="s">
        <v>0</v>
      </c>
      <c r="G2142" s="31">
        <v>2069</v>
      </c>
      <c r="H2142" s="31">
        <v>2069</v>
      </c>
      <c r="I2142" s="31">
        <v>100</v>
      </c>
    </row>
    <row r="2143" spans="1:9" ht="42.75" x14ac:dyDescent="0.2">
      <c r="A2143" s="89" t="s">
        <v>1677</v>
      </c>
      <c r="B2143" s="3" t="s">
        <v>2266</v>
      </c>
      <c r="C2143" s="3" t="s">
        <v>13</v>
      </c>
      <c r="D2143" s="3" t="s">
        <v>29</v>
      </c>
      <c r="E2143" s="3" t="s">
        <v>604</v>
      </c>
      <c r="F2143" s="3" t="s">
        <v>1678</v>
      </c>
      <c r="G2143" s="31">
        <v>2069</v>
      </c>
      <c r="H2143" s="31">
        <v>2069</v>
      </c>
      <c r="I2143" s="31">
        <v>100</v>
      </c>
    </row>
    <row r="2144" spans="1:9" ht="185.25" x14ac:dyDescent="0.2">
      <c r="A2144" s="89" t="s">
        <v>2267</v>
      </c>
      <c r="B2144" s="3" t="s">
        <v>2268</v>
      </c>
      <c r="C2144" s="3" t="s">
        <v>0</v>
      </c>
      <c r="D2144" s="3" t="s">
        <v>0</v>
      </c>
      <c r="E2144" s="3" t="s">
        <v>0</v>
      </c>
      <c r="F2144" s="3" t="s">
        <v>0</v>
      </c>
      <c r="G2144" s="31">
        <v>212.6</v>
      </c>
      <c r="H2144" s="31">
        <v>214.8</v>
      </c>
      <c r="I2144" s="31">
        <v>101.03480714957669</v>
      </c>
    </row>
    <row r="2145" spans="1:9" x14ac:dyDescent="0.2">
      <c r="A2145" s="89" t="s">
        <v>17</v>
      </c>
      <c r="B2145" s="3" t="s">
        <v>2268</v>
      </c>
      <c r="C2145" s="3" t="s">
        <v>13</v>
      </c>
      <c r="D2145" s="3" t="s">
        <v>0</v>
      </c>
      <c r="E2145" s="3" t="s">
        <v>0</v>
      </c>
      <c r="F2145" s="3" t="s">
        <v>0</v>
      </c>
      <c r="G2145" s="31">
        <v>212.6</v>
      </c>
      <c r="H2145" s="31">
        <v>214.8</v>
      </c>
      <c r="I2145" s="31">
        <v>101.03480714957669</v>
      </c>
    </row>
    <row r="2146" spans="1:9" x14ac:dyDescent="0.2">
      <c r="A2146" s="89" t="s">
        <v>70</v>
      </c>
      <c r="B2146" s="3" t="s">
        <v>2268</v>
      </c>
      <c r="C2146" s="3" t="s">
        <v>13</v>
      </c>
      <c r="D2146" s="3" t="s">
        <v>29</v>
      </c>
      <c r="E2146" s="3" t="s">
        <v>0</v>
      </c>
      <c r="F2146" s="3" t="s">
        <v>0</v>
      </c>
      <c r="G2146" s="31">
        <v>212.6</v>
      </c>
      <c r="H2146" s="31">
        <v>214.8</v>
      </c>
      <c r="I2146" s="31">
        <v>101.03480714957669</v>
      </c>
    </row>
    <row r="2147" spans="1:9" x14ac:dyDescent="0.2">
      <c r="A2147" s="89" t="s">
        <v>603</v>
      </c>
      <c r="B2147" s="3" t="s">
        <v>2268</v>
      </c>
      <c r="C2147" s="3" t="s">
        <v>13</v>
      </c>
      <c r="D2147" s="3" t="s">
        <v>29</v>
      </c>
      <c r="E2147" s="3" t="s">
        <v>604</v>
      </c>
      <c r="F2147" s="3" t="s">
        <v>0</v>
      </c>
      <c r="G2147" s="31">
        <v>212.6</v>
      </c>
      <c r="H2147" s="31">
        <v>214.8</v>
      </c>
      <c r="I2147" s="31">
        <v>101.03480714957669</v>
      </c>
    </row>
    <row r="2148" spans="1:9" ht="42.75" x14ac:dyDescent="0.2">
      <c r="A2148" s="89" t="s">
        <v>1677</v>
      </c>
      <c r="B2148" s="3" t="s">
        <v>2268</v>
      </c>
      <c r="C2148" s="3" t="s">
        <v>13</v>
      </c>
      <c r="D2148" s="3" t="s">
        <v>29</v>
      </c>
      <c r="E2148" s="3" t="s">
        <v>604</v>
      </c>
      <c r="F2148" s="3" t="s">
        <v>1678</v>
      </c>
      <c r="G2148" s="31">
        <v>212.6</v>
      </c>
      <c r="H2148" s="31">
        <v>214.8</v>
      </c>
      <c r="I2148" s="31">
        <v>101.03480714957669</v>
      </c>
    </row>
    <row r="2149" spans="1:9" ht="213.75" x14ac:dyDescent="0.2">
      <c r="A2149" s="89" t="s">
        <v>861</v>
      </c>
      <c r="B2149" s="3" t="s">
        <v>2269</v>
      </c>
      <c r="C2149" s="3" t="s">
        <v>0</v>
      </c>
      <c r="D2149" s="3" t="s">
        <v>0</v>
      </c>
      <c r="E2149" s="3" t="s">
        <v>0</v>
      </c>
      <c r="F2149" s="3" t="s">
        <v>0</v>
      </c>
      <c r="G2149" s="31">
        <v>51.1</v>
      </c>
      <c r="H2149" s="31">
        <v>0</v>
      </c>
      <c r="I2149" s="31">
        <v>0</v>
      </c>
    </row>
    <row r="2150" spans="1:9" x14ac:dyDescent="0.2">
      <c r="A2150" s="89" t="s">
        <v>17</v>
      </c>
      <c r="B2150" s="3" t="s">
        <v>2269</v>
      </c>
      <c r="C2150" s="3" t="s">
        <v>13</v>
      </c>
      <c r="D2150" s="3" t="s">
        <v>0</v>
      </c>
      <c r="E2150" s="3" t="s">
        <v>0</v>
      </c>
      <c r="F2150" s="3" t="s">
        <v>0</v>
      </c>
      <c r="G2150" s="31">
        <v>51.1</v>
      </c>
      <c r="H2150" s="31">
        <v>0</v>
      </c>
      <c r="I2150" s="31">
        <v>0</v>
      </c>
    </row>
    <row r="2151" spans="1:9" x14ac:dyDescent="0.2">
      <c r="A2151" s="89" t="s">
        <v>70</v>
      </c>
      <c r="B2151" s="3" t="s">
        <v>2269</v>
      </c>
      <c r="C2151" s="19" t="s">
        <v>13</v>
      </c>
      <c r="D2151" s="19" t="s">
        <v>29</v>
      </c>
      <c r="E2151" s="19" t="s">
        <v>0</v>
      </c>
      <c r="F2151" s="19" t="s">
        <v>0</v>
      </c>
      <c r="G2151" s="31">
        <v>51.1</v>
      </c>
      <c r="H2151" s="31">
        <v>0</v>
      </c>
      <c r="I2151" s="31">
        <v>0</v>
      </c>
    </row>
    <row r="2152" spans="1:9" x14ac:dyDescent="0.2">
      <c r="A2152" s="89" t="s">
        <v>603</v>
      </c>
      <c r="B2152" s="3" t="s">
        <v>2269</v>
      </c>
      <c r="C2152" s="3" t="s">
        <v>13</v>
      </c>
      <c r="D2152" s="3" t="s">
        <v>29</v>
      </c>
      <c r="E2152" s="3" t="s">
        <v>604</v>
      </c>
      <c r="F2152" s="3" t="s">
        <v>0</v>
      </c>
      <c r="G2152" s="31">
        <v>51.1</v>
      </c>
      <c r="H2152" s="31">
        <v>0</v>
      </c>
      <c r="I2152" s="31">
        <v>0</v>
      </c>
    </row>
    <row r="2153" spans="1:9" ht="42.75" x14ac:dyDescent="0.2">
      <c r="A2153" s="89" t="s">
        <v>1677</v>
      </c>
      <c r="B2153" s="3" t="s">
        <v>2269</v>
      </c>
      <c r="C2153" s="3" t="s">
        <v>13</v>
      </c>
      <c r="D2153" s="3" t="s">
        <v>29</v>
      </c>
      <c r="E2153" s="3" t="s">
        <v>604</v>
      </c>
      <c r="F2153" s="3" t="s">
        <v>1678</v>
      </c>
      <c r="G2153" s="31">
        <v>51.1</v>
      </c>
      <c r="H2153" s="31">
        <v>0</v>
      </c>
      <c r="I2153" s="31">
        <v>0</v>
      </c>
    </row>
    <row r="2154" spans="1:9" ht="90" x14ac:dyDescent="0.2">
      <c r="A2154" s="91" t="s">
        <v>714</v>
      </c>
      <c r="B2154" s="4" t="s">
        <v>2270</v>
      </c>
      <c r="C2154" s="4" t="s">
        <v>0</v>
      </c>
      <c r="D2154" s="4" t="s">
        <v>0</v>
      </c>
      <c r="E2154" s="4" t="s">
        <v>0</v>
      </c>
      <c r="F2154" s="4" t="s">
        <v>0</v>
      </c>
      <c r="G2154" s="35">
        <v>1480</v>
      </c>
      <c r="H2154" s="35">
        <v>1018.1</v>
      </c>
      <c r="I2154" s="35">
        <v>68.790540540540547</v>
      </c>
    </row>
    <row r="2155" spans="1:9" ht="57" x14ac:dyDescent="0.2">
      <c r="A2155" s="89" t="s">
        <v>716</v>
      </c>
      <c r="B2155" s="3" t="s">
        <v>2271</v>
      </c>
      <c r="C2155" s="3" t="s">
        <v>0</v>
      </c>
      <c r="D2155" s="3" t="s">
        <v>0</v>
      </c>
      <c r="E2155" s="3" t="s">
        <v>0</v>
      </c>
      <c r="F2155" s="3" t="s">
        <v>0</v>
      </c>
      <c r="G2155" s="31">
        <v>1480</v>
      </c>
      <c r="H2155" s="31">
        <v>1018.1</v>
      </c>
      <c r="I2155" s="31">
        <v>68.790540540540547</v>
      </c>
    </row>
    <row r="2156" spans="1:9" ht="42.75" x14ac:dyDescent="0.2">
      <c r="A2156" s="89" t="s">
        <v>655</v>
      </c>
      <c r="B2156" s="3" t="s">
        <v>2272</v>
      </c>
      <c r="C2156" s="3" t="s">
        <v>0</v>
      </c>
      <c r="D2156" s="3" t="s">
        <v>0</v>
      </c>
      <c r="E2156" s="3" t="s">
        <v>0</v>
      </c>
      <c r="F2156" s="3" t="s">
        <v>0</v>
      </c>
      <c r="G2156" s="31">
        <v>1480</v>
      </c>
      <c r="H2156" s="31">
        <v>1018.1</v>
      </c>
      <c r="I2156" s="31">
        <v>68.790540540540547</v>
      </c>
    </row>
    <row r="2157" spans="1:9" x14ac:dyDescent="0.2">
      <c r="A2157" s="89" t="s">
        <v>7</v>
      </c>
      <c r="B2157" s="3" t="s">
        <v>2272</v>
      </c>
      <c r="C2157" s="3" t="s">
        <v>8</v>
      </c>
      <c r="D2157" s="3" t="s">
        <v>0</v>
      </c>
      <c r="E2157" s="3" t="s">
        <v>0</v>
      </c>
      <c r="F2157" s="3" t="s">
        <v>0</v>
      </c>
      <c r="G2157" s="31">
        <v>1480</v>
      </c>
      <c r="H2157" s="31">
        <v>1018.1</v>
      </c>
      <c r="I2157" s="31">
        <v>68.790540540540547</v>
      </c>
    </row>
    <row r="2158" spans="1:9" x14ac:dyDescent="0.2">
      <c r="A2158" s="89" t="s">
        <v>15</v>
      </c>
      <c r="B2158" s="3" t="s">
        <v>2272</v>
      </c>
      <c r="C2158" s="3" t="s">
        <v>8</v>
      </c>
      <c r="D2158" s="3" t="s">
        <v>16</v>
      </c>
      <c r="E2158" s="3" t="s">
        <v>0</v>
      </c>
      <c r="F2158" s="3" t="s">
        <v>0</v>
      </c>
      <c r="G2158" s="31">
        <v>1480</v>
      </c>
      <c r="H2158" s="31">
        <v>1018.1</v>
      </c>
      <c r="I2158" s="31">
        <v>68.790540540540547</v>
      </c>
    </row>
    <row r="2159" spans="1:9" ht="85.5" x14ac:dyDescent="0.2">
      <c r="A2159" s="89" t="s">
        <v>590</v>
      </c>
      <c r="B2159" s="3" t="s">
        <v>2272</v>
      </c>
      <c r="C2159" s="3" t="s">
        <v>8</v>
      </c>
      <c r="D2159" s="3" t="s">
        <v>16</v>
      </c>
      <c r="E2159" s="3" t="s">
        <v>585</v>
      </c>
      <c r="F2159" s="3" t="s">
        <v>0</v>
      </c>
      <c r="G2159" s="31">
        <v>289</v>
      </c>
      <c r="H2159" s="31">
        <v>281.10000000000002</v>
      </c>
      <c r="I2159" s="31">
        <v>97.266435986159166</v>
      </c>
    </row>
    <row r="2160" spans="1:9" ht="42.75" x14ac:dyDescent="0.2">
      <c r="A2160" s="89" t="s">
        <v>1667</v>
      </c>
      <c r="B2160" s="3" t="s">
        <v>2272</v>
      </c>
      <c r="C2160" s="3" t="s">
        <v>8</v>
      </c>
      <c r="D2160" s="3" t="s">
        <v>16</v>
      </c>
      <c r="E2160" s="3" t="s">
        <v>585</v>
      </c>
      <c r="F2160" s="3" t="s">
        <v>1668</v>
      </c>
      <c r="G2160" s="31">
        <v>289</v>
      </c>
      <c r="H2160" s="31">
        <v>281.10000000000002</v>
      </c>
      <c r="I2160" s="31">
        <v>97.266435986159166</v>
      </c>
    </row>
    <row r="2161" spans="1:9" ht="28.5" x14ac:dyDescent="0.2">
      <c r="A2161" s="89" t="s">
        <v>601</v>
      </c>
      <c r="B2161" s="3" t="s">
        <v>2272</v>
      </c>
      <c r="C2161" s="3" t="s">
        <v>8</v>
      </c>
      <c r="D2161" s="3" t="s">
        <v>16</v>
      </c>
      <c r="E2161" s="3" t="s">
        <v>602</v>
      </c>
      <c r="F2161" s="3" t="s">
        <v>0</v>
      </c>
      <c r="G2161" s="31">
        <v>1191</v>
      </c>
      <c r="H2161" s="31">
        <v>737</v>
      </c>
      <c r="I2161" s="31">
        <v>61.880772460117548</v>
      </c>
    </row>
    <row r="2162" spans="1:9" ht="42.75" x14ac:dyDescent="0.2">
      <c r="A2162" s="89" t="s">
        <v>1667</v>
      </c>
      <c r="B2162" s="3" t="s">
        <v>2272</v>
      </c>
      <c r="C2162" s="19" t="s">
        <v>8</v>
      </c>
      <c r="D2162" s="19" t="s">
        <v>16</v>
      </c>
      <c r="E2162" s="19" t="s">
        <v>602</v>
      </c>
      <c r="F2162" s="19" t="s">
        <v>1668</v>
      </c>
      <c r="G2162" s="31">
        <v>1191</v>
      </c>
      <c r="H2162" s="31">
        <v>737</v>
      </c>
      <c r="I2162" s="31">
        <v>61.880772460117548</v>
      </c>
    </row>
    <row r="2163" spans="1:9" ht="120" x14ac:dyDescent="0.2">
      <c r="A2163" s="91" t="s">
        <v>1063</v>
      </c>
      <c r="B2163" s="4" t="s">
        <v>2273</v>
      </c>
      <c r="C2163" s="209" t="s">
        <v>0</v>
      </c>
      <c r="D2163" s="209" t="s">
        <v>0</v>
      </c>
      <c r="E2163" s="209" t="s">
        <v>0</v>
      </c>
      <c r="F2163" s="209" t="s">
        <v>0</v>
      </c>
      <c r="G2163" s="35">
        <v>994563.7</v>
      </c>
      <c r="H2163" s="35">
        <v>626523</v>
      </c>
      <c r="I2163" s="35">
        <v>62.994758405117743</v>
      </c>
    </row>
    <row r="2164" spans="1:9" ht="71.25" x14ac:dyDescent="0.2">
      <c r="A2164" s="89" t="s">
        <v>1065</v>
      </c>
      <c r="B2164" s="3" t="s">
        <v>2274</v>
      </c>
      <c r="C2164" s="3" t="s">
        <v>0</v>
      </c>
      <c r="D2164" s="3" t="s">
        <v>0</v>
      </c>
      <c r="E2164" s="3" t="s">
        <v>0</v>
      </c>
      <c r="F2164" s="3" t="s">
        <v>0</v>
      </c>
      <c r="G2164" s="31">
        <v>272941.40000000002</v>
      </c>
      <c r="H2164" s="31">
        <v>202819</v>
      </c>
      <c r="I2164" s="31">
        <v>74.308624488626478</v>
      </c>
    </row>
    <row r="2165" spans="1:9" x14ac:dyDescent="0.2">
      <c r="A2165" s="89" t="s">
        <v>82</v>
      </c>
      <c r="B2165" s="3" t="s">
        <v>2274</v>
      </c>
      <c r="C2165" s="3" t="s">
        <v>29</v>
      </c>
      <c r="D2165" s="3" t="s">
        <v>0</v>
      </c>
      <c r="E2165" s="3" t="s">
        <v>0</v>
      </c>
      <c r="F2165" s="3" t="s">
        <v>0</v>
      </c>
      <c r="G2165" s="31">
        <v>272941.40000000002</v>
      </c>
      <c r="H2165" s="31">
        <v>202819</v>
      </c>
      <c r="I2165" s="31">
        <v>74.308624488626478</v>
      </c>
    </row>
    <row r="2166" spans="1:9" x14ac:dyDescent="0.2">
      <c r="A2166" s="89" t="s">
        <v>84</v>
      </c>
      <c r="B2166" s="3" t="s">
        <v>2274</v>
      </c>
      <c r="C2166" s="3" t="s">
        <v>29</v>
      </c>
      <c r="D2166" s="3" t="s">
        <v>9</v>
      </c>
      <c r="E2166" s="3" t="s">
        <v>0</v>
      </c>
      <c r="F2166" s="3" t="s">
        <v>0</v>
      </c>
      <c r="G2166" s="31">
        <v>272941.40000000002</v>
      </c>
      <c r="H2166" s="31">
        <v>202819</v>
      </c>
      <c r="I2166" s="31">
        <v>74.308624488626478</v>
      </c>
    </row>
    <row r="2167" spans="1:9" x14ac:dyDescent="0.2">
      <c r="A2167" s="89" t="s">
        <v>58</v>
      </c>
      <c r="B2167" s="3" t="s">
        <v>2274</v>
      </c>
      <c r="C2167" s="3" t="s">
        <v>29</v>
      </c>
      <c r="D2167" s="3" t="s">
        <v>9</v>
      </c>
      <c r="E2167" s="3" t="s">
        <v>672</v>
      </c>
      <c r="F2167" s="3" t="s">
        <v>0</v>
      </c>
      <c r="G2167" s="31">
        <v>272941.40000000002</v>
      </c>
      <c r="H2167" s="31">
        <v>202819</v>
      </c>
      <c r="I2167" s="31">
        <v>74.308624488626478</v>
      </c>
    </row>
    <row r="2168" spans="1:9" ht="42.75" x14ac:dyDescent="0.2">
      <c r="A2168" s="89" t="s">
        <v>1680</v>
      </c>
      <c r="B2168" s="3" t="s">
        <v>2274</v>
      </c>
      <c r="C2168" s="3" t="s">
        <v>29</v>
      </c>
      <c r="D2168" s="3" t="s">
        <v>9</v>
      </c>
      <c r="E2168" s="3" t="s">
        <v>1893</v>
      </c>
      <c r="F2168" s="3" t="s">
        <v>1681</v>
      </c>
      <c r="G2168" s="31">
        <v>272941.40000000002</v>
      </c>
      <c r="H2168" s="31">
        <v>202819</v>
      </c>
      <c r="I2168" s="31">
        <v>74.308624488626478</v>
      </c>
    </row>
    <row r="2169" spans="1:9" ht="71.25" x14ac:dyDescent="0.2">
      <c r="A2169" s="89" t="s">
        <v>1067</v>
      </c>
      <c r="B2169" s="3" t="s">
        <v>2275</v>
      </c>
      <c r="C2169" s="3" t="s">
        <v>0</v>
      </c>
      <c r="D2169" s="3" t="s">
        <v>0</v>
      </c>
      <c r="E2169" s="3" t="s">
        <v>0</v>
      </c>
      <c r="F2169" s="3" t="s">
        <v>0</v>
      </c>
      <c r="G2169" s="31">
        <v>47981</v>
      </c>
      <c r="H2169" s="31">
        <v>47981</v>
      </c>
      <c r="I2169" s="31">
        <v>100</v>
      </c>
    </row>
    <row r="2170" spans="1:9" x14ac:dyDescent="0.2">
      <c r="A2170" s="89" t="s">
        <v>82</v>
      </c>
      <c r="B2170" s="3" t="s">
        <v>2275</v>
      </c>
      <c r="C2170" s="3" t="s">
        <v>29</v>
      </c>
      <c r="D2170" s="3" t="s">
        <v>0</v>
      </c>
      <c r="E2170" s="3" t="s">
        <v>0</v>
      </c>
      <c r="F2170" s="3" t="s">
        <v>0</v>
      </c>
      <c r="G2170" s="31">
        <v>47981</v>
      </c>
      <c r="H2170" s="31">
        <v>47981</v>
      </c>
      <c r="I2170" s="31">
        <v>100</v>
      </c>
    </row>
    <row r="2171" spans="1:9" x14ac:dyDescent="0.2">
      <c r="A2171" s="89" t="s">
        <v>84</v>
      </c>
      <c r="B2171" s="3" t="s">
        <v>2275</v>
      </c>
      <c r="C2171" s="3" t="s">
        <v>29</v>
      </c>
      <c r="D2171" s="3" t="s">
        <v>9</v>
      </c>
      <c r="E2171" s="3" t="s">
        <v>0</v>
      </c>
      <c r="F2171" s="3" t="s">
        <v>0</v>
      </c>
      <c r="G2171" s="31">
        <v>47981</v>
      </c>
      <c r="H2171" s="31">
        <v>47981</v>
      </c>
      <c r="I2171" s="31">
        <v>100</v>
      </c>
    </row>
    <row r="2172" spans="1:9" x14ac:dyDescent="0.2">
      <c r="A2172" s="89" t="s">
        <v>58</v>
      </c>
      <c r="B2172" s="3" t="s">
        <v>2275</v>
      </c>
      <c r="C2172" s="3" t="s">
        <v>29</v>
      </c>
      <c r="D2172" s="3" t="s">
        <v>9</v>
      </c>
      <c r="E2172" s="3" t="s">
        <v>672</v>
      </c>
      <c r="F2172" s="3" t="s">
        <v>0</v>
      </c>
      <c r="G2172" s="31">
        <v>47981</v>
      </c>
      <c r="H2172" s="31">
        <v>47981</v>
      </c>
      <c r="I2172" s="31">
        <v>100</v>
      </c>
    </row>
    <row r="2173" spans="1:9" ht="42.75" x14ac:dyDescent="0.2">
      <c r="A2173" s="89" t="s">
        <v>1680</v>
      </c>
      <c r="B2173" s="3" t="s">
        <v>2275</v>
      </c>
      <c r="C2173" s="3" t="s">
        <v>29</v>
      </c>
      <c r="D2173" s="3" t="s">
        <v>9</v>
      </c>
      <c r="E2173" s="3" t="s">
        <v>1893</v>
      </c>
      <c r="F2173" s="3" t="s">
        <v>1681</v>
      </c>
      <c r="G2173" s="31">
        <v>47981</v>
      </c>
      <c r="H2173" s="31">
        <v>47981</v>
      </c>
      <c r="I2173" s="31">
        <v>100</v>
      </c>
    </row>
    <row r="2174" spans="1:9" ht="57" x14ac:dyDescent="0.2">
      <c r="A2174" s="89" t="s">
        <v>1069</v>
      </c>
      <c r="B2174" s="3" t="s">
        <v>2276</v>
      </c>
      <c r="C2174" s="19" t="s">
        <v>0</v>
      </c>
      <c r="D2174" s="19" t="s">
        <v>0</v>
      </c>
      <c r="E2174" s="19" t="s">
        <v>0</v>
      </c>
      <c r="F2174" s="19" t="s">
        <v>0</v>
      </c>
      <c r="G2174" s="31">
        <v>70.599999999999994</v>
      </c>
      <c r="H2174" s="31">
        <v>70.599999999999994</v>
      </c>
      <c r="I2174" s="31">
        <v>100</v>
      </c>
    </row>
    <row r="2175" spans="1:9" ht="28.5" x14ac:dyDescent="0.2">
      <c r="A2175" s="89" t="s">
        <v>1072</v>
      </c>
      <c r="B2175" s="3" t="s">
        <v>2277</v>
      </c>
      <c r="C2175" s="3" t="s">
        <v>0</v>
      </c>
      <c r="D2175" s="3" t="s">
        <v>0</v>
      </c>
      <c r="E2175" s="3" t="s">
        <v>0</v>
      </c>
      <c r="F2175" s="3" t="s">
        <v>0</v>
      </c>
      <c r="G2175" s="31">
        <v>70.599999999999994</v>
      </c>
      <c r="H2175" s="31">
        <v>70.599999999999994</v>
      </c>
      <c r="I2175" s="31">
        <v>100</v>
      </c>
    </row>
    <row r="2176" spans="1:9" x14ac:dyDescent="0.2">
      <c r="A2176" s="89" t="s">
        <v>82</v>
      </c>
      <c r="B2176" s="3" t="s">
        <v>2277</v>
      </c>
      <c r="C2176" s="3" t="s">
        <v>29</v>
      </c>
      <c r="D2176" s="3" t="s">
        <v>0</v>
      </c>
      <c r="E2176" s="3" t="s">
        <v>0</v>
      </c>
      <c r="F2176" s="3" t="s">
        <v>0</v>
      </c>
      <c r="G2176" s="31">
        <v>70.599999999999994</v>
      </c>
      <c r="H2176" s="31">
        <v>70.599999999999994</v>
      </c>
      <c r="I2176" s="31">
        <v>100</v>
      </c>
    </row>
    <row r="2177" spans="1:9" x14ac:dyDescent="0.2">
      <c r="A2177" s="89" t="s">
        <v>84</v>
      </c>
      <c r="B2177" s="3" t="s">
        <v>2277</v>
      </c>
      <c r="C2177" s="3" t="s">
        <v>29</v>
      </c>
      <c r="D2177" s="3" t="s">
        <v>9</v>
      </c>
      <c r="E2177" s="3" t="s">
        <v>0</v>
      </c>
      <c r="F2177" s="3" t="s">
        <v>0</v>
      </c>
      <c r="G2177" s="31">
        <v>70.599999999999994</v>
      </c>
      <c r="H2177" s="31">
        <v>70.599999999999994</v>
      </c>
      <c r="I2177" s="31">
        <v>100</v>
      </c>
    </row>
    <row r="2178" spans="1:9" ht="57" x14ac:dyDescent="0.2">
      <c r="A2178" s="89" t="s">
        <v>760</v>
      </c>
      <c r="B2178" s="3" t="s">
        <v>2277</v>
      </c>
      <c r="C2178" s="3" t="s">
        <v>29</v>
      </c>
      <c r="D2178" s="3" t="s">
        <v>9</v>
      </c>
      <c r="E2178" s="3" t="s">
        <v>761</v>
      </c>
      <c r="F2178" s="3" t="s">
        <v>0</v>
      </c>
      <c r="G2178" s="31">
        <v>70.599999999999994</v>
      </c>
      <c r="H2178" s="31">
        <v>70.599999999999994</v>
      </c>
      <c r="I2178" s="31">
        <v>100</v>
      </c>
    </row>
    <row r="2179" spans="1:9" ht="42.75" x14ac:dyDescent="0.2">
      <c r="A2179" s="89" t="s">
        <v>1680</v>
      </c>
      <c r="B2179" s="3" t="s">
        <v>2277</v>
      </c>
      <c r="C2179" s="3" t="s">
        <v>29</v>
      </c>
      <c r="D2179" s="3" t="s">
        <v>9</v>
      </c>
      <c r="E2179" s="3" t="s">
        <v>761</v>
      </c>
      <c r="F2179" s="3" t="s">
        <v>1681</v>
      </c>
      <c r="G2179" s="31">
        <v>70.599999999999994</v>
      </c>
      <c r="H2179" s="31">
        <v>70.599999999999994</v>
      </c>
      <c r="I2179" s="31">
        <v>100</v>
      </c>
    </row>
    <row r="2180" spans="1:9" ht="42.75" x14ac:dyDescent="0.2">
      <c r="A2180" s="89" t="s">
        <v>1074</v>
      </c>
      <c r="B2180" s="3" t="s">
        <v>2278</v>
      </c>
      <c r="C2180" s="19" t="s">
        <v>0</v>
      </c>
      <c r="D2180" s="19" t="s">
        <v>0</v>
      </c>
      <c r="E2180" s="19" t="s">
        <v>0</v>
      </c>
      <c r="F2180" s="19" t="s">
        <v>0</v>
      </c>
      <c r="G2180" s="31">
        <v>49975.4</v>
      </c>
      <c r="H2180" s="31">
        <v>33950.699999999997</v>
      </c>
      <c r="I2180" s="31">
        <v>67.934823933375213</v>
      </c>
    </row>
    <row r="2181" spans="1:9" ht="28.5" x14ac:dyDescent="0.2">
      <c r="A2181" s="89" t="s">
        <v>1077</v>
      </c>
      <c r="B2181" s="3" t="s">
        <v>2279</v>
      </c>
      <c r="C2181" s="3" t="s">
        <v>0</v>
      </c>
      <c r="D2181" s="3" t="s">
        <v>0</v>
      </c>
      <c r="E2181" s="3" t="s">
        <v>0</v>
      </c>
      <c r="F2181" s="3" t="s">
        <v>0</v>
      </c>
      <c r="G2181" s="31">
        <v>17845.7</v>
      </c>
      <c r="H2181" s="31">
        <v>17845.7</v>
      </c>
      <c r="I2181" s="31">
        <v>100</v>
      </c>
    </row>
    <row r="2182" spans="1:9" x14ac:dyDescent="0.2">
      <c r="A2182" s="89" t="s">
        <v>82</v>
      </c>
      <c r="B2182" s="3" t="s">
        <v>2279</v>
      </c>
      <c r="C2182" s="3" t="s">
        <v>29</v>
      </c>
      <c r="D2182" s="3" t="s">
        <v>0</v>
      </c>
      <c r="E2182" s="3" t="s">
        <v>0</v>
      </c>
      <c r="F2182" s="3" t="s">
        <v>0</v>
      </c>
      <c r="G2182" s="31">
        <v>17845.7</v>
      </c>
      <c r="H2182" s="31">
        <v>17845.7</v>
      </c>
      <c r="I2182" s="31">
        <v>100</v>
      </c>
    </row>
    <row r="2183" spans="1:9" x14ac:dyDescent="0.2">
      <c r="A2183" s="89" t="s">
        <v>84</v>
      </c>
      <c r="B2183" s="3" t="s">
        <v>2279</v>
      </c>
      <c r="C2183" s="3" t="s">
        <v>29</v>
      </c>
      <c r="D2183" s="3" t="s">
        <v>9</v>
      </c>
      <c r="E2183" s="3" t="s">
        <v>0</v>
      </c>
      <c r="F2183" s="3" t="s">
        <v>0</v>
      </c>
      <c r="G2183" s="31">
        <v>17845.7</v>
      </c>
      <c r="H2183" s="31">
        <v>17845.7</v>
      </c>
      <c r="I2183" s="31">
        <v>100</v>
      </c>
    </row>
    <row r="2184" spans="1:9" x14ac:dyDescent="0.2">
      <c r="A2184" s="89" t="s">
        <v>58</v>
      </c>
      <c r="B2184" s="3" t="s">
        <v>2279</v>
      </c>
      <c r="C2184" s="3" t="s">
        <v>29</v>
      </c>
      <c r="D2184" s="3" t="s">
        <v>9</v>
      </c>
      <c r="E2184" s="3" t="s">
        <v>672</v>
      </c>
      <c r="F2184" s="3" t="s">
        <v>0</v>
      </c>
      <c r="G2184" s="31">
        <v>17845.7</v>
      </c>
      <c r="H2184" s="31">
        <v>17845.7</v>
      </c>
      <c r="I2184" s="31">
        <v>100</v>
      </c>
    </row>
    <row r="2185" spans="1:9" ht="42.75" x14ac:dyDescent="0.2">
      <c r="A2185" s="89" t="s">
        <v>1680</v>
      </c>
      <c r="B2185" s="3" t="s">
        <v>2279</v>
      </c>
      <c r="C2185" s="3" t="s">
        <v>29</v>
      </c>
      <c r="D2185" s="3" t="s">
        <v>9</v>
      </c>
      <c r="E2185" s="3" t="s">
        <v>1893</v>
      </c>
      <c r="F2185" s="3" t="s">
        <v>1681</v>
      </c>
      <c r="G2185" s="31">
        <v>17845.7</v>
      </c>
      <c r="H2185" s="31">
        <v>17845.7</v>
      </c>
      <c r="I2185" s="31">
        <v>100</v>
      </c>
    </row>
    <row r="2186" spans="1:9" ht="57" x14ac:dyDescent="0.2">
      <c r="A2186" s="89" t="s">
        <v>1079</v>
      </c>
      <c r="B2186" s="3" t="s">
        <v>2280</v>
      </c>
      <c r="C2186" s="3" t="s">
        <v>0</v>
      </c>
      <c r="D2186" s="3" t="s">
        <v>0</v>
      </c>
      <c r="E2186" s="3" t="s">
        <v>0</v>
      </c>
      <c r="F2186" s="3" t="s">
        <v>0</v>
      </c>
      <c r="G2186" s="31">
        <v>16105</v>
      </c>
      <c r="H2186" s="31">
        <v>16105</v>
      </c>
      <c r="I2186" s="31">
        <v>100</v>
      </c>
    </row>
    <row r="2187" spans="1:9" x14ac:dyDescent="0.2">
      <c r="A2187" s="89" t="s">
        <v>82</v>
      </c>
      <c r="B2187" s="3" t="s">
        <v>2280</v>
      </c>
      <c r="C2187" s="3" t="s">
        <v>29</v>
      </c>
      <c r="D2187" s="3" t="s">
        <v>0</v>
      </c>
      <c r="E2187" s="3" t="s">
        <v>0</v>
      </c>
      <c r="F2187" s="3" t="s">
        <v>0</v>
      </c>
      <c r="G2187" s="31">
        <v>16105</v>
      </c>
      <c r="H2187" s="31">
        <v>16105</v>
      </c>
      <c r="I2187" s="31">
        <v>100</v>
      </c>
    </row>
    <row r="2188" spans="1:9" x14ac:dyDescent="0.2">
      <c r="A2188" s="89" t="s">
        <v>84</v>
      </c>
      <c r="B2188" s="3" t="s">
        <v>2280</v>
      </c>
      <c r="C2188" s="3" t="s">
        <v>29</v>
      </c>
      <c r="D2188" s="3" t="s">
        <v>9</v>
      </c>
      <c r="E2188" s="3" t="s">
        <v>0</v>
      </c>
      <c r="F2188" s="3" t="s">
        <v>0</v>
      </c>
      <c r="G2188" s="31">
        <v>16105</v>
      </c>
      <c r="H2188" s="31">
        <v>16105</v>
      </c>
      <c r="I2188" s="31">
        <v>100</v>
      </c>
    </row>
    <row r="2189" spans="1:9" x14ac:dyDescent="0.2">
      <c r="A2189" s="89" t="s">
        <v>58</v>
      </c>
      <c r="B2189" s="3" t="s">
        <v>2280</v>
      </c>
      <c r="C2189" s="3" t="s">
        <v>29</v>
      </c>
      <c r="D2189" s="3" t="s">
        <v>9</v>
      </c>
      <c r="E2189" s="3" t="s">
        <v>672</v>
      </c>
      <c r="F2189" s="3" t="s">
        <v>0</v>
      </c>
      <c r="G2189" s="31">
        <v>16105</v>
      </c>
      <c r="H2189" s="31">
        <v>16105</v>
      </c>
      <c r="I2189" s="31">
        <v>100</v>
      </c>
    </row>
    <row r="2190" spans="1:9" ht="42.75" x14ac:dyDescent="0.2">
      <c r="A2190" s="89" t="s">
        <v>1680</v>
      </c>
      <c r="B2190" s="3" t="s">
        <v>2280</v>
      </c>
      <c r="C2190" s="3" t="s">
        <v>29</v>
      </c>
      <c r="D2190" s="3" t="s">
        <v>9</v>
      </c>
      <c r="E2190" s="3" t="s">
        <v>1893</v>
      </c>
      <c r="F2190" s="3" t="s">
        <v>1681</v>
      </c>
      <c r="G2190" s="31">
        <v>16105</v>
      </c>
      <c r="H2190" s="31">
        <v>16105</v>
      </c>
      <c r="I2190" s="31">
        <v>100</v>
      </c>
    </row>
    <row r="2191" spans="1:9" ht="42.75" x14ac:dyDescent="0.2">
      <c r="A2191" s="89" t="s">
        <v>2281</v>
      </c>
      <c r="B2191" s="3" t="s">
        <v>2282</v>
      </c>
      <c r="C2191" s="3" t="s">
        <v>0</v>
      </c>
      <c r="D2191" s="3" t="s">
        <v>0</v>
      </c>
      <c r="E2191" s="3" t="s">
        <v>0</v>
      </c>
      <c r="F2191" s="3" t="s">
        <v>0</v>
      </c>
      <c r="G2191" s="31">
        <v>16024.7</v>
      </c>
      <c r="H2191" s="31">
        <v>0</v>
      </c>
      <c r="I2191" s="31">
        <v>0</v>
      </c>
    </row>
    <row r="2192" spans="1:9" x14ac:dyDescent="0.2">
      <c r="A2192" s="89" t="s">
        <v>82</v>
      </c>
      <c r="B2192" s="3" t="s">
        <v>2282</v>
      </c>
      <c r="C2192" s="3" t="s">
        <v>29</v>
      </c>
      <c r="D2192" s="3" t="s">
        <v>0</v>
      </c>
      <c r="E2192" s="3" t="s">
        <v>0</v>
      </c>
      <c r="F2192" s="3" t="s">
        <v>0</v>
      </c>
      <c r="G2192" s="31">
        <v>16024.7</v>
      </c>
      <c r="H2192" s="31">
        <v>0</v>
      </c>
      <c r="I2192" s="31">
        <v>0</v>
      </c>
    </row>
    <row r="2193" spans="1:9" x14ac:dyDescent="0.2">
      <c r="A2193" s="89" t="s">
        <v>84</v>
      </c>
      <c r="B2193" s="3" t="s">
        <v>2282</v>
      </c>
      <c r="C2193" s="3" t="s">
        <v>29</v>
      </c>
      <c r="D2193" s="3" t="s">
        <v>9</v>
      </c>
      <c r="E2193" s="3" t="s">
        <v>0</v>
      </c>
      <c r="F2193" s="3" t="s">
        <v>0</v>
      </c>
      <c r="G2193" s="31">
        <v>16024.7</v>
      </c>
      <c r="H2193" s="31">
        <v>0</v>
      </c>
      <c r="I2193" s="31">
        <v>0</v>
      </c>
    </row>
    <row r="2194" spans="1:9" x14ac:dyDescent="0.2">
      <c r="A2194" s="89" t="s">
        <v>58</v>
      </c>
      <c r="B2194" s="3" t="s">
        <v>2282</v>
      </c>
      <c r="C2194" s="3" t="s">
        <v>29</v>
      </c>
      <c r="D2194" s="3" t="s">
        <v>9</v>
      </c>
      <c r="E2194" s="3" t="s">
        <v>672</v>
      </c>
      <c r="F2194" s="3" t="s">
        <v>0</v>
      </c>
      <c r="G2194" s="31">
        <v>16024.7</v>
      </c>
      <c r="H2194" s="31">
        <v>0</v>
      </c>
      <c r="I2194" s="31">
        <v>0</v>
      </c>
    </row>
    <row r="2195" spans="1:9" ht="42.75" x14ac:dyDescent="0.2">
      <c r="A2195" s="89" t="s">
        <v>1680</v>
      </c>
      <c r="B2195" s="3" t="s">
        <v>2282</v>
      </c>
      <c r="C2195" s="3" t="s">
        <v>29</v>
      </c>
      <c r="D2195" s="3" t="s">
        <v>9</v>
      </c>
      <c r="E2195" s="3" t="s">
        <v>1893</v>
      </c>
      <c r="F2195" s="3" t="s">
        <v>1681</v>
      </c>
      <c r="G2195" s="31">
        <v>16024.7</v>
      </c>
      <c r="H2195" s="31">
        <v>0</v>
      </c>
      <c r="I2195" s="31">
        <v>0</v>
      </c>
    </row>
    <row r="2196" spans="1:9" ht="42.75" x14ac:dyDescent="0.2">
      <c r="A2196" s="89" t="s">
        <v>1083</v>
      </c>
      <c r="B2196" s="3" t="s">
        <v>2283</v>
      </c>
      <c r="C2196" s="19" t="s">
        <v>0</v>
      </c>
      <c r="D2196" s="19" t="s">
        <v>0</v>
      </c>
      <c r="E2196" s="19" t="s">
        <v>0</v>
      </c>
      <c r="F2196" s="19" t="s">
        <v>0</v>
      </c>
      <c r="G2196" s="31">
        <v>526677.69999999995</v>
      </c>
      <c r="H2196" s="31">
        <v>330833.2</v>
      </c>
      <c r="I2196" s="31">
        <v>62.815114442855666</v>
      </c>
    </row>
    <row r="2197" spans="1:9" ht="42.75" x14ac:dyDescent="0.2">
      <c r="A2197" s="89" t="s">
        <v>2284</v>
      </c>
      <c r="B2197" s="3" t="s">
        <v>2285</v>
      </c>
      <c r="C2197" s="19" t="s">
        <v>0</v>
      </c>
      <c r="D2197" s="19" t="s">
        <v>0</v>
      </c>
      <c r="E2197" s="19" t="s">
        <v>0</v>
      </c>
      <c r="F2197" s="19" t="s">
        <v>0</v>
      </c>
      <c r="G2197" s="31">
        <v>526677.69999999995</v>
      </c>
      <c r="H2197" s="31">
        <v>330833.2</v>
      </c>
      <c r="I2197" s="31">
        <v>62.815114442855666</v>
      </c>
    </row>
    <row r="2198" spans="1:9" x14ac:dyDescent="0.2">
      <c r="A2198" s="89" t="s">
        <v>82</v>
      </c>
      <c r="B2198" s="3" t="s">
        <v>2285</v>
      </c>
      <c r="C2198" s="3" t="s">
        <v>29</v>
      </c>
      <c r="D2198" s="3" t="s">
        <v>0</v>
      </c>
      <c r="E2198" s="3" t="s">
        <v>0</v>
      </c>
      <c r="F2198" s="3" t="s">
        <v>0</v>
      </c>
      <c r="G2198" s="31">
        <v>526677.69999999995</v>
      </c>
      <c r="H2198" s="31">
        <v>330833.2</v>
      </c>
      <c r="I2198" s="31">
        <v>62.815114442855666</v>
      </c>
    </row>
    <row r="2199" spans="1:9" x14ac:dyDescent="0.2">
      <c r="A2199" s="89" t="s">
        <v>84</v>
      </c>
      <c r="B2199" s="3" t="s">
        <v>2285</v>
      </c>
      <c r="C2199" s="3" t="s">
        <v>29</v>
      </c>
      <c r="D2199" s="3" t="s">
        <v>9</v>
      </c>
      <c r="E2199" s="3" t="s">
        <v>0</v>
      </c>
      <c r="F2199" s="3" t="s">
        <v>0</v>
      </c>
      <c r="G2199" s="31">
        <v>526677.69999999995</v>
      </c>
      <c r="H2199" s="31">
        <v>330833.2</v>
      </c>
      <c r="I2199" s="31">
        <v>62.815114442855666</v>
      </c>
    </row>
    <row r="2200" spans="1:9" x14ac:dyDescent="0.2">
      <c r="A2200" s="89" t="s">
        <v>58</v>
      </c>
      <c r="B2200" s="3" t="s">
        <v>2285</v>
      </c>
      <c r="C2200" s="3" t="s">
        <v>29</v>
      </c>
      <c r="D2200" s="3" t="s">
        <v>9</v>
      </c>
      <c r="E2200" s="3" t="s">
        <v>672</v>
      </c>
      <c r="F2200" s="3" t="s">
        <v>0</v>
      </c>
      <c r="G2200" s="31">
        <v>526677.69999999995</v>
      </c>
      <c r="H2200" s="31">
        <v>330833.2</v>
      </c>
      <c r="I2200" s="31">
        <v>62.815114442855666</v>
      </c>
    </row>
    <row r="2201" spans="1:9" ht="42.75" x14ac:dyDescent="0.2">
      <c r="A2201" s="89" t="s">
        <v>1680</v>
      </c>
      <c r="B2201" s="3" t="s">
        <v>2285</v>
      </c>
      <c r="C2201" s="3" t="s">
        <v>29</v>
      </c>
      <c r="D2201" s="3" t="s">
        <v>9</v>
      </c>
      <c r="E2201" s="3" t="s">
        <v>1893</v>
      </c>
      <c r="F2201" s="3" t="s">
        <v>1681</v>
      </c>
      <c r="G2201" s="31">
        <v>526677.69999999995</v>
      </c>
      <c r="H2201" s="31">
        <v>330833.2</v>
      </c>
      <c r="I2201" s="31">
        <v>62.815114442855666</v>
      </c>
    </row>
    <row r="2202" spans="1:9" ht="28.5" x14ac:dyDescent="0.2">
      <c r="A2202" s="89" t="s">
        <v>1087</v>
      </c>
      <c r="B2202" s="3" t="s">
        <v>2286</v>
      </c>
      <c r="C2202" s="3" t="s">
        <v>0</v>
      </c>
      <c r="D2202" s="3" t="s">
        <v>0</v>
      </c>
      <c r="E2202" s="3" t="s">
        <v>0</v>
      </c>
      <c r="F2202" s="3" t="s">
        <v>0</v>
      </c>
      <c r="G2202" s="31">
        <v>55357.599999999999</v>
      </c>
      <c r="H2202" s="31">
        <v>10868.5</v>
      </c>
      <c r="I2202" s="31">
        <v>19.633257222133906</v>
      </c>
    </row>
    <row r="2203" spans="1:9" ht="42.75" x14ac:dyDescent="0.2">
      <c r="A2203" s="89" t="s">
        <v>655</v>
      </c>
      <c r="B2203" s="3" t="s">
        <v>2287</v>
      </c>
      <c r="C2203" s="19" t="s">
        <v>0</v>
      </c>
      <c r="D2203" s="19" t="s">
        <v>0</v>
      </c>
      <c r="E2203" s="19" t="s">
        <v>0</v>
      </c>
      <c r="F2203" s="19" t="s">
        <v>0</v>
      </c>
      <c r="G2203" s="31">
        <v>55357.599999999999</v>
      </c>
      <c r="H2203" s="31">
        <v>10868.5</v>
      </c>
      <c r="I2203" s="31">
        <v>19.633257222133906</v>
      </c>
    </row>
    <row r="2204" spans="1:9" x14ac:dyDescent="0.2">
      <c r="A2204" s="89" t="s">
        <v>82</v>
      </c>
      <c r="B2204" s="3" t="s">
        <v>2287</v>
      </c>
      <c r="C2204" s="3" t="s">
        <v>29</v>
      </c>
      <c r="D2204" s="3" t="s">
        <v>0</v>
      </c>
      <c r="E2204" s="3" t="s">
        <v>0</v>
      </c>
      <c r="F2204" s="3" t="s">
        <v>0</v>
      </c>
      <c r="G2204" s="31">
        <v>55357.599999999999</v>
      </c>
      <c r="H2204" s="31">
        <v>10868.5</v>
      </c>
      <c r="I2204" s="31">
        <v>19.633257222133906</v>
      </c>
    </row>
    <row r="2205" spans="1:9" x14ac:dyDescent="0.2">
      <c r="A2205" s="89" t="s">
        <v>84</v>
      </c>
      <c r="B2205" s="3" t="s">
        <v>2287</v>
      </c>
      <c r="C2205" s="3" t="s">
        <v>29</v>
      </c>
      <c r="D2205" s="3" t="s">
        <v>9</v>
      </c>
      <c r="E2205" s="3" t="s">
        <v>0</v>
      </c>
      <c r="F2205" s="3" t="s">
        <v>0</v>
      </c>
      <c r="G2205" s="31">
        <v>55357.599999999999</v>
      </c>
      <c r="H2205" s="31">
        <v>10868.5</v>
      </c>
      <c r="I2205" s="31">
        <v>19.633257222133906</v>
      </c>
    </row>
    <row r="2206" spans="1:9" ht="28.5" x14ac:dyDescent="0.2">
      <c r="A2206" s="89" t="s">
        <v>601</v>
      </c>
      <c r="B2206" s="3" t="s">
        <v>2287</v>
      </c>
      <c r="C2206" s="3" t="s">
        <v>29</v>
      </c>
      <c r="D2206" s="3" t="s">
        <v>9</v>
      </c>
      <c r="E2206" s="3" t="s">
        <v>602</v>
      </c>
      <c r="F2206" s="3" t="s">
        <v>0</v>
      </c>
      <c r="G2206" s="31">
        <v>55357.599999999999</v>
      </c>
      <c r="H2206" s="31">
        <v>10868.5</v>
      </c>
      <c r="I2206" s="31">
        <v>19.633257222133906</v>
      </c>
    </row>
    <row r="2207" spans="1:9" ht="42.75" x14ac:dyDescent="0.2">
      <c r="A2207" s="89" t="s">
        <v>1680</v>
      </c>
      <c r="B2207" s="3" t="s">
        <v>2287</v>
      </c>
      <c r="C2207" s="3" t="s">
        <v>29</v>
      </c>
      <c r="D2207" s="3" t="s">
        <v>9</v>
      </c>
      <c r="E2207" s="3" t="s">
        <v>602</v>
      </c>
      <c r="F2207" s="3" t="s">
        <v>1681</v>
      </c>
      <c r="G2207" s="31">
        <v>55357.599999999999</v>
      </c>
      <c r="H2207" s="31">
        <v>10868.5</v>
      </c>
      <c r="I2207" s="31">
        <v>19.633257222133906</v>
      </c>
    </row>
    <row r="2208" spans="1:9" ht="28.5" x14ac:dyDescent="0.2">
      <c r="A2208" s="89" t="s">
        <v>1090</v>
      </c>
      <c r="B2208" s="3" t="s">
        <v>2288</v>
      </c>
      <c r="C2208" s="3" t="s">
        <v>0</v>
      </c>
      <c r="D2208" s="3" t="s">
        <v>0</v>
      </c>
      <c r="E2208" s="3" t="s">
        <v>0</v>
      </c>
      <c r="F2208" s="3" t="s">
        <v>0</v>
      </c>
      <c r="G2208" s="31">
        <v>41560</v>
      </c>
      <c r="H2208" s="31">
        <v>0</v>
      </c>
      <c r="I2208" s="31">
        <v>0</v>
      </c>
    </row>
    <row r="2209" spans="1:9" ht="42.75" x14ac:dyDescent="0.2">
      <c r="A2209" s="89" t="s">
        <v>655</v>
      </c>
      <c r="B2209" s="3" t="s">
        <v>2289</v>
      </c>
      <c r="C2209" s="19" t="s">
        <v>0</v>
      </c>
      <c r="D2209" s="19" t="s">
        <v>0</v>
      </c>
      <c r="E2209" s="19" t="s">
        <v>0</v>
      </c>
      <c r="F2209" s="19" t="s">
        <v>0</v>
      </c>
      <c r="G2209" s="31">
        <v>41560</v>
      </c>
      <c r="H2209" s="31">
        <v>0</v>
      </c>
      <c r="I2209" s="31">
        <v>0</v>
      </c>
    </row>
    <row r="2210" spans="1:9" x14ac:dyDescent="0.2">
      <c r="A2210" s="89" t="s">
        <v>82</v>
      </c>
      <c r="B2210" s="3" t="s">
        <v>2289</v>
      </c>
      <c r="C2210" s="19" t="s">
        <v>29</v>
      </c>
      <c r="D2210" s="19" t="s">
        <v>0</v>
      </c>
      <c r="E2210" s="19" t="s">
        <v>0</v>
      </c>
      <c r="F2210" s="19" t="s">
        <v>0</v>
      </c>
      <c r="G2210" s="31">
        <v>41560</v>
      </c>
      <c r="H2210" s="31">
        <v>0</v>
      </c>
      <c r="I2210" s="31">
        <v>0</v>
      </c>
    </row>
    <row r="2211" spans="1:9" x14ac:dyDescent="0.2">
      <c r="A2211" s="89" t="s">
        <v>84</v>
      </c>
      <c r="B2211" s="3" t="s">
        <v>2289</v>
      </c>
      <c r="C2211" s="3" t="s">
        <v>29</v>
      </c>
      <c r="D2211" s="3" t="s">
        <v>9</v>
      </c>
      <c r="E2211" s="3" t="s">
        <v>0</v>
      </c>
      <c r="F2211" s="3" t="s">
        <v>0</v>
      </c>
      <c r="G2211" s="31">
        <v>41560</v>
      </c>
      <c r="H2211" s="31">
        <v>0</v>
      </c>
      <c r="I2211" s="31">
        <v>0</v>
      </c>
    </row>
    <row r="2212" spans="1:9" ht="28.5" x14ac:dyDescent="0.2">
      <c r="A2212" s="89" t="s">
        <v>601</v>
      </c>
      <c r="B2212" s="3" t="s">
        <v>2289</v>
      </c>
      <c r="C2212" s="3" t="s">
        <v>29</v>
      </c>
      <c r="D2212" s="3" t="s">
        <v>9</v>
      </c>
      <c r="E2212" s="3" t="s">
        <v>602</v>
      </c>
      <c r="F2212" s="3" t="s">
        <v>0</v>
      </c>
      <c r="G2212" s="31">
        <v>41560</v>
      </c>
      <c r="H2212" s="31">
        <v>0</v>
      </c>
      <c r="I2212" s="31">
        <v>0</v>
      </c>
    </row>
    <row r="2213" spans="1:9" ht="42.75" x14ac:dyDescent="0.2">
      <c r="A2213" s="89" t="s">
        <v>1680</v>
      </c>
      <c r="B2213" s="3" t="s">
        <v>2289</v>
      </c>
      <c r="C2213" s="3" t="s">
        <v>29</v>
      </c>
      <c r="D2213" s="3" t="s">
        <v>9</v>
      </c>
      <c r="E2213" s="3" t="s">
        <v>602</v>
      </c>
      <c r="F2213" s="3" t="s">
        <v>1681</v>
      </c>
      <c r="G2213" s="31">
        <v>41560</v>
      </c>
      <c r="H2213" s="31">
        <v>0</v>
      </c>
      <c r="I2213" s="31">
        <v>0</v>
      </c>
    </row>
    <row r="2214" spans="1:9" ht="105" x14ac:dyDescent="0.2">
      <c r="A2214" s="91" t="s">
        <v>992</v>
      </c>
      <c r="B2214" s="4" t="s">
        <v>2290</v>
      </c>
      <c r="C2214" s="4" t="s">
        <v>0</v>
      </c>
      <c r="D2214" s="4" t="s">
        <v>0</v>
      </c>
      <c r="E2214" s="4" t="s">
        <v>0</v>
      </c>
      <c r="F2214" s="4" t="s">
        <v>0</v>
      </c>
      <c r="G2214" s="35">
        <v>50790.1</v>
      </c>
      <c r="H2214" s="35">
        <v>19291.599999999999</v>
      </c>
      <c r="I2214" s="35">
        <v>37.982992748586831</v>
      </c>
    </row>
    <row r="2215" spans="1:9" ht="28.5" x14ac:dyDescent="0.2">
      <c r="A2215" s="89" t="s">
        <v>1173</v>
      </c>
      <c r="B2215" s="3" t="s">
        <v>2291</v>
      </c>
      <c r="C2215" s="3" t="s">
        <v>0</v>
      </c>
      <c r="D2215" s="3" t="s">
        <v>0</v>
      </c>
      <c r="E2215" s="3" t="s">
        <v>0</v>
      </c>
      <c r="F2215" s="3" t="s">
        <v>0</v>
      </c>
      <c r="G2215" s="31">
        <v>17184.599999999999</v>
      </c>
      <c r="H2215" s="31">
        <v>0</v>
      </c>
      <c r="I2215" s="31">
        <v>0</v>
      </c>
    </row>
    <row r="2216" spans="1:9" x14ac:dyDescent="0.2">
      <c r="A2216" s="89" t="s">
        <v>20</v>
      </c>
      <c r="B2216" s="3" t="s">
        <v>2291</v>
      </c>
      <c r="C2216" s="19" t="s">
        <v>21</v>
      </c>
      <c r="D2216" s="19" t="s">
        <v>0</v>
      </c>
      <c r="E2216" s="19" t="s">
        <v>0</v>
      </c>
      <c r="F2216" s="19" t="s">
        <v>0</v>
      </c>
      <c r="G2216" s="31">
        <v>17184.599999999999</v>
      </c>
      <c r="H2216" s="31">
        <v>0</v>
      </c>
      <c r="I2216" s="31">
        <v>0</v>
      </c>
    </row>
    <row r="2217" spans="1:9" x14ac:dyDescent="0.2">
      <c r="A2217" s="89" t="s">
        <v>86</v>
      </c>
      <c r="B2217" s="3" t="s">
        <v>2291</v>
      </c>
      <c r="C2217" s="19" t="s">
        <v>21</v>
      </c>
      <c r="D2217" s="19" t="s">
        <v>9</v>
      </c>
      <c r="E2217" s="19" t="s">
        <v>0</v>
      </c>
      <c r="F2217" s="19" t="s">
        <v>0</v>
      </c>
      <c r="G2217" s="31">
        <v>17184.599999999999</v>
      </c>
      <c r="H2217" s="31">
        <v>0</v>
      </c>
      <c r="I2217" s="31">
        <v>0</v>
      </c>
    </row>
    <row r="2218" spans="1:9" ht="57" x14ac:dyDescent="0.2">
      <c r="A2218" s="89" t="s">
        <v>760</v>
      </c>
      <c r="B2218" s="3" t="s">
        <v>2291</v>
      </c>
      <c r="C2218" s="3" t="s">
        <v>21</v>
      </c>
      <c r="D2218" s="3" t="s">
        <v>9</v>
      </c>
      <c r="E2218" s="3" t="s">
        <v>761</v>
      </c>
      <c r="F2218" s="3" t="s">
        <v>0</v>
      </c>
      <c r="G2218" s="31">
        <v>17184.599999999999</v>
      </c>
      <c r="H2218" s="31">
        <v>0</v>
      </c>
      <c r="I2218" s="31">
        <v>0</v>
      </c>
    </row>
    <row r="2219" spans="1:9" ht="42.75" x14ac:dyDescent="0.2">
      <c r="A2219" s="89" t="s">
        <v>1680</v>
      </c>
      <c r="B2219" s="3" t="s">
        <v>2291</v>
      </c>
      <c r="C2219" s="3" t="s">
        <v>21</v>
      </c>
      <c r="D2219" s="3" t="s">
        <v>9</v>
      </c>
      <c r="E2219" s="3" t="s">
        <v>761</v>
      </c>
      <c r="F2219" s="3" t="s">
        <v>1681</v>
      </c>
      <c r="G2219" s="31">
        <v>17184.599999999999</v>
      </c>
      <c r="H2219" s="31">
        <v>0</v>
      </c>
      <c r="I2219" s="31">
        <v>0</v>
      </c>
    </row>
    <row r="2220" spans="1:9" ht="28.5" x14ac:dyDescent="0.2">
      <c r="A2220" s="89" t="s">
        <v>1173</v>
      </c>
      <c r="B2220" s="3" t="s">
        <v>2292</v>
      </c>
      <c r="C2220" s="3" t="s">
        <v>0</v>
      </c>
      <c r="D2220" s="3" t="s">
        <v>0</v>
      </c>
      <c r="E2220" s="3" t="s">
        <v>0</v>
      </c>
      <c r="F2220" s="3" t="s">
        <v>0</v>
      </c>
      <c r="G2220" s="31">
        <v>90.6</v>
      </c>
      <c r="H2220" s="31">
        <v>90.6</v>
      </c>
      <c r="I2220" s="31">
        <v>100</v>
      </c>
    </row>
    <row r="2221" spans="1:9" x14ac:dyDescent="0.2">
      <c r="A2221" s="89" t="s">
        <v>20</v>
      </c>
      <c r="B2221" s="3" t="s">
        <v>2292</v>
      </c>
      <c r="C2221" s="3" t="s">
        <v>21</v>
      </c>
      <c r="D2221" s="3" t="s">
        <v>0</v>
      </c>
      <c r="E2221" s="3" t="s">
        <v>0</v>
      </c>
      <c r="F2221" s="3" t="s">
        <v>0</v>
      </c>
      <c r="G2221" s="31">
        <v>90.6</v>
      </c>
      <c r="H2221" s="31">
        <v>90.6</v>
      </c>
      <c r="I2221" s="31">
        <v>100</v>
      </c>
    </row>
    <row r="2222" spans="1:9" x14ac:dyDescent="0.2">
      <c r="A2222" s="89" t="s">
        <v>86</v>
      </c>
      <c r="B2222" s="3" t="s">
        <v>2292</v>
      </c>
      <c r="C2222" s="3" t="s">
        <v>21</v>
      </c>
      <c r="D2222" s="3" t="s">
        <v>9</v>
      </c>
      <c r="E2222" s="3" t="s">
        <v>0</v>
      </c>
      <c r="F2222" s="3" t="s">
        <v>0</v>
      </c>
      <c r="G2222" s="31">
        <v>90.6</v>
      </c>
      <c r="H2222" s="31">
        <v>90.6</v>
      </c>
      <c r="I2222" s="31">
        <v>100</v>
      </c>
    </row>
    <row r="2223" spans="1:9" ht="57" x14ac:dyDescent="0.2">
      <c r="A2223" s="89" t="s">
        <v>760</v>
      </c>
      <c r="B2223" s="3" t="s">
        <v>2292</v>
      </c>
      <c r="C2223" s="3" t="s">
        <v>21</v>
      </c>
      <c r="D2223" s="3" t="s">
        <v>9</v>
      </c>
      <c r="E2223" s="3" t="s">
        <v>761</v>
      </c>
      <c r="F2223" s="3" t="s">
        <v>0</v>
      </c>
      <c r="G2223" s="31">
        <v>90.6</v>
      </c>
      <c r="H2223" s="31">
        <v>90.6</v>
      </c>
      <c r="I2223" s="31">
        <v>100</v>
      </c>
    </row>
    <row r="2224" spans="1:9" ht="42.75" x14ac:dyDescent="0.2">
      <c r="A2224" s="89" t="s">
        <v>1680</v>
      </c>
      <c r="B2224" s="3" t="s">
        <v>2292</v>
      </c>
      <c r="C2224" s="3" t="s">
        <v>21</v>
      </c>
      <c r="D2224" s="3" t="s">
        <v>9</v>
      </c>
      <c r="E2224" s="3" t="s">
        <v>761</v>
      </c>
      <c r="F2224" s="3" t="s">
        <v>1681</v>
      </c>
      <c r="G2224" s="31">
        <v>90.6</v>
      </c>
      <c r="H2224" s="31">
        <v>90.6</v>
      </c>
      <c r="I2224" s="31">
        <v>100</v>
      </c>
    </row>
    <row r="2225" spans="1:9" ht="28.5" x14ac:dyDescent="0.2">
      <c r="A2225" s="89" t="s">
        <v>1328</v>
      </c>
      <c r="B2225" s="3" t="s">
        <v>2293</v>
      </c>
      <c r="C2225" s="3" t="s">
        <v>0</v>
      </c>
      <c r="D2225" s="3" t="s">
        <v>0</v>
      </c>
      <c r="E2225" s="3" t="s">
        <v>0</v>
      </c>
      <c r="F2225" s="3" t="s">
        <v>0</v>
      </c>
      <c r="G2225" s="31">
        <v>193.6</v>
      </c>
      <c r="H2225" s="31">
        <v>0</v>
      </c>
      <c r="I2225" s="31">
        <v>0</v>
      </c>
    </row>
    <row r="2226" spans="1:9" x14ac:dyDescent="0.2">
      <c r="A2226" s="89" t="s">
        <v>88</v>
      </c>
      <c r="B2226" s="3" t="s">
        <v>2293</v>
      </c>
      <c r="C2226" s="3" t="s">
        <v>74</v>
      </c>
      <c r="D2226" s="3" t="s">
        <v>0</v>
      </c>
      <c r="E2226" s="3" t="s">
        <v>0</v>
      </c>
      <c r="F2226" s="3" t="s">
        <v>0</v>
      </c>
      <c r="G2226" s="31">
        <v>193.6</v>
      </c>
      <c r="H2226" s="31">
        <v>0</v>
      </c>
      <c r="I2226" s="31">
        <v>0</v>
      </c>
    </row>
    <row r="2227" spans="1:9" x14ac:dyDescent="0.2">
      <c r="A2227" s="89" t="s">
        <v>89</v>
      </c>
      <c r="B2227" s="3" t="s">
        <v>2293</v>
      </c>
      <c r="C2227" s="3" t="s">
        <v>74</v>
      </c>
      <c r="D2227" s="3" t="s">
        <v>8</v>
      </c>
      <c r="E2227" s="3" t="s">
        <v>0</v>
      </c>
      <c r="F2227" s="3" t="s">
        <v>0</v>
      </c>
      <c r="G2227" s="31">
        <v>193.6</v>
      </c>
      <c r="H2227" s="31">
        <v>0</v>
      </c>
      <c r="I2227" s="31">
        <v>0</v>
      </c>
    </row>
    <row r="2228" spans="1:9" ht="57" x14ac:dyDescent="0.2">
      <c r="A2228" s="89" t="s">
        <v>760</v>
      </c>
      <c r="B2228" s="3" t="s">
        <v>2293</v>
      </c>
      <c r="C2228" s="3" t="s">
        <v>74</v>
      </c>
      <c r="D2228" s="3" t="s">
        <v>8</v>
      </c>
      <c r="E2228" s="3" t="s">
        <v>761</v>
      </c>
      <c r="F2228" s="3" t="s">
        <v>0</v>
      </c>
      <c r="G2228" s="31">
        <v>193.6</v>
      </c>
      <c r="H2228" s="31">
        <v>0</v>
      </c>
      <c r="I2228" s="31">
        <v>0</v>
      </c>
    </row>
    <row r="2229" spans="1:9" ht="42.75" x14ac:dyDescent="0.2">
      <c r="A2229" s="89" t="s">
        <v>1680</v>
      </c>
      <c r="B2229" s="3" t="s">
        <v>2293</v>
      </c>
      <c r="C2229" s="3" t="s">
        <v>74</v>
      </c>
      <c r="D2229" s="3" t="s">
        <v>8</v>
      </c>
      <c r="E2229" s="3" t="s">
        <v>761</v>
      </c>
      <c r="F2229" s="3" t="s">
        <v>1681</v>
      </c>
      <c r="G2229" s="31">
        <v>193.6</v>
      </c>
      <c r="H2229" s="31">
        <v>0</v>
      </c>
      <c r="I2229" s="31">
        <v>0</v>
      </c>
    </row>
    <row r="2230" spans="1:9" ht="28.5" x14ac:dyDescent="0.2">
      <c r="A2230" s="89" t="s">
        <v>1328</v>
      </c>
      <c r="B2230" s="3" t="s">
        <v>2294</v>
      </c>
      <c r="C2230" s="3" t="s">
        <v>0</v>
      </c>
      <c r="D2230" s="3" t="s">
        <v>0</v>
      </c>
      <c r="E2230" s="3" t="s">
        <v>0</v>
      </c>
      <c r="F2230" s="3" t="s">
        <v>0</v>
      </c>
      <c r="G2230" s="31">
        <v>5725</v>
      </c>
      <c r="H2230" s="31">
        <v>73</v>
      </c>
      <c r="I2230" s="31">
        <v>1.2751091703056767</v>
      </c>
    </row>
    <row r="2231" spans="1:9" x14ac:dyDescent="0.2">
      <c r="A2231" s="89" t="s">
        <v>88</v>
      </c>
      <c r="B2231" s="3" t="s">
        <v>2294</v>
      </c>
      <c r="C2231" s="3" t="s">
        <v>74</v>
      </c>
      <c r="D2231" s="3" t="s">
        <v>0</v>
      </c>
      <c r="E2231" s="3" t="s">
        <v>0</v>
      </c>
      <c r="F2231" s="3" t="s">
        <v>0</v>
      </c>
      <c r="G2231" s="31">
        <v>5725</v>
      </c>
      <c r="H2231" s="31">
        <v>73</v>
      </c>
      <c r="I2231" s="31">
        <v>1.2751091703056767</v>
      </c>
    </row>
    <row r="2232" spans="1:9" x14ac:dyDescent="0.2">
      <c r="A2232" s="89" t="s">
        <v>89</v>
      </c>
      <c r="B2232" s="3" t="s">
        <v>2294</v>
      </c>
      <c r="C2232" s="3" t="s">
        <v>74</v>
      </c>
      <c r="D2232" s="3" t="s">
        <v>8</v>
      </c>
      <c r="E2232" s="3" t="s">
        <v>0</v>
      </c>
      <c r="F2232" s="3" t="s">
        <v>0</v>
      </c>
      <c r="G2232" s="31">
        <v>5725</v>
      </c>
      <c r="H2232" s="31">
        <v>73</v>
      </c>
      <c r="I2232" s="31">
        <v>1.2751091703056767</v>
      </c>
    </row>
    <row r="2233" spans="1:9" ht="57" x14ac:dyDescent="0.2">
      <c r="A2233" s="89" t="s">
        <v>760</v>
      </c>
      <c r="B2233" s="3" t="s">
        <v>2294</v>
      </c>
      <c r="C2233" s="19" t="s">
        <v>74</v>
      </c>
      <c r="D2233" s="19" t="s">
        <v>8</v>
      </c>
      <c r="E2233" s="19" t="s">
        <v>761</v>
      </c>
      <c r="F2233" s="19" t="s">
        <v>0</v>
      </c>
      <c r="G2233" s="31">
        <v>5725</v>
      </c>
      <c r="H2233" s="31">
        <v>73</v>
      </c>
      <c r="I2233" s="31">
        <v>1.2751091703056767</v>
      </c>
    </row>
    <row r="2234" spans="1:9" ht="42.75" x14ac:dyDescent="0.2">
      <c r="A2234" s="89" t="s">
        <v>1680</v>
      </c>
      <c r="B2234" s="3" t="s">
        <v>2294</v>
      </c>
      <c r="C2234" s="19" t="s">
        <v>74</v>
      </c>
      <c r="D2234" s="19" t="s">
        <v>8</v>
      </c>
      <c r="E2234" s="19" t="s">
        <v>761</v>
      </c>
      <c r="F2234" s="19" t="s">
        <v>1681</v>
      </c>
      <c r="G2234" s="31">
        <v>5725</v>
      </c>
      <c r="H2234" s="31">
        <v>73</v>
      </c>
      <c r="I2234" s="31">
        <v>1.2751091703056767</v>
      </c>
    </row>
    <row r="2235" spans="1:9" ht="71.25" x14ac:dyDescent="0.2">
      <c r="A2235" s="89" t="s">
        <v>994</v>
      </c>
      <c r="B2235" s="3" t="s">
        <v>2295</v>
      </c>
      <c r="C2235" s="3" t="s">
        <v>0</v>
      </c>
      <c r="D2235" s="3" t="s">
        <v>0</v>
      </c>
      <c r="E2235" s="3" t="s">
        <v>0</v>
      </c>
      <c r="F2235" s="3" t="s">
        <v>0</v>
      </c>
      <c r="G2235" s="31">
        <v>4340.2</v>
      </c>
      <c r="H2235" s="31">
        <v>4200</v>
      </c>
      <c r="I2235" s="31">
        <v>96.769734113635323</v>
      </c>
    </row>
    <row r="2236" spans="1:9" ht="42.75" x14ac:dyDescent="0.2">
      <c r="A2236" s="89" t="s">
        <v>700</v>
      </c>
      <c r="B2236" s="3" t="s">
        <v>2296</v>
      </c>
      <c r="C2236" s="3" t="s">
        <v>0</v>
      </c>
      <c r="D2236" s="3" t="s">
        <v>0</v>
      </c>
      <c r="E2236" s="3" t="s">
        <v>0</v>
      </c>
      <c r="F2236" s="3" t="s">
        <v>0</v>
      </c>
      <c r="G2236" s="31">
        <v>340.2</v>
      </c>
      <c r="H2236" s="31">
        <v>200</v>
      </c>
      <c r="I2236" s="31">
        <v>58.788947677836568</v>
      </c>
    </row>
    <row r="2237" spans="1:9" x14ac:dyDescent="0.2">
      <c r="A2237" s="89" t="s">
        <v>17</v>
      </c>
      <c r="B2237" s="3" t="s">
        <v>2296</v>
      </c>
      <c r="C2237" s="3" t="s">
        <v>13</v>
      </c>
      <c r="D2237" s="3" t="s">
        <v>0</v>
      </c>
      <c r="E2237" s="3" t="s">
        <v>0</v>
      </c>
      <c r="F2237" s="3" t="s">
        <v>0</v>
      </c>
      <c r="G2237" s="31">
        <v>340.2</v>
      </c>
      <c r="H2237" s="31">
        <v>200</v>
      </c>
      <c r="I2237" s="31">
        <v>58.788947677836568</v>
      </c>
    </row>
    <row r="2238" spans="1:9" ht="28.5" x14ac:dyDescent="0.2">
      <c r="A2238" s="89" t="s">
        <v>18</v>
      </c>
      <c r="B2238" s="3" t="s">
        <v>2296</v>
      </c>
      <c r="C2238" s="3" t="s">
        <v>13</v>
      </c>
      <c r="D2238" s="3" t="s">
        <v>19</v>
      </c>
      <c r="E2238" s="3" t="s">
        <v>0</v>
      </c>
      <c r="F2238" s="3" t="s">
        <v>0</v>
      </c>
      <c r="G2238" s="31">
        <v>340.2</v>
      </c>
      <c r="H2238" s="31">
        <v>200</v>
      </c>
      <c r="I2238" s="31">
        <v>58.788947677836568</v>
      </c>
    </row>
    <row r="2239" spans="1:9" ht="28.5" x14ac:dyDescent="0.2">
      <c r="A2239" s="89" t="s">
        <v>601</v>
      </c>
      <c r="B2239" s="3" t="s">
        <v>2296</v>
      </c>
      <c r="C2239" s="3" t="s">
        <v>13</v>
      </c>
      <c r="D2239" s="3" t="s">
        <v>19</v>
      </c>
      <c r="E2239" s="3" t="s">
        <v>602</v>
      </c>
      <c r="F2239" s="3" t="s">
        <v>0</v>
      </c>
      <c r="G2239" s="31">
        <v>340.2</v>
      </c>
      <c r="H2239" s="31">
        <v>200</v>
      </c>
      <c r="I2239" s="31">
        <v>58.788947677836568</v>
      </c>
    </row>
    <row r="2240" spans="1:9" ht="57" x14ac:dyDescent="0.2">
      <c r="A2240" s="89" t="s">
        <v>1688</v>
      </c>
      <c r="B2240" s="3" t="s">
        <v>2296</v>
      </c>
      <c r="C2240" s="19" t="s">
        <v>13</v>
      </c>
      <c r="D2240" s="19" t="s">
        <v>19</v>
      </c>
      <c r="E2240" s="19" t="s">
        <v>602</v>
      </c>
      <c r="F2240" s="19" t="s">
        <v>1689</v>
      </c>
      <c r="G2240" s="31">
        <v>340.2</v>
      </c>
      <c r="H2240" s="31">
        <v>200</v>
      </c>
      <c r="I2240" s="31">
        <v>58.788947677836568</v>
      </c>
    </row>
    <row r="2241" spans="1:9" ht="128.25" x14ac:dyDescent="0.2">
      <c r="A2241" s="89" t="s">
        <v>2297</v>
      </c>
      <c r="B2241" s="3" t="s">
        <v>2298</v>
      </c>
      <c r="C2241" s="3" t="s">
        <v>0</v>
      </c>
      <c r="D2241" s="3" t="s">
        <v>0</v>
      </c>
      <c r="E2241" s="3" t="s">
        <v>0</v>
      </c>
      <c r="F2241" s="3" t="s">
        <v>0</v>
      </c>
      <c r="G2241" s="31">
        <v>4000</v>
      </c>
      <c r="H2241" s="31">
        <v>4000</v>
      </c>
      <c r="I2241" s="31">
        <v>100</v>
      </c>
    </row>
    <row r="2242" spans="1:9" x14ac:dyDescent="0.2">
      <c r="A2242" s="89" t="s">
        <v>17</v>
      </c>
      <c r="B2242" s="3" t="s">
        <v>2298</v>
      </c>
      <c r="C2242" s="3" t="s">
        <v>13</v>
      </c>
      <c r="D2242" s="3" t="s">
        <v>0</v>
      </c>
      <c r="E2242" s="3" t="s">
        <v>0</v>
      </c>
      <c r="F2242" s="3" t="s">
        <v>0</v>
      </c>
      <c r="G2242" s="31">
        <v>4000</v>
      </c>
      <c r="H2242" s="31">
        <v>4000</v>
      </c>
      <c r="I2242" s="31">
        <v>100</v>
      </c>
    </row>
    <row r="2243" spans="1:9" ht="28.5" x14ac:dyDescent="0.2">
      <c r="A2243" s="89" t="s">
        <v>18</v>
      </c>
      <c r="B2243" s="3" t="s">
        <v>2298</v>
      </c>
      <c r="C2243" s="3" t="s">
        <v>13</v>
      </c>
      <c r="D2243" s="3" t="s">
        <v>19</v>
      </c>
      <c r="E2243" s="3" t="s">
        <v>0</v>
      </c>
      <c r="F2243" s="3" t="s">
        <v>0</v>
      </c>
      <c r="G2243" s="31">
        <v>4000</v>
      </c>
      <c r="H2243" s="31">
        <v>4000</v>
      </c>
      <c r="I2243" s="31">
        <v>100</v>
      </c>
    </row>
    <row r="2244" spans="1:9" x14ac:dyDescent="0.2">
      <c r="A2244" s="89" t="s">
        <v>58</v>
      </c>
      <c r="B2244" s="3" t="s">
        <v>2298</v>
      </c>
      <c r="C2244" s="3" t="s">
        <v>13</v>
      </c>
      <c r="D2244" s="3" t="s">
        <v>19</v>
      </c>
      <c r="E2244" s="3" t="s">
        <v>672</v>
      </c>
      <c r="F2244" s="3" t="s">
        <v>0</v>
      </c>
      <c r="G2244" s="31">
        <v>4000</v>
      </c>
      <c r="H2244" s="31">
        <v>4000</v>
      </c>
      <c r="I2244" s="31">
        <v>100</v>
      </c>
    </row>
    <row r="2245" spans="1:9" x14ac:dyDescent="0.2">
      <c r="A2245" s="89" t="s">
        <v>330</v>
      </c>
      <c r="B2245" s="3" t="s">
        <v>2298</v>
      </c>
      <c r="C2245" s="3" t="s">
        <v>13</v>
      </c>
      <c r="D2245" s="3" t="s">
        <v>19</v>
      </c>
      <c r="E2245" s="3" t="s">
        <v>1896</v>
      </c>
      <c r="F2245" s="3" t="s">
        <v>1663</v>
      </c>
      <c r="G2245" s="31">
        <v>4000</v>
      </c>
      <c r="H2245" s="31">
        <v>4000</v>
      </c>
      <c r="I2245" s="31">
        <v>100</v>
      </c>
    </row>
    <row r="2246" spans="1:9" ht="57" x14ac:dyDescent="0.2">
      <c r="A2246" s="89" t="s">
        <v>1031</v>
      </c>
      <c r="B2246" s="3" t="s">
        <v>2299</v>
      </c>
      <c r="C2246" s="3" t="s">
        <v>0</v>
      </c>
      <c r="D2246" s="3" t="s">
        <v>0</v>
      </c>
      <c r="E2246" s="3" t="s">
        <v>0</v>
      </c>
      <c r="F2246" s="3" t="s">
        <v>0</v>
      </c>
      <c r="G2246" s="31">
        <v>19314.5</v>
      </c>
      <c r="H2246" s="31">
        <v>11193.6</v>
      </c>
      <c r="I2246" s="31">
        <v>57.954386600740385</v>
      </c>
    </row>
    <row r="2247" spans="1:9" ht="57" x14ac:dyDescent="0.2">
      <c r="A2247" s="89" t="s">
        <v>2300</v>
      </c>
      <c r="B2247" s="3" t="s">
        <v>2301</v>
      </c>
      <c r="C2247" s="3" t="s">
        <v>0</v>
      </c>
      <c r="D2247" s="3" t="s">
        <v>0</v>
      </c>
      <c r="E2247" s="3" t="s">
        <v>0</v>
      </c>
      <c r="F2247" s="3" t="s">
        <v>0</v>
      </c>
      <c r="G2247" s="31">
        <v>400</v>
      </c>
      <c r="H2247" s="31">
        <v>0</v>
      </c>
      <c r="I2247" s="31">
        <v>0</v>
      </c>
    </row>
    <row r="2248" spans="1:9" x14ac:dyDescent="0.2">
      <c r="A2248" s="89" t="s">
        <v>88</v>
      </c>
      <c r="B2248" s="3" t="s">
        <v>2301</v>
      </c>
      <c r="C2248" s="3" t="s">
        <v>74</v>
      </c>
      <c r="D2248" s="3" t="s">
        <v>0</v>
      </c>
      <c r="E2248" s="3" t="s">
        <v>0</v>
      </c>
      <c r="F2248" s="3" t="s">
        <v>0</v>
      </c>
      <c r="G2248" s="31">
        <v>400</v>
      </c>
      <c r="H2248" s="31">
        <v>0</v>
      </c>
      <c r="I2248" s="31">
        <v>0</v>
      </c>
    </row>
    <row r="2249" spans="1:9" x14ac:dyDescent="0.2">
      <c r="A2249" s="89" t="s">
        <v>89</v>
      </c>
      <c r="B2249" s="3" t="s">
        <v>2301</v>
      </c>
      <c r="C2249" s="3" t="s">
        <v>74</v>
      </c>
      <c r="D2249" s="3" t="s">
        <v>8</v>
      </c>
      <c r="E2249" s="3" t="s">
        <v>0</v>
      </c>
      <c r="F2249" s="3" t="s">
        <v>0</v>
      </c>
      <c r="G2249" s="31">
        <v>400</v>
      </c>
      <c r="H2249" s="31">
        <v>0</v>
      </c>
      <c r="I2249" s="31">
        <v>0</v>
      </c>
    </row>
    <row r="2250" spans="1:9" ht="57" x14ac:dyDescent="0.2">
      <c r="A2250" s="89" t="s">
        <v>760</v>
      </c>
      <c r="B2250" s="3" t="s">
        <v>2301</v>
      </c>
      <c r="C2250" s="3" t="s">
        <v>74</v>
      </c>
      <c r="D2250" s="3" t="s">
        <v>8</v>
      </c>
      <c r="E2250" s="3" t="s">
        <v>761</v>
      </c>
      <c r="F2250" s="3" t="s">
        <v>0</v>
      </c>
      <c r="G2250" s="31">
        <v>400</v>
      </c>
      <c r="H2250" s="31">
        <v>0</v>
      </c>
      <c r="I2250" s="31">
        <v>0</v>
      </c>
    </row>
    <row r="2251" spans="1:9" ht="42.75" x14ac:dyDescent="0.2">
      <c r="A2251" s="89" t="s">
        <v>1680</v>
      </c>
      <c r="B2251" s="3" t="s">
        <v>2301</v>
      </c>
      <c r="C2251" s="3" t="s">
        <v>74</v>
      </c>
      <c r="D2251" s="3" t="s">
        <v>8</v>
      </c>
      <c r="E2251" s="3" t="s">
        <v>761</v>
      </c>
      <c r="F2251" s="3" t="s">
        <v>1681</v>
      </c>
      <c r="G2251" s="31">
        <v>400</v>
      </c>
      <c r="H2251" s="31">
        <v>0</v>
      </c>
      <c r="I2251" s="31">
        <v>0</v>
      </c>
    </row>
    <row r="2252" spans="1:9" ht="28.5" x14ac:dyDescent="0.2">
      <c r="A2252" s="89" t="s">
        <v>2302</v>
      </c>
      <c r="B2252" s="3" t="s">
        <v>2303</v>
      </c>
      <c r="C2252" s="3" t="s">
        <v>0</v>
      </c>
      <c r="D2252" s="3" t="s">
        <v>0</v>
      </c>
      <c r="E2252" s="3" t="s">
        <v>0</v>
      </c>
      <c r="F2252" s="3" t="s">
        <v>0</v>
      </c>
      <c r="G2252" s="31">
        <v>10168.9</v>
      </c>
      <c r="H2252" s="31">
        <v>3860.2</v>
      </c>
      <c r="I2252" s="31">
        <v>37.960841388940793</v>
      </c>
    </row>
    <row r="2253" spans="1:9" x14ac:dyDescent="0.2">
      <c r="A2253" s="89" t="s">
        <v>82</v>
      </c>
      <c r="B2253" s="3" t="s">
        <v>2303</v>
      </c>
      <c r="C2253" s="3" t="s">
        <v>29</v>
      </c>
      <c r="D2253" s="3" t="s">
        <v>0</v>
      </c>
      <c r="E2253" s="3" t="s">
        <v>0</v>
      </c>
      <c r="F2253" s="3" t="s">
        <v>0</v>
      </c>
      <c r="G2253" s="31">
        <v>10168.9</v>
      </c>
      <c r="H2253" s="31">
        <v>3860.2</v>
      </c>
      <c r="I2253" s="31">
        <v>37.960841388940793</v>
      </c>
    </row>
    <row r="2254" spans="1:9" x14ac:dyDescent="0.2">
      <c r="A2254" s="89" t="s">
        <v>84</v>
      </c>
      <c r="B2254" s="3" t="s">
        <v>2303</v>
      </c>
      <c r="C2254" s="3" t="s">
        <v>29</v>
      </c>
      <c r="D2254" s="3" t="s">
        <v>9</v>
      </c>
      <c r="E2254" s="3" t="s">
        <v>0</v>
      </c>
      <c r="F2254" s="3" t="s">
        <v>0</v>
      </c>
      <c r="G2254" s="31">
        <v>10168.9</v>
      </c>
      <c r="H2254" s="31">
        <v>3860.2</v>
      </c>
      <c r="I2254" s="31">
        <v>37.960841388940793</v>
      </c>
    </row>
    <row r="2255" spans="1:9" x14ac:dyDescent="0.2">
      <c r="A2255" s="89" t="s">
        <v>58</v>
      </c>
      <c r="B2255" s="3" t="s">
        <v>2303</v>
      </c>
      <c r="C2255" s="3" t="s">
        <v>29</v>
      </c>
      <c r="D2255" s="3" t="s">
        <v>9</v>
      </c>
      <c r="E2255" s="3" t="s">
        <v>672</v>
      </c>
      <c r="F2255" s="3" t="s">
        <v>0</v>
      </c>
      <c r="G2255" s="31">
        <v>10168.9</v>
      </c>
      <c r="H2255" s="31">
        <v>3860.2</v>
      </c>
      <c r="I2255" s="31">
        <v>37.960841388940793</v>
      </c>
    </row>
    <row r="2256" spans="1:9" ht="42.75" x14ac:dyDescent="0.2">
      <c r="A2256" s="89" t="s">
        <v>1680</v>
      </c>
      <c r="B2256" s="3" t="s">
        <v>2303</v>
      </c>
      <c r="C2256" s="19" t="s">
        <v>29</v>
      </c>
      <c r="D2256" s="19" t="s">
        <v>9</v>
      </c>
      <c r="E2256" s="19" t="s">
        <v>1893</v>
      </c>
      <c r="F2256" s="19" t="s">
        <v>1681</v>
      </c>
      <c r="G2256" s="31">
        <v>10168.9</v>
      </c>
      <c r="H2256" s="31">
        <v>3860.2</v>
      </c>
      <c r="I2256" s="31">
        <v>37.960841388940793</v>
      </c>
    </row>
    <row r="2257" spans="1:9" ht="142.5" x14ac:dyDescent="0.2">
      <c r="A2257" s="89" t="s">
        <v>2304</v>
      </c>
      <c r="B2257" s="3" t="s">
        <v>2305</v>
      </c>
      <c r="C2257" s="19" t="s">
        <v>0</v>
      </c>
      <c r="D2257" s="19" t="s">
        <v>0</v>
      </c>
      <c r="E2257" s="19" t="s">
        <v>0</v>
      </c>
      <c r="F2257" s="19" t="s">
        <v>0</v>
      </c>
      <c r="G2257" s="31">
        <v>8745.6</v>
      </c>
      <c r="H2257" s="31">
        <v>7333.4</v>
      </c>
      <c r="I2257" s="31">
        <v>83.852451518477849</v>
      </c>
    </row>
    <row r="2258" spans="1:9" x14ac:dyDescent="0.2">
      <c r="A2258" s="89" t="s">
        <v>82</v>
      </c>
      <c r="B2258" s="3" t="s">
        <v>2305</v>
      </c>
      <c r="C2258" s="3" t="s">
        <v>29</v>
      </c>
      <c r="D2258" s="3" t="s">
        <v>0</v>
      </c>
      <c r="E2258" s="3" t="s">
        <v>0</v>
      </c>
      <c r="F2258" s="3" t="s">
        <v>0</v>
      </c>
      <c r="G2258" s="31">
        <v>875.1</v>
      </c>
      <c r="H2258" s="31">
        <v>774.6</v>
      </c>
      <c r="I2258" s="31">
        <v>88.515598217346593</v>
      </c>
    </row>
    <row r="2259" spans="1:9" x14ac:dyDescent="0.2">
      <c r="A2259" s="89" t="s">
        <v>83</v>
      </c>
      <c r="B2259" s="3" t="s">
        <v>2305</v>
      </c>
      <c r="C2259" s="3" t="s">
        <v>29</v>
      </c>
      <c r="D2259" s="3" t="s">
        <v>8</v>
      </c>
      <c r="E2259" s="3" t="s">
        <v>0</v>
      </c>
      <c r="F2259" s="3" t="s">
        <v>0</v>
      </c>
      <c r="G2259" s="31">
        <v>875.1</v>
      </c>
      <c r="H2259" s="31">
        <v>774.6</v>
      </c>
      <c r="I2259" s="31">
        <v>88.515598217346593</v>
      </c>
    </row>
    <row r="2260" spans="1:9" x14ac:dyDescent="0.2">
      <c r="A2260" s="89" t="s">
        <v>58</v>
      </c>
      <c r="B2260" s="3" t="s">
        <v>2305</v>
      </c>
      <c r="C2260" s="3" t="s">
        <v>29</v>
      </c>
      <c r="D2260" s="3" t="s">
        <v>8</v>
      </c>
      <c r="E2260" s="3" t="s">
        <v>672</v>
      </c>
      <c r="F2260" s="3" t="s">
        <v>0</v>
      </c>
      <c r="G2260" s="31">
        <v>875.1</v>
      </c>
      <c r="H2260" s="31">
        <v>774.6</v>
      </c>
      <c r="I2260" s="31">
        <v>88.515598217346593</v>
      </c>
    </row>
    <row r="2261" spans="1:9" ht="42.75" x14ac:dyDescent="0.2">
      <c r="A2261" s="89" t="s">
        <v>1680</v>
      </c>
      <c r="B2261" s="3" t="s">
        <v>2305</v>
      </c>
      <c r="C2261" s="3" t="s">
        <v>29</v>
      </c>
      <c r="D2261" s="3" t="s">
        <v>8</v>
      </c>
      <c r="E2261" s="3" t="s">
        <v>1896</v>
      </c>
      <c r="F2261" s="3" t="s">
        <v>1681</v>
      </c>
      <c r="G2261" s="31">
        <v>875.1</v>
      </c>
      <c r="H2261" s="31">
        <v>774.6</v>
      </c>
      <c r="I2261" s="31">
        <v>88.515598217346593</v>
      </c>
    </row>
    <row r="2262" spans="1:9" x14ac:dyDescent="0.2">
      <c r="A2262" s="89" t="s">
        <v>23</v>
      </c>
      <c r="B2262" s="3" t="s">
        <v>2305</v>
      </c>
      <c r="C2262" s="3" t="s">
        <v>24</v>
      </c>
      <c r="D2262" s="3" t="s">
        <v>0</v>
      </c>
      <c r="E2262" s="3" t="s">
        <v>0</v>
      </c>
      <c r="F2262" s="3" t="s">
        <v>0</v>
      </c>
      <c r="G2262" s="31">
        <v>7870.5</v>
      </c>
      <c r="H2262" s="31">
        <v>6558.8</v>
      </c>
      <c r="I2262" s="31">
        <v>83.333968616987491</v>
      </c>
    </row>
    <row r="2263" spans="1:9" x14ac:dyDescent="0.2">
      <c r="A2263" s="89" t="s">
        <v>41</v>
      </c>
      <c r="B2263" s="3" t="s">
        <v>2305</v>
      </c>
      <c r="C2263" s="19" t="s">
        <v>24</v>
      </c>
      <c r="D2263" s="19" t="s">
        <v>11</v>
      </c>
      <c r="E2263" s="19" t="s">
        <v>0</v>
      </c>
      <c r="F2263" s="19" t="s">
        <v>0</v>
      </c>
      <c r="G2263" s="31">
        <v>7870.5</v>
      </c>
      <c r="H2263" s="31">
        <v>6558.8</v>
      </c>
      <c r="I2263" s="31">
        <v>83.333968616987491</v>
      </c>
    </row>
    <row r="2264" spans="1:9" x14ac:dyDescent="0.2">
      <c r="A2264" s="89" t="s">
        <v>58</v>
      </c>
      <c r="B2264" s="3" t="s">
        <v>2305</v>
      </c>
      <c r="C2264" s="19" t="s">
        <v>24</v>
      </c>
      <c r="D2264" s="19" t="s">
        <v>11</v>
      </c>
      <c r="E2264" s="19" t="s">
        <v>672</v>
      </c>
      <c r="F2264" s="19" t="s">
        <v>0</v>
      </c>
      <c r="G2264" s="31">
        <v>7870.5</v>
      </c>
      <c r="H2264" s="31">
        <v>6558.8</v>
      </c>
      <c r="I2264" s="31">
        <v>83.333968616987491</v>
      </c>
    </row>
    <row r="2265" spans="1:9" ht="42.75" x14ac:dyDescent="0.2">
      <c r="A2265" s="89" t="s">
        <v>1667</v>
      </c>
      <c r="B2265" s="3" t="s">
        <v>2305</v>
      </c>
      <c r="C2265" s="3" t="s">
        <v>24</v>
      </c>
      <c r="D2265" s="3" t="s">
        <v>11</v>
      </c>
      <c r="E2265" s="3" t="s">
        <v>1896</v>
      </c>
      <c r="F2265" s="3" t="s">
        <v>1668</v>
      </c>
      <c r="G2265" s="31">
        <v>7870.5</v>
      </c>
      <c r="H2265" s="31">
        <v>6558.8</v>
      </c>
      <c r="I2265" s="31">
        <v>83.333968616987491</v>
      </c>
    </row>
    <row r="2266" spans="1:9" ht="57" x14ac:dyDescent="0.2">
      <c r="A2266" s="89" t="s">
        <v>1292</v>
      </c>
      <c r="B2266" s="3" t="s">
        <v>2306</v>
      </c>
      <c r="C2266" s="3" t="s">
        <v>0</v>
      </c>
      <c r="D2266" s="3" t="s">
        <v>0</v>
      </c>
      <c r="E2266" s="3" t="s">
        <v>0</v>
      </c>
      <c r="F2266" s="3" t="s">
        <v>0</v>
      </c>
      <c r="G2266" s="31">
        <v>2136.1</v>
      </c>
      <c r="H2266" s="31">
        <v>1929</v>
      </c>
      <c r="I2266" s="31">
        <v>90.304761013061182</v>
      </c>
    </row>
    <row r="2267" spans="1:9" ht="42.75" x14ac:dyDescent="0.2">
      <c r="A2267" s="89" t="s">
        <v>700</v>
      </c>
      <c r="B2267" s="3" t="s">
        <v>2307</v>
      </c>
      <c r="C2267" s="3" t="s">
        <v>0</v>
      </c>
      <c r="D2267" s="3" t="s">
        <v>0</v>
      </c>
      <c r="E2267" s="3" t="s">
        <v>0</v>
      </c>
      <c r="F2267" s="3" t="s">
        <v>0</v>
      </c>
      <c r="G2267" s="31">
        <v>1500</v>
      </c>
      <c r="H2267" s="31">
        <v>1387.4</v>
      </c>
      <c r="I2267" s="31">
        <v>92.493333333333339</v>
      </c>
    </row>
    <row r="2268" spans="1:9" x14ac:dyDescent="0.2">
      <c r="A2268" s="89" t="s">
        <v>23</v>
      </c>
      <c r="B2268" s="3" t="s">
        <v>2307</v>
      </c>
      <c r="C2268" s="3" t="s">
        <v>24</v>
      </c>
      <c r="D2268" s="3" t="s">
        <v>0</v>
      </c>
      <c r="E2268" s="3" t="s">
        <v>0</v>
      </c>
      <c r="F2268" s="3" t="s">
        <v>0</v>
      </c>
      <c r="G2268" s="31">
        <v>1500</v>
      </c>
      <c r="H2268" s="31">
        <v>1387.4</v>
      </c>
      <c r="I2268" s="31">
        <v>92.493333333333339</v>
      </c>
    </row>
    <row r="2269" spans="1:9" x14ac:dyDescent="0.2">
      <c r="A2269" s="89" t="s">
        <v>41</v>
      </c>
      <c r="B2269" s="3" t="s">
        <v>2307</v>
      </c>
      <c r="C2269" s="3" t="s">
        <v>24</v>
      </c>
      <c r="D2269" s="3" t="s">
        <v>11</v>
      </c>
      <c r="E2269" s="3" t="s">
        <v>0</v>
      </c>
      <c r="F2269" s="3" t="s">
        <v>0</v>
      </c>
      <c r="G2269" s="31">
        <v>1500</v>
      </c>
      <c r="H2269" s="31">
        <v>1387.4</v>
      </c>
      <c r="I2269" s="31">
        <v>92.493333333333339</v>
      </c>
    </row>
    <row r="2270" spans="1:9" ht="28.5" x14ac:dyDescent="0.2">
      <c r="A2270" s="89" t="s">
        <v>601</v>
      </c>
      <c r="B2270" s="3" t="s">
        <v>2307</v>
      </c>
      <c r="C2270" s="19" t="s">
        <v>24</v>
      </c>
      <c r="D2270" s="19" t="s">
        <v>11</v>
      </c>
      <c r="E2270" s="19" t="s">
        <v>602</v>
      </c>
      <c r="F2270" s="19" t="s">
        <v>0</v>
      </c>
      <c r="G2270" s="31">
        <v>32</v>
      </c>
      <c r="H2270" s="31">
        <v>22</v>
      </c>
      <c r="I2270" s="31">
        <v>68.75</v>
      </c>
    </row>
    <row r="2271" spans="1:9" ht="28.5" x14ac:dyDescent="0.2">
      <c r="A2271" s="89" t="s">
        <v>380</v>
      </c>
      <c r="B2271" s="3" t="s">
        <v>2307</v>
      </c>
      <c r="C2271" s="19" t="s">
        <v>24</v>
      </c>
      <c r="D2271" s="19" t="s">
        <v>11</v>
      </c>
      <c r="E2271" s="19" t="s">
        <v>602</v>
      </c>
      <c r="F2271" s="19" t="s">
        <v>1672</v>
      </c>
      <c r="G2271" s="31">
        <v>32</v>
      </c>
      <c r="H2271" s="31">
        <v>22</v>
      </c>
      <c r="I2271" s="31">
        <v>68.75</v>
      </c>
    </row>
    <row r="2272" spans="1:9" ht="28.5" x14ac:dyDescent="0.2">
      <c r="A2272" s="89" t="s">
        <v>646</v>
      </c>
      <c r="B2272" s="3" t="s">
        <v>2307</v>
      </c>
      <c r="C2272" s="3" t="s">
        <v>24</v>
      </c>
      <c r="D2272" s="3" t="s">
        <v>11</v>
      </c>
      <c r="E2272" s="3" t="s">
        <v>647</v>
      </c>
      <c r="F2272" s="3" t="s">
        <v>0</v>
      </c>
      <c r="G2272" s="31">
        <v>1468</v>
      </c>
      <c r="H2272" s="31">
        <v>1365.4</v>
      </c>
      <c r="I2272" s="31">
        <v>93.010899182561317</v>
      </c>
    </row>
    <row r="2273" spans="1:9" ht="28.5" x14ac:dyDescent="0.2">
      <c r="A2273" s="89" t="s">
        <v>380</v>
      </c>
      <c r="B2273" s="3" t="s">
        <v>2307</v>
      </c>
      <c r="C2273" s="3" t="s">
        <v>24</v>
      </c>
      <c r="D2273" s="3" t="s">
        <v>11</v>
      </c>
      <c r="E2273" s="3" t="s">
        <v>647</v>
      </c>
      <c r="F2273" s="3" t="s">
        <v>1672</v>
      </c>
      <c r="G2273" s="31">
        <v>1468</v>
      </c>
      <c r="H2273" s="31">
        <v>1365.4</v>
      </c>
      <c r="I2273" s="31">
        <v>93.010899182561317</v>
      </c>
    </row>
    <row r="2274" spans="1:9" ht="114" x14ac:dyDescent="0.2">
      <c r="A2274" s="89" t="s">
        <v>2308</v>
      </c>
      <c r="B2274" s="3" t="s">
        <v>2309</v>
      </c>
      <c r="C2274" s="3" t="s">
        <v>0</v>
      </c>
      <c r="D2274" s="3" t="s">
        <v>0</v>
      </c>
      <c r="E2274" s="3" t="s">
        <v>0</v>
      </c>
      <c r="F2274" s="3" t="s">
        <v>0</v>
      </c>
      <c r="G2274" s="31">
        <v>442.5</v>
      </c>
      <c r="H2274" s="31">
        <v>348</v>
      </c>
      <c r="I2274" s="31">
        <v>78.644067796610173</v>
      </c>
    </row>
    <row r="2275" spans="1:9" x14ac:dyDescent="0.2">
      <c r="A2275" s="89" t="s">
        <v>20</v>
      </c>
      <c r="B2275" s="3" t="s">
        <v>2309</v>
      </c>
      <c r="C2275" s="3" t="s">
        <v>21</v>
      </c>
      <c r="D2275" s="3" t="s">
        <v>0</v>
      </c>
      <c r="E2275" s="3" t="s">
        <v>0</v>
      </c>
      <c r="F2275" s="3" t="s">
        <v>0</v>
      </c>
      <c r="G2275" s="31">
        <v>442.5</v>
      </c>
      <c r="H2275" s="31">
        <v>348</v>
      </c>
      <c r="I2275" s="31">
        <v>78.644067796610173</v>
      </c>
    </row>
    <row r="2276" spans="1:9" x14ac:dyDescent="0.2">
      <c r="A2276" s="89" t="s">
        <v>87</v>
      </c>
      <c r="B2276" s="3" t="s">
        <v>2309</v>
      </c>
      <c r="C2276" s="3" t="s">
        <v>21</v>
      </c>
      <c r="D2276" s="3" t="s">
        <v>76</v>
      </c>
      <c r="E2276" s="3" t="s">
        <v>0</v>
      </c>
      <c r="F2276" s="3" t="s">
        <v>0</v>
      </c>
      <c r="G2276" s="31">
        <v>442.5</v>
      </c>
      <c r="H2276" s="31">
        <v>348</v>
      </c>
      <c r="I2276" s="31">
        <v>78.644067796610173</v>
      </c>
    </row>
    <row r="2277" spans="1:9" x14ac:dyDescent="0.2">
      <c r="A2277" s="89" t="s">
        <v>58</v>
      </c>
      <c r="B2277" s="3" t="s">
        <v>2309</v>
      </c>
      <c r="C2277" s="3" t="s">
        <v>21</v>
      </c>
      <c r="D2277" s="3" t="s">
        <v>76</v>
      </c>
      <c r="E2277" s="3" t="s">
        <v>672</v>
      </c>
      <c r="F2277" s="3" t="s">
        <v>0</v>
      </c>
      <c r="G2277" s="31">
        <v>442.5</v>
      </c>
      <c r="H2277" s="31">
        <v>348</v>
      </c>
      <c r="I2277" s="31">
        <v>78.644067796610173</v>
      </c>
    </row>
    <row r="2278" spans="1:9" ht="42.75" x14ac:dyDescent="0.2">
      <c r="A2278" s="89" t="s">
        <v>325</v>
      </c>
      <c r="B2278" s="3" t="s">
        <v>2309</v>
      </c>
      <c r="C2278" s="3" t="s">
        <v>21</v>
      </c>
      <c r="D2278" s="3" t="s">
        <v>76</v>
      </c>
      <c r="E2278" s="3" t="s">
        <v>1896</v>
      </c>
      <c r="F2278" s="3" t="s">
        <v>1674</v>
      </c>
      <c r="G2278" s="31">
        <v>442.5</v>
      </c>
      <c r="H2278" s="31">
        <v>348</v>
      </c>
      <c r="I2278" s="31">
        <v>78.644067796610173</v>
      </c>
    </row>
    <row r="2279" spans="1:9" ht="114" x14ac:dyDescent="0.2">
      <c r="A2279" s="89" t="s">
        <v>1296</v>
      </c>
      <c r="B2279" s="3" t="s">
        <v>2310</v>
      </c>
      <c r="C2279" s="3" t="s">
        <v>0</v>
      </c>
      <c r="D2279" s="3" t="s">
        <v>0</v>
      </c>
      <c r="E2279" s="3" t="s">
        <v>0</v>
      </c>
      <c r="F2279" s="3" t="s">
        <v>0</v>
      </c>
      <c r="G2279" s="31">
        <v>193.6</v>
      </c>
      <c r="H2279" s="31">
        <v>193.6</v>
      </c>
      <c r="I2279" s="31">
        <v>100</v>
      </c>
    </row>
    <row r="2280" spans="1:9" x14ac:dyDescent="0.2">
      <c r="A2280" s="89" t="s">
        <v>20</v>
      </c>
      <c r="B2280" s="3" t="s">
        <v>2310</v>
      </c>
      <c r="C2280" s="3" t="s">
        <v>21</v>
      </c>
      <c r="D2280" s="3" t="s">
        <v>0</v>
      </c>
      <c r="E2280" s="3" t="s">
        <v>0</v>
      </c>
      <c r="F2280" s="3" t="s">
        <v>0</v>
      </c>
      <c r="G2280" s="31">
        <v>193.6</v>
      </c>
      <c r="H2280" s="31">
        <v>193.6</v>
      </c>
      <c r="I2280" s="31">
        <v>100</v>
      </c>
    </row>
    <row r="2281" spans="1:9" x14ac:dyDescent="0.2">
      <c r="A2281" s="89" t="s">
        <v>87</v>
      </c>
      <c r="B2281" s="3" t="s">
        <v>2310</v>
      </c>
      <c r="C2281" s="3" t="s">
        <v>21</v>
      </c>
      <c r="D2281" s="3" t="s">
        <v>76</v>
      </c>
      <c r="E2281" s="3" t="s">
        <v>0</v>
      </c>
      <c r="F2281" s="3" t="s">
        <v>0</v>
      </c>
      <c r="G2281" s="31">
        <v>193.6</v>
      </c>
      <c r="H2281" s="31">
        <v>193.6</v>
      </c>
      <c r="I2281" s="31">
        <v>100</v>
      </c>
    </row>
    <row r="2282" spans="1:9" x14ac:dyDescent="0.2">
      <c r="A2282" s="89" t="s">
        <v>58</v>
      </c>
      <c r="B2282" s="3" t="s">
        <v>2310</v>
      </c>
      <c r="C2282" s="3" t="s">
        <v>21</v>
      </c>
      <c r="D2282" s="3" t="s">
        <v>76</v>
      </c>
      <c r="E2282" s="3" t="s">
        <v>672</v>
      </c>
      <c r="F2282" s="3" t="s">
        <v>0</v>
      </c>
      <c r="G2282" s="31">
        <v>193.6</v>
      </c>
      <c r="H2282" s="31">
        <v>193.6</v>
      </c>
      <c r="I2282" s="31">
        <v>100</v>
      </c>
    </row>
    <row r="2283" spans="1:9" ht="42.75" x14ac:dyDescent="0.2">
      <c r="A2283" s="89" t="s">
        <v>325</v>
      </c>
      <c r="B2283" s="3" t="s">
        <v>2310</v>
      </c>
      <c r="C2283" s="3" t="s">
        <v>21</v>
      </c>
      <c r="D2283" s="3" t="s">
        <v>76</v>
      </c>
      <c r="E2283" s="3" t="s">
        <v>1896</v>
      </c>
      <c r="F2283" s="3" t="s">
        <v>1674</v>
      </c>
      <c r="G2283" s="31">
        <v>193.6</v>
      </c>
      <c r="H2283" s="31">
        <v>193.6</v>
      </c>
      <c r="I2283" s="31">
        <v>100</v>
      </c>
    </row>
    <row r="2284" spans="1:9" ht="42.75" x14ac:dyDescent="0.2">
      <c r="A2284" s="89" t="s">
        <v>999</v>
      </c>
      <c r="B2284" s="3" t="s">
        <v>2311</v>
      </c>
      <c r="C2284" s="3" t="s">
        <v>0</v>
      </c>
      <c r="D2284" s="3" t="s">
        <v>0</v>
      </c>
      <c r="E2284" s="3" t="s">
        <v>0</v>
      </c>
      <c r="F2284" s="3" t="s">
        <v>0</v>
      </c>
      <c r="G2284" s="31">
        <v>1805.5</v>
      </c>
      <c r="H2284" s="31">
        <v>1805.4</v>
      </c>
      <c r="I2284" s="31">
        <v>99.994461368042096</v>
      </c>
    </row>
    <row r="2285" spans="1:9" ht="42.75" x14ac:dyDescent="0.2">
      <c r="A2285" s="89" t="s">
        <v>700</v>
      </c>
      <c r="B2285" s="3" t="s">
        <v>2312</v>
      </c>
      <c r="C2285" s="3" t="s">
        <v>0</v>
      </c>
      <c r="D2285" s="3" t="s">
        <v>0</v>
      </c>
      <c r="E2285" s="3" t="s">
        <v>0</v>
      </c>
      <c r="F2285" s="3" t="s">
        <v>0</v>
      </c>
      <c r="G2285" s="31">
        <v>1805.5</v>
      </c>
      <c r="H2285" s="31">
        <v>1805.4</v>
      </c>
      <c r="I2285" s="31">
        <v>99.994461368042096</v>
      </c>
    </row>
    <row r="2286" spans="1:9" x14ac:dyDescent="0.2">
      <c r="A2286" s="89" t="s">
        <v>17</v>
      </c>
      <c r="B2286" s="3" t="s">
        <v>2312</v>
      </c>
      <c r="C2286" s="3" t="s">
        <v>13</v>
      </c>
      <c r="D2286" s="3" t="s">
        <v>0</v>
      </c>
      <c r="E2286" s="3" t="s">
        <v>0</v>
      </c>
      <c r="F2286" s="3" t="s">
        <v>0</v>
      </c>
      <c r="G2286" s="31">
        <v>1805.5</v>
      </c>
      <c r="H2286" s="31">
        <v>1805.4</v>
      </c>
      <c r="I2286" s="31">
        <v>99.994461368042096</v>
      </c>
    </row>
    <row r="2287" spans="1:9" ht="28.5" x14ac:dyDescent="0.2">
      <c r="A2287" s="89" t="s">
        <v>18</v>
      </c>
      <c r="B2287" s="3" t="s">
        <v>2312</v>
      </c>
      <c r="C2287" s="3" t="s">
        <v>13</v>
      </c>
      <c r="D2287" s="3" t="s">
        <v>19</v>
      </c>
      <c r="E2287" s="3" t="s">
        <v>0</v>
      </c>
      <c r="F2287" s="3" t="s">
        <v>0</v>
      </c>
      <c r="G2287" s="31">
        <v>1805.5</v>
      </c>
      <c r="H2287" s="31">
        <v>1805.4</v>
      </c>
      <c r="I2287" s="31">
        <v>99.994461368042096</v>
      </c>
    </row>
    <row r="2288" spans="1:9" ht="42.75" x14ac:dyDescent="0.2">
      <c r="A2288" s="89" t="s">
        <v>680</v>
      </c>
      <c r="B2288" s="3" t="s">
        <v>2312</v>
      </c>
      <c r="C2288" s="3" t="s">
        <v>13</v>
      </c>
      <c r="D2288" s="3" t="s">
        <v>19</v>
      </c>
      <c r="E2288" s="3" t="s">
        <v>681</v>
      </c>
      <c r="F2288" s="3" t="s">
        <v>0</v>
      </c>
      <c r="G2288" s="31">
        <v>1805.5</v>
      </c>
      <c r="H2288" s="31">
        <v>1805.4</v>
      </c>
      <c r="I2288" s="31">
        <v>99.994461368042096</v>
      </c>
    </row>
    <row r="2289" spans="1:9" x14ac:dyDescent="0.2">
      <c r="A2289" s="89" t="s">
        <v>330</v>
      </c>
      <c r="B2289" s="3" t="s">
        <v>2312</v>
      </c>
      <c r="C2289" s="3" t="s">
        <v>13</v>
      </c>
      <c r="D2289" s="3" t="s">
        <v>19</v>
      </c>
      <c r="E2289" s="3" t="s">
        <v>681</v>
      </c>
      <c r="F2289" s="3" t="s">
        <v>1663</v>
      </c>
      <c r="G2289" s="31">
        <v>1805.5</v>
      </c>
      <c r="H2289" s="31">
        <v>1805.4</v>
      </c>
      <c r="I2289" s="31">
        <v>99.994461368042096</v>
      </c>
    </row>
    <row r="2290" spans="1:9" ht="105" x14ac:dyDescent="0.2">
      <c r="A2290" s="91" t="s">
        <v>1035</v>
      </c>
      <c r="B2290" s="4" t="s">
        <v>2313</v>
      </c>
      <c r="C2290" s="4" t="s">
        <v>0</v>
      </c>
      <c r="D2290" s="4" t="s">
        <v>0</v>
      </c>
      <c r="E2290" s="4" t="s">
        <v>0</v>
      </c>
      <c r="F2290" s="4" t="s">
        <v>0</v>
      </c>
      <c r="G2290" s="35">
        <v>316330.40000000002</v>
      </c>
      <c r="H2290" s="35">
        <v>188576.9</v>
      </c>
      <c r="I2290" s="35">
        <v>59.613903690571625</v>
      </c>
    </row>
    <row r="2291" spans="1:9" ht="42.75" x14ac:dyDescent="0.2">
      <c r="A2291" s="89" t="s">
        <v>1037</v>
      </c>
      <c r="B2291" s="3" t="s">
        <v>2314</v>
      </c>
      <c r="C2291" s="3" t="s">
        <v>0</v>
      </c>
      <c r="D2291" s="3" t="s">
        <v>0</v>
      </c>
      <c r="E2291" s="3" t="s">
        <v>0</v>
      </c>
      <c r="F2291" s="3" t="s">
        <v>0</v>
      </c>
      <c r="G2291" s="31">
        <v>190625.8</v>
      </c>
      <c r="H2291" s="31">
        <v>116605.7</v>
      </c>
      <c r="I2291" s="31">
        <v>61.169946565470156</v>
      </c>
    </row>
    <row r="2292" spans="1:9" ht="28.5" x14ac:dyDescent="0.2">
      <c r="A2292" s="89" t="s">
        <v>2315</v>
      </c>
      <c r="B2292" s="3" t="s">
        <v>2316</v>
      </c>
      <c r="C2292" s="19" t="s">
        <v>0</v>
      </c>
      <c r="D2292" s="19" t="s">
        <v>0</v>
      </c>
      <c r="E2292" s="19" t="s">
        <v>0</v>
      </c>
      <c r="F2292" s="19" t="s">
        <v>0</v>
      </c>
      <c r="G2292" s="31">
        <v>66605.7</v>
      </c>
      <c r="H2292" s="31">
        <v>66605.7</v>
      </c>
      <c r="I2292" s="31">
        <v>100</v>
      </c>
    </row>
    <row r="2293" spans="1:9" x14ac:dyDescent="0.2">
      <c r="A2293" s="89" t="s">
        <v>82</v>
      </c>
      <c r="B2293" s="3" t="s">
        <v>2316</v>
      </c>
      <c r="C2293" s="3" t="s">
        <v>29</v>
      </c>
      <c r="D2293" s="3" t="s">
        <v>0</v>
      </c>
      <c r="E2293" s="3" t="s">
        <v>0</v>
      </c>
      <c r="F2293" s="3" t="s">
        <v>0</v>
      </c>
      <c r="G2293" s="31">
        <v>66605.7</v>
      </c>
      <c r="H2293" s="31">
        <v>66605.7</v>
      </c>
      <c r="I2293" s="31">
        <v>100</v>
      </c>
    </row>
    <row r="2294" spans="1:9" x14ac:dyDescent="0.2">
      <c r="A2294" s="89" t="s">
        <v>83</v>
      </c>
      <c r="B2294" s="3" t="s">
        <v>2316</v>
      </c>
      <c r="C2294" s="3" t="s">
        <v>29</v>
      </c>
      <c r="D2294" s="3" t="s">
        <v>8</v>
      </c>
      <c r="E2294" s="3" t="s">
        <v>0</v>
      </c>
      <c r="F2294" s="3" t="s">
        <v>0</v>
      </c>
      <c r="G2294" s="31">
        <v>66605.7</v>
      </c>
      <c r="H2294" s="31">
        <v>66605.7</v>
      </c>
      <c r="I2294" s="31">
        <v>100</v>
      </c>
    </row>
    <row r="2295" spans="1:9" ht="42.75" x14ac:dyDescent="0.2">
      <c r="A2295" s="89" t="s">
        <v>680</v>
      </c>
      <c r="B2295" s="3" t="s">
        <v>2316</v>
      </c>
      <c r="C2295" s="3" t="s">
        <v>29</v>
      </c>
      <c r="D2295" s="3" t="s">
        <v>8</v>
      </c>
      <c r="E2295" s="3" t="s">
        <v>681</v>
      </c>
      <c r="F2295" s="3" t="s">
        <v>0</v>
      </c>
      <c r="G2295" s="31">
        <v>66605.7</v>
      </c>
      <c r="H2295" s="31">
        <v>66605.7</v>
      </c>
      <c r="I2295" s="31">
        <v>100</v>
      </c>
    </row>
    <row r="2296" spans="1:9" ht="42.75" x14ac:dyDescent="0.2">
      <c r="A2296" s="89" t="s">
        <v>1680</v>
      </c>
      <c r="B2296" s="3" t="s">
        <v>2316</v>
      </c>
      <c r="C2296" s="3" t="s">
        <v>29</v>
      </c>
      <c r="D2296" s="3" t="s">
        <v>8</v>
      </c>
      <c r="E2296" s="3" t="s">
        <v>681</v>
      </c>
      <c r="F2296" s="3" t="s">
        <v>1681</v>
      </c>
      <c r="G2296" s="31">
        <v>66605.7</v>
      </c>
      <c r="H2296" s="31">
        <v>66605.7</v>
      </c>
      <c r="I2296" s="31">
        <v>100</v>
      </c>
    </row>
    <row r="2297" spans="1:9" ht="57" x14ac:dyDescent="0.2">
      <c r="A2297" s="89" t="s">
        <v>1097</v>
      </c>
      <c r="B2297" s="3" t="s">
        <v>2317</v>
      </c>
      <c r="C2297" s="3" t="s">
        <v>0</v>
      </c>
      <c r="D2297" s="3" t="s">
        <v>0</v>
      </c>
      <c r="E2297" s="3" t="s">
        <v>0</v>
      </c>
      <c r="F2297" s="3" t="s">
        <v>0</v>
      </c>
      <c r="G2297" s="31">
        <v>96000</v>
      </c>
      <c r="H2297" s="31">
        <v>50000</v>
      </c>
      <c r="I2297" s="31">
        <v>52.083333333333336</v>
      </c>
    </row>
    <row r="2298" spans="1:9" x14ac:dyDescent="0.2">
      <c r="A2298" s="89" t="s">
        <v>82</v>
      </c>
      <c r="B2298" s="3" t="s">
        <v>2317</v>
      </c>
      <c r="C2298" s="3" t="s">
        <v>29</v>
      </c>
      <c r="D2298" s="3" t="s">
        <v>0</v>
      </c>
      <c r="E2298" s="3" t="s">
        <v>0</v>
      </c>
      <c r="F2298" s="3" t="s">
        <v>0</v>
      </c>
      <c r="G2298" s="31">
        <v>96000</v>
      </c>
      <c r="H2298" s="31">
        <v>50000</v>
      </c>
      <c r="I2298" s="31">
        <v>52.083333333333336</v>
      </c>
    </row>
    <row r="2299" spans="1:9" x14ac:dyDescent="0.2">
      <c r="A2299" s="89" t="s">
        <v>84</v>
      </c>
      <c r="B2299" s="3" t="s">
        <v>2317</v>
      </c>
      <c r="C2299" s="3" t="s">
        <v>29</v>
      </c>
      <c r="D2299" s="3" t="s">
        <v>9</v>
      </c>
      <c r="E2299" s="3" t="s">
        <v>0</v>
      </c>
      <c r="F2299" s="3" t="s">
        <v>0</v>
      </c>
      <c r="G2299" s="31">
        <v>96000</v>
      </c>
      <c r="H2299" s="31">
        <v>50000</v>
      </c>
      <c r="I2299" s="31">
        <v>52.083333333333336</v>
      </c>
    </row>
    <row r="2300" spans="1:9" x14ac:dyDescent="0.2">
      <c r="A2300" s="89" t="s">
        <v>58</v>
      </c>
      <c r="B2300" s="3" t="s">
        <v>2317</v>
      </c>
      <c r="C2300" s="19" t="s">
        <v>29</v>
      </c>
      <c r="D2300" s="19" t="s">
        <v>9</v>
      </c>
      <c r="E2300" s="19" t="s">
        <v>672</v>
      </c>
      <c r="F2300" s="19" t="s">
        <v>0</v>
      </c>
      <c r="G2300" s="31">
        <v>96000</v>
      </c>
      <c r="H2300" s="31">
        <v>50000</v>
      </c>
      <c r="I2300" s="31">
        <v>52.083333333333336</v>
      </c>
    </row>
    <row r="2301" spans="1:9" ht="42.75" x14ac:dyDescent="0.2">
      <c r="A2301" s="89" t="s">
        <v>1680</v>
      </c>
      <c r="B2301" s="3" t="s">
        <v>2317</v>
      </c>
      <c r="C2301" s="3" t="s">
        <v>29</v>
      </c>
      <c r="D2301" s="3" t="s">
        <v>9</v>
      </c>
      <c r="E2301" s="3" t="s">
        <v>1896</v>
      </c>
      <c r="F2301" s="3" t="s">
        <v>1681</v>
      </c>
      <c r="G2301" s="31">
        <v>96000</v>
      </c>
      <c r="H2301" s="31">
        <v>50000</v>
      </c>
      <c r="I2301" s="31">
        <v>52.083333333333336</v>
      </c>
    </row>
    <row r="2302" spans="1:9" ht="57" x14ac:dyDescent="0.2">
      <c r="A2302" s="89" t="s">
        <v>1042</v>
      </c>
      <c r="B2302" s="3" t="s">
        <v>2318</v>
      </c>
      <c r="C2302" s="3" t="s">
        <v>0</v>
      </c>
      <c r="D2302" s="3" t="s">
        <v>0</v>
      </c>
      <c r="E2302" s="3" t="s">
        <v>0</v>
      </c>
      <c r="F2302" s="3" t="s">
        <v>0</v>
      </c>
      <c r="G2302" s="31">
        <v>15477.2</v>
      </c>
      <c r="H2302" s="31">
        <v>0</v>
      </c>
      <c r="I2302" s="31">
        <v>0</v>
      </c>
    </row>
    <row r="2303" spans="1:9" x14ac:dyDescent="0.2">
      <c r="A2303" s="89" t="s">
        <v>82</v>
      </c>
      <c r="B2303" s="3" t="s">
        <v>2318</v>
      </c>
      <c r="C2303" s="3" t="s">
        <v>29</v>
      </c>
      <c r="D2303" s="3" t="s">
        <v>0</v>
      </c>
      <c r="E2303" s="3" t="s">
        <v>0</v>
      </c>
      <c r="F2303" s="3" t="s">
        <v>0</v>
      </c>
      <c r="G2303" s="31">
        <v>15477.2</v>
      </c>
      <c r="H2303" s="31">
        <v>0</v>
      </c>
      <c r="I2303" s="31">
        <v>0</v>
      </c>
    </row>
    <row r="2304" spans="1:9" x14ac:dyDescent="0.2">
      <c r="A2304" s="89" t="s">
        <v>83</v>
      </c>
      <c r="B2304" s="3" t="s">
        <v>2318</v>
      </c>
      <c r="C2304" s="3" t="s">
        <v>29</v>
      </c>
      <c r="D2304" s="3" t="s">
        <v>8</v>
      </c>
      <c r="E2304" s="3" t="s">
        <v>0</v>
      </c>
      <c r="F2304" s="3" t="s">
        <v>0</v>
      </c>
      <c r="G2304" s="31">
        <v>15477.2</v>
      </c>
      <c r="H2304" s="31">
        <v>0</v>
      </c>
      <c r="I2304" s="31">
        <v>0</v>
      </c>
    </row>
    <row r="2305" spans="1:9" ht="42.75" x14ac:dyDescent="0.2">
      <c r="A2305" s="89" t="s">
        <v>680</v>
      </c>
      <c r="B2305" s="3" t="s">
        <v>2318</v>
      </c>
      <c r="C2305" s="3" t="s">
        <v>29</v>
      </c>
      <c r="D2305" s="3" t="s">
        <v>8</v>
      </c>
      <c r="E2305" s="3" t="s">
        <v>681</v>
      </c>
      <c r="F2305" s="3" t="s">
        <v>0</v>
      </c>
      <c r="G2305" s="31">
        <v>15477.2</v>
      </c>
      <c r="H2305" s="31">
        <v>0</v>
      </c>
      <c r="I2305" s="31">
        <v>0</v>
      </c>
    </row>
    <row r="2306" spans="1:9" ht="42.75" x14ac:dyDescent="0.2">
      <c r="A2306" s="89" t="s">
        <v>1680</v>
      </c>
      <c r="B2306" s="3" t="s">
        <v>2318</v>
      </c>
      <c r="C2306" s="3" t="s">
        <v>29</v>
      </c>
      <c r="D2306" s="3" t="s">
        <v>8</v>
      </c>
      <c r="E2306" s="3" t="s">
        <v>681</v>
      </c>
      <c r="F2306" s="3" t="s">
        <v>1681</v>
      </c>
      <c r="G2306" s="31">
        <v>15477.2</v>
      </c>
      <c r="H2306" s="31">
        <v>0</v>
      </c>
      <c r="I2306" s="31">
        <v>0</v>
      </c>
    </row>
    <row r="2307" spans="1:9" ht="57" x14ac:dyDescent="0.2">
      <c r="A2307" s="89" t="s">
        <v>2319</v>
      </c>
      <c r="B2307" s="3" t="s">
        <v>2320</v>
      </c>
      <c r="C2307" s="3" t="s">
        <v>0</v>
      </c>
      <c r="D2307" s="3" t="s">
        <v>0</v>
      </c>
      <c r="E2307" s="3" t="s">
        <v>0</v>
      </c>
      <c r="F2307" s="3" t="s">
        <v>0</v>
      </c>
      <c r="G2307" s="31">
        <v>12542.9</v>
      </c>
      <c r="H2307" s="31">
        <v>0</v>
      </c>
      <c r="I2307" s="31">
        <v>0</v>
      </c>
    </row>
    <row r="2308" spans="1:9" x14ac:dyDescent="0.2">
      <c r="A2308" s="89" t="s">
        <v>82</v>
      </c>
      <c r="B2308" s="3" t="s">
        <v>2320</v>
      </c>
      <c r="C2308" s="3" t="s">
        <v>29</v>
      </c>
      <c r="D2308" s="3" t="s">
        <v>0</v>
      </c>
      <c r="E2308" s="3" t="s">
        <v>0</v>
      </c>
      <c r="F2308" s="3" t="s">
        <v>0</v>
      </c>
      <c r="G2308" s="31">
        <v>12542.9</v>
      </c>
      <c r="H2308" s="31">
        <v>0</v>
      </c>
      <c r="I2308" s="31">
        <v>0</v>
      </c>
    </row>
    <row r="2309" spans="1:9" x14ac:dyDescent="0.2">
      <c r="A2309" s="89" t="s">
        <v>83</v>
      </c>
      <c r="B2309" s="3" t="s">
        <v>2320</v>
      </c>
      <c r="C2309" s="3" t="s">
        <v>29</v>
      </c>
      <c r="D2309" s="3" t="s">
        <v>8</v>
      </c>
      <c r="E2309" s="3" t="s">
        <v>0</v>
      </c>
      <c r="F2309" s="3" t="s">
        <v>0</v>
      </c>
      <c r="G2309" s="31">
        <v>12542.9</v>
      </c>
      <c r="H2309" s="31">
        <v>0</v>
      </c>
      <c r="I2309" s="31">
        <v>0</v>
      </c>
    </row>
    <row r="2310" spans="1:9" ht="42.75" x14ac:dyDescent="0.2">
      <c r="A2310" s="89" t="s">
        <v>680</v>
      </c>
      <c r="B2310" s="3" t="s">
        <v>2320</v>
      </c>
      <c r="C2310" s="3" t="s">
        <v>29</v>
      </c>
      <c r="D2310" s="3" t="s">
        <v>8</v>
      </c>
      <c r="E2310" s="3" t="s">
        <v>681</v>
      </c>
      <c r="F2310" s="3" t="s">
        <v>0</v>
      </c>
      <c r="G2310" s="31">
        <v>12542.9</v>
      </c>
      <c r="H2310" s="31">
        <v>0</v>
      </c>
      <c r="I2310" s="31">
        <v>0</v>
      </c>
    </row>
    <row r="2311" spans="1:9" ht="42.75" x14ac:dyDescent="0.2">
      <c r="A2311" s="89" t="s">
        <v>1680</v>
      </c>
      <c r="B2311" s="3" t="s">
        <v>2320</v>
      </c>
      <c r="C2311" s="3" t="s">
        <v>29</v>
      </c>
      <c r="D2311" s="3" t="s">
        <v>8</v>
      </c>
      <c r="E2311" s="3" t="s">
        <v>681</v>
      </c>
      <c r="F2311" s="3" t="s">
        <v>1681</v>
      </c>
      <c r="G2311" s="31">
        <v>12542.9</v>
      </c>
      <c r="H2311" s="31">
        <v>0</v>
      </c>
      <c r="I2311" s="31">
        <v>0</v>
      </c>
    </row>
    <row r="2312" spans="1:9" ht="85.5" x14ac:dyDescent="0.2">
      <c r="A2312" s="89" t="s">
        <v>1099</v>
      </c>
      <c r="B2312" s="3" t="s">
        <v>2321</v>
      </c>
      <c r="C2312" s="3" t="s">
        <v>0</v>
      </c>
      <c r="D2312" s="3" t="s">
        <v>0</v>
      </c>
      <c r="E2312" s="3" t="s">
        <v>0</v>
      </c>
      <c r="F2312" s="3" t="s">
        <v>0</v>
      </c>
      <c r="G2312" s="31">
        <v>125704.6</v>
      </c>
      <c r="H2312" s="31">
        <v>71971.199999999997</v>
      </c>
      <c r="I2312" s="31">
        <v>57.254229359943864</v>
      </c>
    </row>
    <row r="2313" spans="1:9" ht="71.25" x14ac:dyDescent="0.2">
      <c r="A2313" s="89" t="s">
        <v>1102</v>
      </c>
      <c r="B2313" s="3" t="s">
        <v>2322</v>
      </c>
      <c r="C2313" s="3" t="s">
        <v>0</v>
      </c>
      <c r="D2313" s="3" t="s">
        <v>0</v>
      </c>
      <c r="E2313" s="3" t="s">
        <v>0</v>
      </c>
      <c r="F2313" s="3" t="s">
        <v>0</v>
      </c>
      <c r="G2313" s="31">
        <v>80704.600000000006</v>
      </c>
      <c r="H2313" s="31">
        <v>50546</v>
      </c>
      <c r="I2313" s="31">
        <v>62.630878537282875</v>
      </c>
    </row>
    <row r="2314" spans="1:9" x14ac:dyDescent="0.2">
      <c r="A2314" s="89" t="s">
        <v>82</v>
      </c>
      <c r="B2314" s="3" t="s">
        <v>2322</v>
      </c>
      <c r="C2314" s="3" t="s">
        <v>29</v>
      </c>
      <c r="D2314" s="3" t="s">
        <v>0</v>
      </c>
      <c r="E2314" s="3" t="s">
        <v>0</v>
      </c>
      <c r="F2314" s="3" t="s">
        <v>0</v>
      </c>
      <c r="G2314" s="31">
        <v>80704.600000000006</v>
      </c>
      <c r="H2314" s="31">
        <v>50546</v>
      </c>
      <c r="I2314" s="31">
        <v>62.630878537282875</v>
      </c>
    </row>
    <row r="2315" spans="1:9" x14ac:dyDescent="0.2">
      <c r="A2315" s="89" t="s">
        <v>578</v>
      </c>
      <c r="B2315" s="3" t="s">
        <v>2322</v>
      </c>
      <c r="C2315" s="3" t="s">
        <v>29</v>
      </c>
      <c r="D2315" s="3" t="s">
        <v>11</v>
      </c>
      <c r="E2315" s="3" t="s">
        <v>0</v>
      </c>
      <c r="F2315" s="3" t="s">
        <v>0</v>
      </c>
      <c r="G2315" s="31">
        <v>80704.600000000006</v>
      </c>
      <c r="H2315" s="31">
        <v>50546</v>
      </c>
      <c r="I2315" s="31">
        <v>62.630878537282875</v>
      </c>
    </row>
    <row r="2316" spans="1:9" x14ac:dyDescent="0.2">
      <c r="A2316" s="89" t="s">
        <v>58</v>
      </c>
      <c r="B2316" s="3" t="s">
        <v>2322</v>
      </c>
      <c r="C2316" s="19" t="s">
        <v>29</v>
      </c>
      <c r="D2316" s="19" t="s">
        <v>11</v>
      </c>
      <c r="E2316" s="19" t="s">
        <v>672</v>
      </c>
      <c r="F2316" s="19" t="s">
        <v>0</v>
      </c>
      <c r="G2316" s="31">
        <v>80704.600000000006</v>
      </c>
      <c r="H2316" s="31">
        <v>50546</v>
      </c>
      <c r="I2316" s="31">
        <v>62.630878537282875</v>
      </c>
    </row>
    <row r="2317" spans="1:9" ht="42.75" x14ac:dyDescent="0.2">
      <c r="A2317" s="89" t="s">
        <v>1680</v>
      </c>
      <c r="B2317" s="3" t="s">
        <v>2322</v>
      </c>
      <c r="C2317" s="19" t="s">
        <v>29</v>
      </c>
      <c r="D2317" s="19" t="s">
        <v>11</v>
      </c>
      <c r="E2317" s="19" t="s">
        <v>1893</v>
      </c>
      <c r="F2317" s="19" t="s">
        <v>1681</v>
      </c>
      <c r="G2317" s="31">
        <v>80704.600000000006</v>
      </c>
      <c r="H2317" s="31">
        <v>50546</v>
      </c>
      <c r="I2317" s="31">
        <v>62.630878537282875</v>
      </c>
    </row>
    <row r="2318" spans="1:9" ht="85.5" x14ac:dyDescent="0.2">
      <c r="A2318" s="89" t="s">
        <v>1104</v>
      </c>
      <c r="B2318" s="3" t="s">
        <v>2323</v>
      </c>
      <c r="C2318" s="3" t="s">
        <v>0</v>
      </c>
      <c r="D2318" s="3" t="s">
        <v>0</v>
      </c>
      <c r="E2318" s="3" t="s">
        <v>0</v>
      </c>
      <c r="F2318" s="3" t="s">
        <v>0</v>
      </c>
      <c r="G2318" s="31">
        <v>45000</v>
      </c>
      <c r="H2318" s="31">
        <v>21425.200000000001</v>
      </c>
      <c r="I2318" s="31">
        <v>47.611555555555555</v>
      </c>
    </row>
    <row r="2319" spans="1:9" x14ac:dyDescent="0.2">
      <c r="A2319" s="89" t="s">
        <v>82</v>
      </c>
      <c r="B2319" s="3" t="s">
        <v>2323</v>
      </c>
      <c r="C2319" s="3" t="s">
        <v>29</v>
      </c>
      <c r="D2319" s="3" t="s">
        <v>0</v>
      </c>
      <c r="E2319" s="3" t="s">
        <v>0</v>
      </c>
      <c r="F2319" s="3" t="s">
        <v>0</v>
      </c>
      <c r="G2319" s="31">
        <v>45000</v>
      </c>
      <c r="H2319" s="31">
        <v>21425.200000000001</v>
      </c>
      <c r="I2319" s="31">
        <v>47.611555555555555</v>
      </c>
    </row>
    <row r="2320" spans="1:9" x14ac:dyDescent="0.2">
      <c r="A2320" s="89" t="s">
        <v>578</v>
      </c>
      <c r="B2320" s="3" t="s">
        <v>2323</v>
      </c>
      <c r="C2320" s="3" t="s">
        <v>29</v>
      </c>
      <c r="D2320" s="3" t="s">
        <v>11</v>
      </c>
      <c r="E2320" s="3" t="s">
        <v>0</v>
      </c>
      <c r="F2320" s="3" t="s">
        <v>0</v>
      </c>
      <c r="G2320" s="31">
        <v>45000</v>
      </c>
      <c r="H2320" s="31">
        <v>21425.200000000001</v>
      </c>
      <c r="I2320" s="31">
        <v>47.611555555555555</v>
      </c>
    </row>
    <row r="2321" spans="1:9" x14ac:dyDescent="0.2">
      <c r="A2321" s="89" t="s">
        <v>58</v>
      </c>
      <c r="B2321" s="3" t="s">
        <v>2323</v>
      </c>
      <c r="C2321" s="3" t="s">
        <v>29</v>
      </c>
      <c r="D2321" s="3" t="s">
        <v>11</v>
      </c>
      <c r="E2321" s="3" t="s">
        <v>672</v>
      </c>
      <c r="F2321" s="3" t="s">
        <v>0</v>
      </c>
      <c r="G2321" s="31">
        <v>45000</v>
      </c>
      <c r="H2321" s="31">
        <v>21425.200000000001</v>
      </c>
      <c r="I2321" s="31">
        <v>47.611555555555555</v>
      </c>
    </row>
    <row r="2322" spans="1:9" ht="42.75" x14ac:dyDescent="0.2">
      <c r="A2322" s="89" t="s">
        <v>1680</v>
      </c>
      <c r="B2322" s="3" t="s">
        <v>2323</v>
      </c>
      <c r="C2322" s="3" t="s">
        <v>29</v>
      </c>
      <c r="D2322" s="3" t="s">
        <v>11</v>
      </c>
      <c r="E2322" s="3" t="s">
        <v>1893</v>
      </c>
      <c r="F2322" s="3" t="s">
        <v>1681</v>
      </c>
      <c r="G2322" s="31">
        <v>45000</v>
      </c>
      <c r="H2322" s="31">
        <v>21425.200000000001</v>
      </c>
      <c r="I2322" s="31">
        <v>47.611555555555555</v>
      </c>
    </row>
    <row r="2323" spans="1:9" ht="210" x14ac:dyDescent="0.2">
      <c r="A2323" s="91" t="s">
        <v>1048</v>
      </c>
      <c r="B2323" s="4" t="s">
        <v>2324</v>
      </c>
      <c r="C2323" s="209" t="s">
        <v>0</v>
      </c>
      <c r="D2323" s="209" t="s">
        <v>0</v>
      </c>
      <c r="E2323" s="209" t="s">
        <v>0</v>
      </c>
      <c r="F2323" s="209" t="s">
        <v>0</v>
      </c>
      <c r="G2323" s="35">
        <v>532968.30000000005</v>
      </c>
      <c r="H2323" s="35">
        <v>371307.3</v>
      </c>
      <c r="I2323" s="35">
        <v>69.667802006235632</v>
      </c>
    </row>
    <row r="2324" spans="1:9" ht="71.25" x14ac:dyDescent="0.2">
      <c r="A2324" s="89" t="s">
        <v>2325</v>
      </c>
      <c r="B2324" s="3" t="s">
        <v>2326</v>
      </c>
      <c r="C2324" s="3" t="s">
        <v>0</v>
      </c>
      <c r="D2324" s="3" t="s">
        <v>0</v>
      </c>
      <c r="E2324" s="3" t="s">
        <v>0</v>
      </c>
      <c r="F2324" s="3" t="s">
        <v>0</v>
      </c>
      <c r="G2324" s="31">
        <v>215510.39999999999</v>
      </c>
      <c r="H2324" s="31">
        <v>145885.6</v>
      </c>
      <c r="I2324" s="31">
        <v>67.693067248726749</v>
      </c>
    </row>
    <row r="2325" spans="1:9" x14ac:dyDescent="0.2">
      <c r="A2325" s="89" t="s">
        <v>82</v>
      </c>
      <c r="B2325" s="3" t="s">
        <v>2326</v>
      </c>
      <c r="C2325" s="3" t="s">
        <v>29</v>
      </c>
      <c r="D2325" s="3" t="s">
        <v>0</v>
      </c>
      <c r="E2325" s="3" t="s">
        <v>0</v>
      </c>
      <c r="F2325" s="3" t="s">
        <v>0</v>
      </c>
      <c r="G2325" s="31">
        <v>215510.39999999999</v>
      </c>
      <c r="H2325" s="31">
        <v>145885.6</v>
      </c>
      <c r="I2325" s="31">
        <v>67.693067248726749</v>
      </c>
    </row>
    <row r="2326" spans="1:9" x14ac:dyDescent="0.2">
      <c r="A2326" s="89" t="s">
        <v>83</v>
      </c>
      <c r="B2326" s="3" t="s">
        <v>2326</v>
      </c>
      <c r="C2326" s="3" t="s">
        <v>29</v>
      </c>
      <c r="D2326" s="3" t="s">
        <v>8</v>
      </c>
      <c r="E2326" s="3" t="s">
        <v>0</v>
      </c>
      <c r="F2326" s="3" t="s">
        <v>0</v>
      </c>
      <c r="G2326" s="31">
        <v>215510.39999999999</v>
      </c>
      <c r="H2326" s="31">
        <v>145885.6</v>
      </c>
      <c r="I2326" s="31">
        <v>67.693067248726749</v>
      </c>
    </row>
    <row r="2327" spans="1:9" x14ac:dyDescent="0.2">
      <c r="A2327" s="89" t="s">
        <v>58</v>
      </c>
      <c r="B2327" s="3" t="s">
        <v>2326</v>
      </c>
      <c r="C2327" s="3" t="s">
        <v>29</v>
      </c>
      <c r="D2327" s="3" t="s">
        <v>8</v>
      </c>
      <c r="E2327" s="3" t="s">
        <v>672</v>
      </c>
      <c r="F2327" s="3" t="s">
        <v>0</v>
      </c>
      <c r="G2327" s="31">
        <v>215510.39999999999</v>
      </c>
      <c r="H2327" s="31">
        <v>145885.6</v>
      </c>
      <c r="I2327" s="31">
        <v>67.693067248726749</v>
      </c>
    </row>
    <row r="2328" spans="1:9" ht="42.75" x14ac:dyDescent="0.2">
      <c r="A2328" s="89" t="s">
        <v>1680</v>
      </c>
      <c r="B2328" s="3" t="s">
        <v>2326</v>
      </c>
      <c r="C2328" s="3" t="s">
        <v>29</v>
      </c>
      <c r="D2328" s="3" t="s">
        <v>8</v>
      </c>
      <c r="E2328" s="3" t="s">
        <v>1893</v>
      </c>
      <c r="F2328" s="3" t="s">
        <v>1681</v>
      </c>
      <c r="G2328" s="31">
        <v>215510.39999999999</v>
      </c>
      <c r="H2328" s="31">
        <v>145885.6</v>
      </c>
      <c r="I2328" s="31">
        <v>67.693067248726749</v>
      </c>
    </row>
    <row r="2329" spans="1:9" ht="71.25" x14ac:dyDescent="0.2">
      <c r="A2329" s="89" t="s">
        <v>2327</v>
      </c>
      <c r="B2329" s="3" t="s">
        <v>2328</v>
      </c>
      <c r="C2329" s="3" t="s">
        <v>0</v>
      </c>
      <c r="D2329" s="3" t="s">
        <v>0</v>
      </c>
      <c r="E2329" s="3" t="s">
        <v>0</v>
      </c>
      <c r="F2329" s="3" t="s">
        <v>0</v>
      </c>
      <c r="G2329" s="31">
        <v>317457.90000000002</v>
      </c>
      <c r="H2329" s="31">
        <v>225421.7</v>
      </c>
      <c r="I2329" s="31">
        <v>71.008376228784982</v>
      </c>
    </row>
    <row r="2330" spans="1:9" x14ac:dyDescent="0.2">
      <c r="A2330" s="89" t="s">
        <v>82</v>
      </c>
      <c r="B2330" s="3" t="s">
        <v>2328</v>
      </c>
      <c r="C2330" s="3" t="s">
        <v>29</v>
      </c>
      <c r="D2330" s="3" t="s">
        <v>0</v>
      </c>
      <c r="E2330" s="3" t="s">
        <v>0</v>
      </c>
      <c r="F2330" s="3" t="s">
        <v>0</v>
      </c>
      <c r="G2330" s="31">
        <v>317457.90000000002</v>
      </c>
      <c r="H2330" s="31">
        <v>225421.7</v>
      </c>
      <c r="I2330" s="31">
        <v>71.008376228784982</v>
      </c>
    </row>
    <row r="2331" spans="1:9" x14ac:dyDescent="0.2">
      <c r="A2331" s="89" t="s">
        <v>83</v>
      </c>
      <c r="B2331" s="3" t="s">
        <v>2328</v>
      </c>
      <c r="C2331" s="3" t="s">
        <v>29</v>
      </c>
      <c r="D2331" s="3" t="s">
        <v>8</v>
      </c>
      <c r="E2331" s="3" t="s">
        <v>0</v>
      </c>
      <c r="F2331" s="3" t="s">
        <v>0</v>
      </c>
      <c r="G2331" s="31">
        <v>317457.90000000002</v>
      </c>
      <c r="H2331" s="31">
        <v>225421.7</v>
      </c>
      <c r="I2331" s="31">
        <v>71.008376228784982</v>
      </c>
    </row>
    <row r="2332" spans="1:9" x14ac:dyDescent="0.2">
      <c r="A2332" s="89" t="s">
        <v>58</v>
      </c>
      <c r="B2332" s="3" t="s">
        <v>2328</v>
      </c>
      <c r="C2332" s="3" t="s">
        <v>29</v>
      </c>
      <c r="D2332" s="3" t="s">
        <v>8</v>
      </c>
      <c r="E2332" s="3" t="s">
        <v>672</v>
      </c>
      <c r="F2332" s="3" t="s">
        <v>0</v>
      </c>
      <c r="G2332" s="31">
        <v>317457.90000000002</v>
      </c>
      <c r="H2332" s="31">
        <v>225421.7</v>
      </c>
      <c r="I2332" s="31">
        <v>71.008376228784982</v>
      </c>
    </row>
    <row r="2333" spans="1:9" ht="42.75" x14ac:dyDescent="0.2">
      <c r="A2333" s="89" t="s">
        <v>1680</v>
      </c>
      <c r="B2333" s="3" t="s">
        <v>2328</v>
      </c>
      <c r="C2333" s="3" t="s">
        <v>29</v>
      </c>
      <c r="D2333" s="3" t="s">
        <v>8</v>
      </c>
      <c r="E2333" s="3" t="s">
        <v>1893</v>
      </c>
      <c r="F2333" s="3" t="s">
        <v>1681</v>
      </c>
      <c r="G2333" s="31">
        <v>317457.90000000002</v>
      </c>
      <c r="H2333" s="31">
        <v>225421.7</v>
      </c>
      <c r="I2333" s="31">
        <v>71.008376228784982</v>
      </c>
    </row>
    <row r="2334" spans="1:9" ht="60" x14ac:dyDescent="0.2">
      <c r="A2334" s="91" t="s">
        <v>863</v>
      </c>
      <c r="B2334" s="4" t="s">
        <v>2329</v>
      </c>
      <c r="C2334" s="4" t="s">
        <v>0</v>
      </c>
      <c r="D2334" s="4" t="s">
        <v>0</v>
      </c>
      <c r="E2334" s="4" t="s">
        <v>0</v>
      </c>
      <c r="F2334" s="4" t="s">
        <v>0</v>
      </c>
      <c r="G2334" s="35">
        <v>53390.7</v>
      </c>
      <c r="H2334" s="35">
        <v>53390.7</v>
      </c>
      <c r="I2334" s="35">
        <v>100</v>
      </c>
    </row>
    <row r="2335" spans="1:9" x14ac:dyDescent="0.2">
      <c r="A2335" s="89" t="s">
        <v>17</v>
      </c>
      <c r="B2335" s="3" t="s">
        <v>2329</v>
      </c>
      <c r="C2335" s="3" t="s">
        <v>13</v>
      </c>
      <c r="D2335" s="3" t="s">
        <v>0</v>
      </c>
      <c r="E2335" s="3" t="s">
        <v>0</v>
      </c>
      <c r="F2335" s="3" t="s">
        <v>0</v>
      </c>
      <c r="G2335" s="31">
        <v>53390.7</v>
      </c>
      <c r="H2335" s="31">
        <v>53390.7</v>
      </c>
      <c r="I2335" s="31">
        <v>100</v>
      </c>
    </row>
    <row r="2336" spans="1:9" x14ac:dyDescent="0.2">
      <c r="A2336" s="89" t="s">
        <v>70</v>
      </c>
      <c r="B2336" s="3" t="s">
        <v>2329</v>
      </c>
      <c r="C2336" s="3" t="s">
        <v>13</v>
      </c>
      <c r="D2336" s="3" t="s">
        <v>29</v>
      </c>
      <c r="E2336" s="3" t="s">
        <v>0</v>
      </c>
      <c r="F2336" s="3" t="s">
        <v>0</v>
      </c>
      <c r="G2336" s="31">
        <v>53390.7</v>
      </c>
      <c r="H2336" s="31">
        <v>53390.7</v>
      </c>
      <c r="I2336" s="31">
        <v>100</v>
      </c>
    </row>
    <row r="2337" spans="1:9" x14ac:dyDescent="0.2">
      <c r="A2337" s="89" t="s">
        <v>603</v>
      </c>
      <c r="B2337" s="3" t="s">
        <v>2329</v>
      </c>
      <c r="C2337" s="3" t="s">
        <v>13</v>
      </c>
      <c r="D2337" s="3" t="s">
        <v>29</v>
      </c>
      <c r="E2337" s="3" t="s">
        <v>604</v>
      </c>
      <c r="F2337" s="3" t="s">
        <v>0</v>
      </c>
      <c r="G2337" s="31">
        <v>53390.7</v>
      </c>
      <c r="H2337" s="31">
        <v>53390.7</v>
      </c>
      <c r="I2337" s="31">
        <v>100</v>
      </c>
    </row>
    <row r="2338" spans="1:9" ht="42.75" x14ac:dyDescent="0.2">
      <c r="A2338" s="89" t="s">
        <v>1677</v>
      </c>
      <c r="B2338" s="3" t="s">
        <v>2329</v>
      </c>
      <c r="C2338" s="3" t="s">
        <v>13</v>
      </c>
      <c r="D2338" s="3" t="s">
        <v>29</v>
      </c>
      <c r="E2338" s="3" t="s">
        <v>604</v>
      </c>
      <c r="F2338" s="3" t="s">
        <v>1678</v>
      </c>
      <c r="G2338" s="31">
        <v>53390.7</v>
      </c>
      <c r="H2338" s="31">
        <v>53390.7</v>
      </c>
      <c r="I2338" s="31">
        <v>100</v>
      </c>
    </row>
    <row r="2339" spans="1:9" x14ac:dyDescent="0.2">
      <c r="C2339" s="210"/>
      <c r="D2339" s="210"/>
      <c r="E2339" s="210"/>
      <c r="F2339" s="210"/>
      <c r="G2339" s="210"/>
      <c r="H2339" s="210"/>
      <c r="I2339" s="210"/>
    </row>
    <row r="2340" spans="1:9" x14ac:dyDescent="0.2">
      <c r="C2340" s="210"/>
      <c r="D2340" s="210"/>
      <c r="E2340" s="210"/>
      <c r="F2340" s="210"/>
      <c r="G2340" s="210"/>
      <c r="H2340" s="210"/>
      <c r="I2340" s="210"/>
    </row>
  </sheetData>
  <mergeCells count="12">
    <mergeCell ref="F4:F6"/>
    <mergeCell ref="G4:G6"/>
    <mergeCell ref="H4:H6"/>
    <mergeCell ref="I4:I6"/>
    <mergeCell ref="A4:A6"/>
    <mergeCell ref="B4:B6"/>
    <mergeCell ref="C4:C6"/>
    <mergeCell ref="D4:D6"/>
    <mergeCell ref="E4:E6"/>
    <mergeCell ref="A1:I1"/>
    <mergeCell ref="B3:F3"/>
    <mergeCell ref="G3:I3"/>
  </mergeCells>
  <pageMargins left="0.78740157480314965" right="0.39370078740157483" top="0.39370078740157483" bottom="0.39370078740157483" header="0.31496062992125984" footer="0.31496062992125984"/>
  <pageSetup paperSize="9" scale="7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92"/>
  <sheetViews>
    <sheetView topLeftCell="A41" workbookViewId="0">
      <selection activeCell="L54" sqref="L54"/>
    </sheetView>
  </sheetViews>
  <sheetFormatPr defaultRowHeight="15" x14ac:dyDescent="0.2"/>
  <cols>
    <col min="1" max="1" width="64.83203125" style="114" customWidth="1"/>
    <col min="2" max="2" width="16.6640625" style="7" customWidth="1"/>
    <col min="3" max="3" width="8.1640625" style="7" customWidth="1"/>
    <col min="4" max="4" width="6.33203125" style="7" customWidth="1"/>
    <col min="5" max="5" width="5.83203125" style="7" customWidth="1"/>
    <col min="6" max="6" width="8.33203125" style="7" customWidth="1"/>
    <col min="7" max="7" width="17.33203125" style="7" customWidth="1"/>
    <col min="8" max="8" width="19" style="9" customWidth="1"/>
    <col min="9" max="9" width="8" style="95" customWidth="1"/>
    <col min="10" max="10" width="13.83203125" style="8" customWidth="1"/>
    <col min="11" max="11" width="19" style="8" customWidth="1"/>
    <col min="12" max="12" width="24.83203125" style="8" customWidth="1"/>
    <col min="13" max="13" width="19.83203125" style="8" customWidth="1"/>
    <col min="14" max="14" width="13.33203125" style="8" customWidth="1"/>
    <col min="15" max="15" width="26.5" style="8" customWidth="1"/>
    <col min="16" max="16" width="15" style="8" customWidth="1"/>
    <col min="17" max="17" width="16.5" style="8" bestFit="1" customWidth="1"/>
    <col min="18" max="18" width="8.83203125" style="95" customWidth="1"/>
    <col min="19" max="19" width="17.1640625" style="8" bestFit="1" customWidth="1"/>
    <col min="20" max="16384" width="9.33203125" style="8"/>
  </cols>
  <sheetData>
    <row r="2" spans="1:18" ht="15.75" x14ac:dyDescent="0.2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</row>
    <row r="3" spans="1:18" ht="47.25" customHeight="1" x14ac:dyDescent="0.2">
      <c r="A3" s="254" t="s">
        <v>1715</v>
      </c>
      <c r="B3" s="254"/>
      <c r="C3" s="254"/>
      <c r="D3" s="254"/>
      <c r="E3" s="254"/>
      <c r="F3" s="254"/>
      <c r="G3" s="254"/>
      <c r="H3" s="254"/>
      <c r="I3" s="254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5.75" x14ac:dyDescent="0.25">
      <c r="A4" s="113"/>
      <c r="B4" s="44"/>
      <c r="C4" s="44"/>
      <c r="D4" s="44"/>
      <c r="E4" s="44"/>
      <c r="F4" s="44"/>
      <c r="G4" s="44"/>
      <c r="H4" s="44"/>
      <c r="I4" s="123"/>
      <c r="J4" s="96"/>
      <c r="K4" s="96"/>
      <c r="L4" s="96"/>
      <c r="M4" s="96"/>
      <c r="N4" s="96"/>
      <c r="O4" s="96"/>
      <c r="P4" s="96"/>
      <c r="Q4" s="96"/>
      <c r="R4" s="97"/>
    </row>
    <row r="5" spans="1:18" x14ac:dyDescent="0.2">
      <c r="B5" s="8"/>
      <c r="C5" s="8"/>
      <c r="D5" s="8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</row>
    <row r="6" spans="1:18" x14ac:dyDescent="0.2">
      <c r="B6" s="8"/>
      <c r="C6" s="8"/>
      <c r="D6" s="8"/>
      <c r="E6" s="45"/>
      <c r="F6" s="45"/>
      <c r="G6" s="45"/>
      <c r="H6" s="45" t="s">
        <v>1770</v>
      </c>
      <c r="I6" s="124"/>
      <c r="J6" s="45"/>
      <c r="K6" s="45"/>
      <c r="L6" s="45"/>
      <c r="M6" s="45"/>
      <c r="N6" s="45"/>
      <c r="O6" s="45"/>
      <c r="P6" s="45"/>
    </row>
    <row r="7" spans="1:18" x14ac:dyDescent="0.2">
      <c r="A7" s="115"/>
      <c r="B7" s="10"/>
      <c r="C7" s="10"/>
      <c r="D7" s="10"/>
      <c r="E7" s="10"/>
      <c r="F7" s="8"/>
      <c r="G7" s="10"/>
      <c r="H7" s="9" t="s">
        <v>130</v>
      </c>
    </row>
    <row r="8" spans="1:18" ht="31.5" x14ac:dyDescent="0.25">
      <c r="A8" s="116" t="s">
        <v>1</v>
      </c>
      <c r="B8" s="118" t="s">
        <v>5</v>
      </c>
      <c r="C8" s="118" t="s">
        <v>3</v>
      </c>
      <c r="D8" s="118" t="s">
        <v>4</v>
      </c>
      <c r="E8" s="118" t="s">
        <v>6</v>
      </c>
      <c r="F8" s="118" t="s">
        <v>2</v>
      </c>
      <c r="G8" s="118" t="s">
        <v>251</v>
      </c>
      <c r="H8" s="116" t="s">
        <v>255</v>
      </c>
      <c r="I8" s="131" t="s">
        <v>253</v>
      </c>
    </row>
    <row r="9" spans="1:18" s="11" customFormat="1" ht="60" x14ac:dyDescent="0.25">
      <c r="A9" s="39" t="s">
        <v>1719</v>
      </c>
      <c r="B9" s="4" t="s">
        <v>1720</v>
      </c>
      <c r="C9" s="20" t="s">
        <v>0</v>
      </c>
      <c r="D9" s="20" t="s">
        <v>0</v>
      </c>
      <c r="E9" s="20" t="s">
        <v>0</v>
      </c>
      <c r="F9" s="20" t="s">
        <v>0</v>
      </c>
      <c r="G9" s="119" t="s">
        <v>1721</v>
      </c>
      <c r="H9" s="119" t="s">
        <v>1722</v>
      </c>
      <c r="I9" s="120">
        <f t="shared" ref="I9:I72" si="0">H9/G9*100</f>
        <v>40.287341955555704</v>
      </c>
      <c r="R9" s="122"/>
    </row>
    <row r="10" spans="1:18" s="11" customFormat="1" ht="47.25" customHeight="1" x14ac:dyDescent="0.25">
      <c r="A10" s="39" t="s">
        <v>958</v>
      </c>
      <c r="B10" s="4" t="s">
        <v>959</v>
      </c>
      <c r="C10" s="20" t="s">
        <v>0</v>
      </c>
      <c r="D10" s="20" t="s">
        <v>0</v>
      </c>
      <c r="E10" s="20" t="s">
        <v>0</v>
      </c>
      <c r="F10" s="20" t="s">
        <v>0</v>
      </c>
      <c r="G10" s="120">
        <v>1000</v>
      </c>
      <c r="H10" s="120">
        <v>0</v>
      </c>
      <c r="I10" s="120">
        <f t="shared" si="0"/>
        <v>0</v>
      </c>
      <c r="R10" s="122"/>
    </row>
    <row r="11" spans="1:18" s="11" customFormat="1" ht="45" x14ac:dyDescent="0.25">
      <c r="A11" s="39" t="s">
        <v>1599</v>
      </c>
      <c r="B11" s="4" t="s">
        <v>1600</v>
      </c>
      <c r="C11" s="20" t="s">
        <v>0</v>
      </c>
      <c r="D11" s="20" t="s">
        <v>0</v>
      </c>
      <c r="E11" s="20" t="s">
        <v>0</v>
      </c>
      <c r="F11" s="20" t="s">
        <v>0</v>
      </c>
      <c r="G11" s="120">
        <v>1000</v>
      </c>
      <c r="H11" s="120">
        <v>0</v>
      </c>
      <c r="I11" s="120">
        <f t="shared" si="0"/>
        <v>0</v>
      </c>
      <c r="R11" s="122"/>
    </row>
    <row r="12" spans="1:18" s="11" customFormat="1" ht="60" x14ac:dyDescent="0.25">
      <c r="A12" s="39" t="s">
        <v>1604</v>
      </c>
      <c r="B12" s="4" t="s">
        <v>1608</v>
      </c>
      <c r="C12" s="4" t="s">
        <v>0</v>
      </c>
      <c r="D12" s="4" t="s">
        <v>0</v>
      </c>
      <c r="E12" s="4" t="s">
        <v>0</v>
      </c>
      <c r="F12" s="4" t="s">
        <v>0</v>
      </c>
      <c r="G12" s="120">
        <v>1000</v>
      </c>
      <c r="H12" s="120">
        <v>0</v>
      </c>
      <c r="I12" s="120">
        <f t="shared" si="0"/>
        <v>0</v>
      </c>
      <c r="R12" s="122"/>
    </row>
    <row r="13" spans="1:18" x14ac:dyDescent="0.2">
      <c r="A13" s="37" t="s">
        <v>580</v>
      </c>
      <c r="B13" s="3" t="s">
        <v>1608</v>
      </c>
      <c r="C13" s="3" t="s">
        <v>38</v>
      </c>
      <c r="D13" s="3" t="s">
        <v>0</v>
      </c>
      <c r="E13" s="3" t="s">
        <v>0</v>
      </c>
      <c r="F13" s="4" t="s">
        <v>0</v>
      </c>
      <c r="G13" s="121">
        <v>1000</v>
      </c>
      <c r="H13" s="121">
        <v>0</v>
      </c>
      <c r="I13" s="121">
        <f t="shared" si="0"/>
        <v>0</v>
      </c>
    </row>
    <row r="14" spans="1:18" x14ac:dyDescent="0.2">
      <c r="A14" s="37" t="s">
        <v>94</v>
      </c>
      <c r="B14" s="3" t="s">
        <v>1608</v>
      </c>
      <c r="C14" s="3" t="s">
        <v>38</v>
      </c>
      <c r="D14" s="3" t="s">
        <v>8</v>
      </c>
      <c r="E14" s="3" t="s">
        <v>0</v>
      </c>
      <c r="F14" s="3" t="s">
        <v>0</v>
      </c>
      <c r="G14" s="121">
        <v>1000</v>
      </c>
      <c r="H14" s="121">
        <v>0</v>
      </c>
      <c r="I14" s="121">
        <f t="shared" si="0"/>
        <v>0</v>
      </c>
    </row>
    <row r="15" spans="1:18" ht="42.75" x14ac:dyDescent="0.2">
      <c r="A15" s="37" t="s">
        <v>760</v>
      </c>
      <c r="B15" s="3" t="s">
        <v>1608</v>
      </c>
      <c r="C15" s="3" t="s">
        <v>38</v>
      </c>
      <c r="D15" s="3" t="s">
        <v>8</v>
      </c>
      <c r="E15" s="3" t="s">
        <v>761</v>
      </c>
      <c r="F15" s="3" t="s">
        <v>0</v>
      </c>
      <c r="G15" s="121">
        <v>1000</v>
      </c>
      <c r="H15" s="121">
        <v>0</v>
      </c>
      <c r="I15" s="121">
        <f t="shared" si="0"/>
        <v>0</v>
      </c>
    </row>
    <row r="16" spans="1:18" ht="27" customHeight="1" x14ac:dyDescent="0.2">
      <c r="A16" s="37" t="s">
        <v>1680</v>
      </c>
      <c r="B16" s="3" t="s">
        <v>1608</v>
      </c>
      <c r="C16" s="3" t="s">
        <v>38</v>
      </c>
      <c r="D16" s="3" t="s">
        <v>8</v>
      </c>
      <c r="E16" s="3" t="s">
        <v>761</v>
      </c>
      <c r="F16" s="3" t="s">
        <v>1681</v>
      </c>
      <c r="G16" s="121">
        <v>1000</v>
      </c>
      <c r="H16" s="121">
        <v>0</v>
      </c>
      <c r="I16" s="121">
        <f t="shared" si="0"/>
        <v>0</v>
      </c>
    </row>
    <row r="17" spans="1:18" s="11" customFormat="1" ht="45" x14ac:dyDescent="0.25">
      <c r="A17" s="39" t="s">
        <v>867</v>
      </c>
      <c r="B17" s="4" t="s">
        <v>868</v>
      </c>
      <c r="C17" s="20" t="s">
        <v>0</v>
      </c>
      <c r="D17" s="20" t="s">
        <v>0</v>
      </c>
      <c r="E17" s="20" t="s">
        <v>0</v>
      </c>
      <c r="F17" s="20" t="s">
        <v>0</v>
      </c>
      <c r="G17" s="120">
        <v>30724.2</v>
      </c>
      <c r="H17" s="120">
        <v>0</v>
      </c>
      <c r="I17" s="120">
        <f t="shared" si="0"/>
        <v>0</v>
      </c>
      <c r="R17" s="122"/>
    </row>
    <row r="18" spans="1:18" s="11" customFormat="1" ht="45" x14ac:dyDescent="0.25">
      <c r="A18" s="39" t="s">
        <v>869</v>
      </c>
      <c r="B18" s="4" t="s">
        <v>870</v>
      </c>
      <c r="C18" s="4" t="s">
        <v>0</v>
      </c>
      <c r="D18" s="4" t="s">
        <v>0</v>
      </c>
      <c r="E18" s="4" t="s">
        <v>0</v>
      </c>
      <c r="F18" s="4" t="s">
        <v>0</v>
      </c>
      <c r="G18" s="120">
        <v>5661</v>
      </c>
      <c r="H18" s="120">
        <v>0</v>
      </c>
      <c r="I18" s="120">
        <f t="shared" si="0"/>
        <v>0</v>
      </c>
      <c r="R18" s="122"/>
    </row>
    <row r="19" spans="1:18" x14ac:dyDescent="0.2">
      <c r="A19" s="37" t="s">
        <v>17</v>
      </c>
      <c r="B19" s="3" t="s">
        <v>870</v>
      </c>
      <c r="C19" s="3" t="s">
        <v>13</v>
      </c>
      <c r="D19" s="3" t="s">
        <v>0</v>
      </c>
      <c r="E19" s="3" t="s">
        <v>0</v>
      </c>
      <c r="F19" s="4" t="s">
        <v>0</v>
      </c>
      <c r="G19" s="121">
        <v>5661</v>
      </c>
      <c r="H19" s="121">
        <v>0</v>
      </c>
      <c r="I19" s="121">
        <f t="shared" si="0"/>
        <v>0</v>
      </c>
    </row>
    <row r="20" spans="1:18" x14ac:dyDescent="0.2">
      <c r="A20" s="37" t="s">
        <v>77</v>
      </c>
      <c r="B20" s="3" t="s">
        <v>870</v>
      </c>
      <c r="C20" s="3" t="s">
        <v>13</v>
      </c>
      <c r="D20" s="3" t="s">
        <v>26</v>
      </c>
      <c r="E20" s="3" t="s">
        <v>0</v>
      </c>
      <c r="F20" s="3" t="s">
        <v>0</v>
      </c>
      <c r="G20" s="121">
        <v>5661</v>
      </c>
      <c r="H20" s="121">
        <v>0</v>
      </c>
      <c r="I20" s="121">
        <f t="shared" si="0"/>
        <v>0</v>
      </c>
    </row>
    <row r="21" spans="1:18" ht="17.25" customHeight="1" x14ac:dyDescent="0.2">
      <c r="A21" s="37" t="s">
        <v>58</v>
      </c>
      <c r="B21" s="3" t="s">
        <v>870</v>
      </c>
      <c r="C21" s="3" t="s">
        <v>13</v>
      </c>
      <c r="D21" s="3" t="s">
        <v>26</v>
      </c>
      <c r="E21" s="3" t="s">
        <v>672</v>
      </c>
      <c r="F21" s="3" t="s">
        <v>0</v>
      </c>
      <c r="G21" s="121">
        <v>5661</v>
      </c>
      <c r="H21" s="121">
        <v>0</v>
      </c>
      <c r="I21" s="121">
        <f t="shared" si="0"/>
        <v>0</v>
      </c>
    </row>
    <row r="22" spans="1:18" ht="28.5" x14ac:dyDescent="0.2">
      <c r="A22" s="37" t="s">
        <v>1675</v>
      </c>
      <c r="B22" s="3" t="s">
        <v>870</v>
      </c>
      <c r="C22" s="3" t="s">
        <v>13</v>
      </c>
      <c r="D22" s="3" t="s">
        <v>26</v>
      </c>
      <c r="E22" s="3" t="s">
        <v>672</v>
      </c>
      <c r="F22" s="3" t="s">
        <v>1676</v>
      </c>
      <c r="G22" s="121">
        <v>5661</v>
      </c>
      <c r="H22" s="121">
        <v>0</v>
      </c>
      <c r="I22" s="121">
        <f t="shared" si="0"/>
        <v>0</v>
      </c>
    </row>
    <row r="23" spans="1:18" s="11" customFormat="1" ht="60" x14ac:dyDescent="0.25">
      <c r="A23" s="39" t="s">
        <v>871</v>
      </c>
      <c r="B23" s="4" t="s">
        <v>872</v>
      </c>
      <c r="C23" s="4" t="s">
        <v>0</v>
      </c>
      <c r="D23" s="4" t="s">
        <v>0</v>
      </c>
      <c r="E23" s="4" t="s">
        <v>0</v>
      </c>
      <c r="F23" s="4" t="s">
        <v>0</v>
      </c>
      <c r="G23" s="120">
        <v>25063.200000000001</v>
      </c>
      <c r="H23" s="120">
        <v>0</v>
      </c>
      <c r="I23" s="120">
        <f t="shared" si="0"/>
        <v>0</v>
      </c>
      <c r="R23" s="122"/>
    </row>
    <row r="24" spans="1:18" x14ac:dyDescent="0.2">
      <c r="A24" s="37" t="s">
        <v>17</v>
      </c>
      <c r="B24" s="3" t="s">
        <v>872</v>
      </c>
      <c r="C24" s="3" t="s">
        <v>13</v>
      </c>
      <c r="D24" s="3" t="s">
        <v>0</v>
      </c>
      <c r="E24" s="3" t="s">
        <v>0</v>
      </c>
      <c r="F24" s="4" t="s">
        <v>0</v>
      </c>
      <c r="G24" s="121">
        <v>25063.200000000001</v>
      </c>
      <c r="H24" s="121">
        <v>0</v>
      </c>
      <c r="I24" s="121">
        <f t="shared" si="0"/>
        <v>0</v>
      </c>
    </row>
    <row r="25" spans="1:18" x14ac:dyDescent="0.2">
      <c r="A25" s="37" t="s">
        <v>77</v>
      </c>
      <c r="B25" s="3" t="s">
        <v>872</v>
      </c>
      <c r="C25" s="3" t="s">
        <v>13</v>
      </c>
      <c r="D25" s="3" t="s">
        <v>26</v>
      </c>
      <c r="E25" s="3" t="s">
        <v>0</v>
      </c>
      <c r="F25" s="3" t="s">
        <v>0</v>
      </c>
      <c r="G25" s="121">
        <v>25063.200000000001</v>
      </c>
      <c r="H25" s="121">
        <v>0</v>
      </c>
      <c r="I25" s="121">
        <f t="shared" si="0"/>
        <v>0</v>
      </c>
    </row>
    <row r="26" spans="1:18" ht="18" customHeight="1" x14ac:dyDescent="0.2">
      <c r="A26" s="37" t="s">
        <v>58</v>
      </c>
      <c r="B26" s="3" t="s">
        <v>872</v>
      </c>
      <c r="C26" s="3" t="s">
        <v>13</v>
      </c>
      <c r="D26" s="3" t="s">
        <v>26</v>
      </c>
      <c r="E26" s="3" t="s">
        <v>672</v>
      </c>
      <c r="F26" s="3" t="s">
        <v>0</v>
      </c>
      <c r="G26" s="121">
        <v>25063.200000000001</v>
      </c>
      <c r="H26" s="121">
        <v>0</v>
      </c>
      <c r="I26" s="121">
        <f t="shared" si="0"/>
        <v>0</v>
      </c>
    </row>
    <row r="27" spans="1:18" ht="28.5" x14ac:dyDescent="0.2">
      <c r="A27" s="37" t="s">
        <v>1675</v>
      </c>
      <c r="B27" s="3" t="s">
        <v>872</v>
      </c>
      <c r="C27" s="3" t="s">
        <v>13</v>
      </c>
      <c r="D27" s="3" t="s">
        <v>26</v>
      </c>
      <c r="E27" s="3" t="s">
        <v>672</v>
      </c>
      <c r="F27" s="3" t="s">
        <v>1676</v>
      </c>
      <c r="G27" s="121">
        <v>25063.200000000001</v>
      </c>
      <c r="H27" s="121">
        <v>0</v>
      </c>
      <c r="I27" s="121">
        <f t="shared" si="0"/>
        <v>0</v>
      </c>
    </row>
    <row r="28" spans="1:18" s="11" customFormat="1" ht="45" x14ac:dyDescent="0.25">
      <c r="A28" s="39" t="s">
        <v>913</v>
      </c>
      <c r="B28" s="4" t="s">
        <v>914</v>
      </c>
      <c r="C28" s="20" t="s">
        <v>0</v>
      </c>
      <c r="D28" s="20" t="s">
        <v>0</v>
      </c>
      <c r="E28" s="20" t="s">
        <v>0</v>
      </c>
      <c r="F28" s="20" t="s">
        <v>0</v>
      </c>
      <c r="G28" s="120">
        <v>88073.600000000006</v>
      </c>
      <c r="H28" s="120">
        <v>50442.7</v>
      </c>
      <c r="I28" s="120">
        <f t="shared" si="0"/>
        <v>57.273348653853127</v>
      </c>
      <c r="R28" s="122"/>
    </row>
    <row r="29" spans="1:18" s="11" customFormat="1" ht="60" x14ac:dyDescent="0.25">
      <c r="A29" s="39" t="s">
        <v>929</v>
      </c>
      <c r="B29" s="4" t="s">
        <v>937</v>
      </c>
      <c r="C29" s="4" t="s">
        <v>0</v>
      </c>
      <c r="D29" s="4" t="s">
        <v>0</v>
      </c>
      <c r="E29" s="4" t="s">
        <v>0</v>
      </c>
      <c r="F29" s="4" t="s">
        <v>0</v>
      </c>
      <c r="G29" s="120">
        <v>60232</v>
      </c>
      <c r="H29" s="120">
        <v>50000</v>
      </c>
      <c r="I29" s="120">
        <f t="shared" si="0"/>
        <v>83.012352238013023</v>
      </c>
      <c r="R29" s="122"/>
    </row>
    <row r="30" spans="1:18" x14ac:dyDescent="0.2">
      <c r="A30" s="37" t="s">
        <v>17</v>
      </c>
      <c r="B30" s="3" t="s">
        <v>937</v>
      </c>
      <c r="C30" s="3" t="s">
        <v>13</v>
      </c>
      <c r="D30" s="3" t="s">
        <v>0</v>
      </c>
      <c r="E30" s="3" t="s">
        <v>0</v>
      </c>
      <c r="F30" s="4" t="s">
        <v>0</v>
      </c>
      <c r="G30" s="121">
        <v>60232</v>
      </c>
      <c r="H30" s="121">
        <v>50000</v>
      </c>
      <c r="I30" s="121">
        <f t="shared" si="0"/>
        <v>83.012352238013023</v>
      </c>
    </row>
    <row r="31" spans="1:18" x14ac:dyDescent="0.2">
      <c r="A31" s="37" t="s">
        <v>75</v>
      </c>
      <c r="B31" s="3" t="s">
        <v>937</v>
      </c>
      <c r="C31" s="3" t="s">
        <v>13</v>
      </c>
      <c r="D31" s="3" t="s">
        <v>76</v>
      </c>
      <c r="E31" s="3" t="s">
        <v>0</v>
      </c>
      <c r="F31" s="3" t="s">
        <v>0</v>
      </c>
      <c r="G31" s="121">
        <v>60232</v>
      </c>
      <c r="H31" s="121">
        <v>50000</v>
      </c>
      <c r="I31" s="121">
        <f t="shared" si="0"/>
        <v>83.012352238013023</v>
      </c>
    </row>
    <row r="32" spans="1:18" ht="42.75" x14ac:dyDescent="0.2">
      <c r="A32" s="37" t="s">
        <v>760</v>
      </c>
      <c r="B32" s="3" t="s">
        <v>937</v>
      </c>
      <c r="C32" s="3" t="s">
        <v>13</v>
      </c>
      <c r="D32" s="3" t="s">
        <v>76</v>
      </c>
      <c r="E32" s="3" t="s">
        <v>761</v>
      </c>
      <c r="F32" s="3" t="s">
        <v>0</v>
      </c>
      <c r="G32" s="121">
        <v>60232</v>
      </c>
      <c r="H32" s="121">
        <v>50000</v>
      </c>
      <c r="I32" s="121">
        <f t="shared" si="0"/>
        <v>83.012352238013023</v>
      </c>
    </row>
    <row r="33" spans="1:18" ht="28.5" x14ac:dyDescent="0.2">
      <c r="A33" s="37" t="s">
        <v>367</v>
      </c>
      <c r="B33" s="3" t="s">
        <v>937</v>
      </c>
      <c r="C33" s="3" t="s">
        <v>13</v>
      </c>
      <c r="D33" s="3" t="s">
        <v>76</v>
      </c>
      <c r="E33" s="3" t="s">
        <v>761</v>
      </c>
      <c r="F33" s="3" t="s">
        <v>1679</v>
      </c>
      <c r="G33" s="121">
        <v>60232</v>
      </c>
      <c r="H33" s="121">
        <v>50000</v>
      </c>
      <c r="I33" s="121">
        <f t="shared" si="0"/>
        <v>83.012352238013023</v>
      </c>
    </row>
    <row r="34" spans="1:18" s="11" customFormat="1" ht="60" x14ac:dyDescent="0.25">
      <c r="A34" s="39" t="s">
        <v>938</v>
      </c>
      <c r="B34" s="4" t="s">
        <v>939</v>
      </c>
      <c r="C34" s="4" t="s">
        <v>0</v>
      </c>
      <c r="D34" s="4" t="s">
        <v>0</v>
      </c>
      <c r="E34" s="4" t="s">
        <v>0</v>
      </c>
      <c r="F34" s="4" t="s">
        <v>0</v>
      </c>
      <c r="G34" s="120">
        <v>24688.9</v>
      </c>
      <c r="H34" s="120">
        <v>0</v>
      </c>
      <c r="I34" s="120">
        <f t="shared" si="0"/>
        <v>0</v>
      </c>
      <c r="R34" s="122"/>
    </row>
    <row r="35" spans="1:18" x14ac:dyDescent="0.2">
      <c r="A35" s="37" t="s">
        <v>17</v>
      </c>
      <c r="B35" s="3" t="s">
        <v>939</v>
      </c>
      <c r="C35" s="3" t="s">
        <v>13</v>
      </c>
      <c r="D35" s="3" t="s">
        <v>0</v>
      </c>
      <c r="E35" s="3" t="s">
        <v>0</v>
      </c>
      <c r="F35" s="4" t="s">
        <v>0</v>
      </c>
      <c r="G35" s="121">
        <v>24688.9</v>
      </c>
      <c r="H35" s="121">
        <v>0</v>
      </c>
      <c r="I35" s="121">
        <f t="shared" si="0"/>
        <v>0</v>
      </c>
    </row>
    <row r="36" spans="1:18" x14ac:dyDescent="0.2">
      <c r="A36" s="37" t="s">
        <v>75</v>
      </c>
      <c r="B36" s="3" t="s">
        <v>939</v>
      </c>
      <c r="C36" s="3" t="s">
        <v>13</v>
      </c>
      <c r="D36" s="3" t="s">
        <v>76</v>
      </c>
      <c r="E36" s="3" t="s">
        <v>0</v>
      </c>
      <c r="F36" s="3" t="s">
        <v>0</v>
      </c>
      <c r="G36" s="121">
        <v>24688.9</v>
      </c>
      <c r="H36" s="121">
        <v>0</v>
      </c>
      <c r="I36" s="121">
        <f t="shared" si="0"/>
        <v>0</v>
      </c>
    </row>
    <row r="37" spans="1:18" ht="42.75" x14ac:dyDescent="0.2">
      <c r="A37" s="37" t="s">
        <v>760</v>
      </c>
      <c r="B37" s="3" t="s">
        <v>939</v>
      </c>
      <c r="C37" s="3" t="s">
        <v>13</v>
      </c>
      <c r="D37" s="3" t="s">
        <v>76</v>
      </c>
      <c r="E37" s="3" t="s">
        <v>761</v>
      </c>
      <c r="F37" s="3" t="s">
        <v>0</v>
      </c>
      <c r="G37" s="121">
        <v>24688.9</v>
      </c>
      <c r="H37" s="121">
        <v>0</v>
      </c>
      <c r="I37" s="121">
        <f t="shared" si="0"/>
        <v>0</v>
      </c>
    </row>
    <row r="38" spans="1:18" ht="28.5" x14ac:dyDescent="0.2">
      <c r="A38" s="37" t="s">
        <v>367</v>
      </c>
      <c r="B38" s="3" t="s">
        <v>939</v>
      </c>
      <c r="C38" s="3" t="s">
        <v>13</v>
      </c>
      <c r="D38" s="3" t="s">
        <v>76</v>
      </c>
      <c r="E38" s="3" t="s">
        <v>761</v>
      </c>
      <c r="F38" s="3" t="s">
        <v>1679</v>
      </c>
      <c r="G38" s="121">
        <v>24688.9</v>
      </c>
      <c r="H38" s="121">
        <v>0</v>
      </c>
      <c r="I38" s="121">
        <f t="shared" si="0"/>
        <v>0</v>
      </c>
    </row>
    <row r="39" spans="1:18" s="11" customFormat="1" ht="60" x14ac:dyDescent="0.25">
      <c r="A39" s="39" t="s">
        <v>933</v>
      </c>
      <c r="B39" s="4" t="s">
        <v>940</v>
      </c>
      <c r="C39" s="4" t="s">
        <v>0</v>
      </c>
      <c r="D39" s="4" t="s">
        <v>0</v>
      </c>
      <c r="E39" s="4" t="s">
        <v>0</v>
      </c>
      <c r="F39" s="4" t="s">
        <v>0</v>
      </c>
      <c r="G39" s="120">
        <v>2710</v>
      </c>
      <c r="H39" s="120">
        <v>0</v>
      </c>
      <c r="I39" s="120">
        <f t="shared" si="0"/>
        <v>0</v>
      </c>
      <c r="R39" s="122"/>
    </row>
    <row r="40" spans="1:18" x14ac:dyDescent="0.2">
      <c r="A40" s="37" t="s">
        <v>17</v>
      </c>
      <c r="B40" s="3" t="s">
        <v>940</v>
      </c>
      <c r="C40" s="3" t="s">
        <v>13</v>
      </c>
      <c r="D40" s="3" t="s">
        <v>0</v>
      </c>
      <c r="E40" s="3" t="s">
        <v>0</v>
      </c>
      <c r="F40" s="4" t="s">
        <v>0</v>
      </c>
      <c r="G40" s="121">
        <v>2710</v>
      </c>
      <c r="H40" s="121">
        <v>0</v>
      </c>
      <c r="I40" s="121">
        <f t="shared" si="0"/>
        <v>0</v>
      </c>
    </row>
    <row r="41" spans="1:18" x14ac:dyDescent="0.2">
      <c r="A41" s="37" t="s">
        <v>75</v>
      </c>
      <c r="B41" s="3" t="s">
        <v>940</v>
      </c>
      <c r="C41" s="3" t="s">
        <v>13</v>
      </c>
      <c r="D41" s="3" t="s">
        <v>76</v>
      </c>
      <c r="E41" s="3" t="s">
        <v>0</v>
      </c>
      <c r="F41" s="3" t="s">
        <v>0</v>
      </c>
      <c r="G41" s="121">
        <v>2710</v>
      </c>
      <c r="H41" s="121">
        <v>0</v>
      </c>
      <c r="I41" s="121">
        <f t="shared" si="0"/>
        <v>0</v>
      </c>
    </row>
    <row r="42" spans="1:18" ht="42.75" x14ac:dyDescent="0.2">
      <c r="A42" s="37" t="s">
        <v>760</v>
      </c>
      <c r="B42" s="3" t="s">
        <v>940</v>
      </c>
      <c r="C42" s="3" t="s">
        <v>13</v>
      </c>
      <c r="D42" s="3" t="s">
        <v>76</v>
      </c>
      <c r="E42" s="3" t="s">
        <v>761</v>
      </c>
      <c r="F42" s="3" t="s">
        <v>0</v>
      </c>
      <c r="G42" s="121">
        <v>2710</v>
      </c>
      <c r="H42" s="121">
        <v>0</v>
      </c>
      <c r="I42" s="121">
        <f t="shared" si="0"/>
        <v>0</v>
      </c>
    </row>
    <row r="43" spans="1:18" ht="28.5" x14ac:dyDescent="0.2">
      <c r="A43" s="37" t="s">
        <v>367</v>
      </c>
      <c r="B43" s="3" t="s">
        <v>940</v>
      </c>
      <c r="C43" s="3" t="s">
        <v>13</v>
      </c>
      <c r="D43" s="3" t="s">
        <v>76</v>
      </c>
      <c r="E43" s="3" t="s">
        <v>761</v>
      </c>
      <c r="F43" s="3" t="s">
        <v>1679</v>
      </c>
      <c r="G43" s="121">
        <v>2710</v>
      </c>
      <c r="H43" s="121">
        <v>0</v>
      </c>
      <c r="I43" s="121">
        <f t="shared" si="0"/>
        <v>0</v>
      </c>
    </row>
    <row r="44" spans="1:18" s="11" customFormat="1" ht="60" x14ac:dyDescent="0.25">
      <c r="A44" s="39" t="s">
        <v>935</v>
      </c>
      <c r="B44" s="4" t="s">
        <v>941</v>
      </c>
      <c r="C44" s="4" t="s">
        <v>0</v>
      </c>
      <c r="D44" s="4" t="s">
        <v>0</v>
      </c>
      <c r="E44" s="4" t="s">
        <v>0</v>
      </c>
      <c r="F44" s="4" t="s">
        <v>0</v>
      </c>
      <c r="G44" s="120">
        <v>442.7</v>
      </c>
      <c r="H44" s="120">
        <v>442.7</v>
      </c>
      <c r="I44" s="120">
        <f t="shared" si="0"/>
        <v>100</v>
      </c>
      <c r="R44" s="122"/>
    </row>
    <row r="45" spans="1:18" x14ac:dyDescent="0.2">
      <c r="A45" s="37" t="s">
        <v>17</v>
      </c>
      <c r="B45" s="3" t="s">
        <v>941</v>
      </c>
      <c r="C45" s="3" t="s">
        <v>13</v>
      </c>
      <c r="D45" s="3" t="s">
        <v>0</v>
      </c>
      <c r="E45" s="3" t="s">
        <v>0</v>
      </c>
      <c r="F45" s="4" t="s">
        <v>0</v>
      </c>
      <c r="G45" s="121">
        <v>442.7</v>
      </c>
      <c r="H45" s="121">
        <v>442.7</v>
      </c>
      <c r="I45" s="121">
        <f t="shared" si="0"/>
        <v>100</v>
      </c>
    </row>
    <row r="46" spans="1:18" x14ac:dyDescent="0.2">
      <c r="A46" s="37" t="s">
        <v>75</v>
      </c>
      <c r="B46" s="3" t="s">
        <v>941</v>
      </c>
      <c r="C46" s="3" t="s">
        <v>13</v>
      </c>
      <c r="D46" s="3" t="s">
        <v>76</v>
      </c>
      <c r="E46" s="3" t="s">
        <v>0</v>
      </c>
      <c r="F46" s="3" t="s">
        <v>0</v>
      </c>
      <c r="G46" s="121">
        <v>442.7</v>
      </c>
      <c r="H46" s="121">
        <v>442.7</v>
      </c>
      <c r="I46" s="121">
        <f t="shared" si="0"/>
        <v>100</v>
      </c>
    </row>
    <row r="47" spans="1:18" ht="42.75" x14ac:dyDescent="0.2">
      <c r="A47" s="37" t="s">
        <v>760</v>
      </c>
      <c r="B47" s="3" t="s">
        <v>941</v>
      </c>
      <c r="C47" s="3" t="s">
        <v>13</v>
      </c>
      <c r="D47" s="3" t="s">
        <v>76</v>
      </c>
      <c r="E47" s="3" t="s">
        <v>761</v>
      </c>
      <c r="F47" s="3" t="s">
        <v>0</v>
      </c>
      <c r="G47" s="121">
        <v>442.7</v>
      </c>
      <c r="H47" s="121">
        <v>442.7</v>
      </c>
      <c r="I47" s="121">
        <f t="shared" si="0"/>
        <v>100</v>
      </c>
    </row>
    <row r="48" spans="1:18" ht="28.5" x14ac:dyDescent="0.2">
      <c r="A48" s="37" t="s">
        <v>367</v>
      </c>
      <c r="B48" s="3" t="s">
        <v>941</v>
      </c>
      <c r="C48" s="3" t="s">
        <v>13</v>
      </c>
      <c r="D48" s="3" t="s">
        <v>76</v>
      </c>
      <c r="E48" s="3" t="s">
        <v>761</v>
      </c>
      <c r="F48" s="3" t="s">
        <v>1679</v>
      </c>
      <c r="G48" s="121">
        <v>442.7</v>
      </c>
      <c r="H48" s="121">
        <v>442.7</v>
      </c>
      <c r="I48" s="121">
        <f t="shared" si="0"/>
        <v>100</v>
      </c>
    </row>
    <row r="49" spans="1:18" s="11" customFormat="1" ht="75" x14ac:dyDescent="0.25">
      <c r="A49" s="39" t="s">
        <v>992</v>
      </c>
      <c r="B49" s="4" t="s">
        <v>993</v>
      </c>
      <c r="C49" s="20" t="s">
        <v>0</v>
      </c>
      <c r="D49" s="20" t="s">
        <v>0</v>
      </c>
      <c r="E49" s="20" t="s">
        <v>0</v>
      </c>
      <c r="F49" s="20" t="s">
        <v>0</v>
      </c>
      <c r="G49" s="120">
        <v>5815.6</v>
      </c>
      <c r="H49" s="120">
        <v>163.6</v>
      </c>
      <c r="I49" s="120">
        <f t="shared" si="0"/>
        <v>2.8131233234747919</v>
      </c>
      <c r="R49" s="122"/>
    </row>
    <row r="50" spans="1:18" s="11" customFormat="1" ht="30" x14ac:dyDescent="0.25">
      <c r="A50" s="39" t="s">
        <v>1173</v>
      </c>
      <c r="B50" s="4" t="s">
        <v>1175</v>
      </c>
      <c r="C50" s="4" t="s">
        <v>0</v>
      </c>
      <c r="D50" s="4" t="s">
        <v>0</v>
      </c>
      <c r="E50" s="4" t="s">
        <v>0</v>
      </c>
      <c r="F50" s="4" t="s">
        <v>0</v>
      </c>
      <c r="G50" s="120">
        <v>90.6</v>
      </c>
      <c r="H50" s="120">
        <v>90.6</v>
      </c>
      <c r="I50" s="120">
        <f t="shared" si="0"/>
        <v>100</v>
      </c>
      <c r="R50" s="122"/>
    </row>
    <row r="51" spans="1:18" x14ac:dyDescent="0.2">
      <c r="A51" s="37" t="s">
        <v>20</v>
      </c>
      <c r="B51" s="3" t="s">
        <v>1175</v>
      </c>
      <c r="C51" s="3" t="s">
        <v>21</v>
      </c>
      <c r="D51" s="3" t="s">
        <v>0</v>
      </c>
      <c r="E51" s="3" t="s">
        <v>0</v>
      </c>
      <c r="F51" s="4" t="s">
        <v>0</v>
      </c>
      <c r="G51" s="121">
        <v>90.6</v>
      </c>
      <c r="H51" s="121">
        <v>90.6</v>
      </c>
      <c r="I51" s="121">
        <f t="shared" si="0"/>
        <v>100</v>
      </c>
    </row>
    <row r="52" spans="1:18" x14ac:dyDescent="0.2">
      <c r="A52" s="37" t="s">
        <v>86</v>
      </c>
      <c r="B52" s="3" t="s">
        <v>1175</v>
      </c>
      <c r="C52" s="3" t="s">
        <v>21</v>
      </c>
      <c r="D52" s="3" t="s">
        <v>9</v>
      </c>
      <c r="E52" s="3" t="s">
        <v>0</v>
      </c>
      <c r="F52" s="3" t="s">
        <v>0</v>
      </c>
      <c r="G52" s="121">
        <v>90.6</v>
      </c>
      <c r="H52" s="121">
        <v>90.6</v>
      </c>
      <c r="I52" s="121">
        <f t="shared" si="0"/>
        <v>100</v>
      </c>
    </row>
    <row r="53" spans="1:18" ht="42.75" x14ac:dyDescent="0.2">
      <c r="A53" s="37" t="s">
        <v>760</v>
      </c>
      <c r="B53" s="3" t="s">
        <v>1175</v>
      </c>
      <c r="C53" s="3" t="s">
        <v>21</v>
      </c>
      <c r="D53" s="3" t="s">
        <v>9</v>
      </c>
      <c r="E53" s="3" t="s">
        <v>761</v>
      </c>
      <c r="F53" s="3" t="s">
        <v>0</v>
      </c>
      <c r="G53" s="121">
        <v>90.6</v>
      </c>
      <c r="H53" s="121">
        <v>90.6</v>
      </c>
      <c r="I53" s="121">
        <f t="shared" si="0"/>
        <v>100</v>
      </c>
    </row>
    <row r="54" spans="1:18" ht="30.75" customHeight="1" x14ac:dyDescent="0.2">
      <c r="A54" s="37" t="s">
        <v>1680</v>
      </c>
      <c r="B54" s="3" t="s">
        <v>1175</v>
      </c>
      <c r="C54" s="3" t="s">
        <v>21</v>
      </c>
      <c r="D54" s="3" t="s">
        <v>9</v>
      </c>
      <c r="E54" s="3" t="s">
        <v>761</v>
      </c>
      <c r="F54" s="3" t="s">
        <v>1681</v>
      </c>
      <c r="G54" s="121">
        <v>90.6</v>
      </c>
      <c r="H54" s="121">
        <v>90.6</v>
      </c>
      <c r="I54" s="121">
        <f t="shared" si="0"/>
        <v>100</v>
      </c>
    </row>
    <row r="55" spans="1:18" s="11" customFormat="1" ht="30" x14ac:dyDescent="0.25">
      <c r="A55" s="39" t="s">
        <v>1328</v>
      </c>
      <c r="B55" s="4" t="s">
        <v>1330</v>
      </c>
      <c r="C55" s="4" t="s">
        <v>0</v>
      </c>
      <c r="D55" s="4" t="s">
        <v>0</v>
      </c>
      <c r="E55" s="4" t="s">
        <v>0</v>
      </c>
      <c r="F55" s="4" t="s">
        <v>0</v>
      </c>
      <c r="G55" s="120">
        <v>5725</v>
      </c>
      <c r="H55" s="120">
        <v>73</v>
      </c>
      <c r="I55" s="120">
        <f t="shared" si="0"/>
        <v>1.2751091703056767</v>
      </c>
      <c r="R55" s="122"/>
    </row>
    <row r="56" spans="1:18" x14ac:dyDescent="0.2">
      <c r="A56" s="37" t="s">
        <v>88</v>
      </c>
      <c r="B56" s="3" t="s">
        <v>1330</v>
      </c>
      <c r="C56" s="3" t="s">
        <v>74</v>
      </c>
      <c r="D56" s="3" t="s">
        <v>0</v>
      </c>
      <c r="E56" s="3" t="s">
        <v>0</v>
      </c>
      <c r="F56" s="4" t="s">
        <v>0</v>
      </c>
      <c r="G56" s="121">
        <v>5725</v>
      </c>
      <c r="H56" s="121">
        <v>73</v>
      </c>
      <c r="I56" s="121">
        <f t="shared" si="0"/>
        <v>1.2751091703056767</v>
      </c>
    </row>
    <row r="57" spans="1:18" x14ac:dyDescent="0.2">
      <c r="A57" s="37" t="s">
        <v>89</v>
      </c>
      <c r="B57" s="3" t="s">
        <v>1330</v>
      </c>
      <c r="C57" s="3" t="s">
        <v>74</v>
      </c>
      <c r="D57" s="3" t="s">
        <v>8</v>
      </c>
      <c r="E57" s="3" t="s">
        <v>0</v>
      </c>
      <c r="F57" s="3" t="s">
        <v>0</v>
      </c>
      <c r="G57" s="121">
        <v>5725</v>
      </c>
      <c r="H57" s="121">
        <v>73</v>
      </c>
      <c r="I57" s="121">
        <f t="shared" si="0"/>
        <v>1.2751091703056767</v>
      </c>
    </row>
    <row r="58" spans="1:18" ht="42.75" x14ac:dyDescent="0.2">
      <c r="A58" s="37" t="s">
        <v>760</v>
      </c>
      <c r="B58" s="3" t="s">
        <v>1330</v>
      </c>
      <c r="C58" s="3" t="s">
        <v>74</v>
      </c>
      <c r="D58" s="3" t="s">
        <v>8</v>
      </c>
      <c r="E58" s="3" t="s">
        <v>761</v>
      </c>
      <c r="F58" s="3" t="s">
        <v>0</v>
      </c>
      <c r="G58" s="121">
        <v>5725</v>
      </c>
      <c r="H58" s="121">
        <v>73</v>
      </c>
      <c r="I58" s="121">
        <f t="shared" si="0"/>
        <v>1.2751091703056767</v>
      </c>
    </row>
    <row r="59" spans="1:18" ht="28.5" customHeight="1" x14ac:dyDescent="0.2">
      <c r="A59" s="37" t="s">
        <v>1680</v>
      </c>
      <c r="B59" s="3" t="s">
        <v>1330</v>
      </c>
      <c r="C59" s="3" t="s">
        <v>74</v>
      </c>
      <c r="D59" s="3" t="s">
        <v>8</v>
      </c>
      <c r="E59" s="3" t="s">
        <v>761</v>
      </c>
      <c r="F59" s="3" t="s">
        <v>1681</v>
      </c>
      <c r="G59" s="121">
        <v>5725</v>
      </c>
      <c r="H59" s="121">
        <v>73</v>
      </c>
      <c r="I59" s="121">
        <f t="shared" si="0"/>
        <v>1.2751091703056767</v>
      </c>
    </row>
    <row r="60" spans="1:18" s="11" customFormat="1" ht="30" x14ac:dyDescent="0.25">
      <c r="A60" s="39" t="s">
        <v>784</v>
      </c>
      <c r="B60" s="4" t="s">
        <v>1716</v>
      </c>
      <c r="C60" s="20" t="s">
        <v>0</v>
      </c>
      <c r="D60" s="20" t="s">
        <v>0</v>
      </c>
      <c r="E60" s="20" t="s">
        <v>0</v>
      </c>
      <c r="F60" s="20" t="s">
        <v>0</v>
      </c>
      <c r="G60" s="119" t="s">
        <v>1717</v>
      </c>
      <c r="H60" s="119" t="s">
        <v>1718</v>
      </c>
      <c r="I60" s="120">
        <f t="shared" si="0"/>
        <v>61.373381557788221</v>
      </c>
      <c r="R60" s="122"/>
    </row>
    <row r="61" spans="1:18" s="11" customFormat="1" ht="45" x14ac:dyDescent="0.25">
      <c r="A61" s="39" t="s">
        <v>1183</v>
      </c>
      <c r="B61" s="4" t="s">
        <v>1184</v>
      </c>
      <c r="C61" s="20" t="s">
        <v>0</v>
      </c>
      <c r="D61" s="20" t="s">
        <v>0</v>
      </c>
      <c r="E61" s="20" t="s">
        <v>0</v>
      </c>
      <c r="F61" s="20" t="s">
        <v>0</v>
      </c>
      <c r="G61" s="120">
        <v>198160.1</v>
      </c>
      <c r="H61" s="120">
        <v>90656.3</v>
      </c>
      <c r="I61" s="120">
        <f t="shared" si="0"/>
        <v>45.749018091936769</v>
      </c>
      <c r="R61" s="122"/>
    </row>
    <row r="62" spans="1:18" s="11" customFormat="1" ht="90" x14ac:dyDescent="0.25">
      <c r="A62" s="39" t="s">
        <v>1352</v>
      </c>
      <c r="B62" s="4" t="s">
        <v>1353</v>
      </c>
      <c r="C62" s="20" t="s">
        <v>0</v>
      </c>
      <c r="D62" s="20" t="s">
        <v>0</v>
      </c>
      <c r="E62" s="20" t="s">
        <v>0</v>
      </c>
      <c r="F62" s="20" t="s">
        <v>0</v>
      </c>
      <c r="G62" s="120">
        <v>190000</v>
      </c>
      <c r="H62" s="120">
        <v>90000</v>
      </c>
      <c r="I62" s="120">
        <f t="shared" si="0"/>
        <v>47.368421052631575</v>
      </c>
      <c r="R62" s="122"/>
    </row>
    <row r="63" spans="1:18" s="11" customFormat="1" ht="90" x14ac:dyDescent="0.25">
      <c r="A63" s="39" t="s">
        <v>1400</v>
      </c>
      <c r="B63" s="4" t="s">
        <v>1401</v>
      </c>
      <c r="C63" s="4" t="s">
        <v>0</v>
      </c>
      <c r="D63" s="4" t="s">
        <v>0</v>
      </c>
      <c r="E63" s="4" t="s">
        <v>0</v>
      </c>
      <c r="F63" s="4" t="s">
        <v>0</v>
      </c>
      <c r="G63" s="120">
        <v>100000</v>
      </c>
      <c r="H63" s="120">
        <v>0</v>
      </c>
      <c r="I63" s="120">
        <f t="shared" si="0"/>
        <v>0</v>
      </c>
      <c r="R63" s="122"/>
    </row>
    <row r="64" spans="1:18" x14ac:dyDescent="0.2">
      <c r="A64" s="37" t="s">
        <v>91</v>
      </c>
      <c r="B64" s="3" t="s">
        <v>1401</v>
      </c>
      <c r="C64" s="3" t="s">
        <v>76</v>
      </c>
      <c r="D64" s="3" t="s">
        <v>0</v>
      </c>
      <c r="E64" s="3" t="s">
        <v>0</v>
      </c>
      <c r="F64" s="4" t="s">
        <v>0</v>
      </c>
      <c r="G64" s="121">
        <v>100000</v>
      </c>
      <c r="H64" s="121">
        <v>0</v>
      </c>
      <c r="I64" s="121">
        <f t="shared" si="0"/>
        <v>0</v>
      </c>
    </row>
    <row r="65" spans="1:18" x14ac:dyDescent="0.2">
      <c r="A65" s="37" t="s">
        <v>117</v>
      </c>
      <c r="B65" s="3" t="s">
        <v>1401</v>
      </c>
      <c r="C65" s="3" t="s">
        <v>76</v>
      </c>
      <c r="D65" s="3" t="s">
        <v>76</v>
      </c>
      <c r="E65" s="3" t="s">
        <v>0</v>
      </c>
      <c r="F65" s="3" t="s">
        <v>0</v>
      </c>
      <c r="G65" s="121">
        <v>100000</v>
      </c>
      <c r="H65" s="121">
        <v>0</v>
      </c>
      <c r="I65" s="121">
        <f t="shared" si="0"/>
        <v>0</v>
      </c>
    </row>
    <row r="66" spans="1:18" ht="42.75" x14ac:dyDescent="0.2">
      <c r="A66" s="37" t="s">
        <v>760</v>
      </c>
      <c r="B66" s="3" t="s">
        <v>1401</v>
      </c>
      <c r="C66" s="3" t="s">
        <v>76</v>
      </c>
      <c r="D66" s="3" t="s">
        <v>76</v>
      </c>
      <c r="E66" s="3" t="s">
        <v>761</v>
      </c>
      <c r="F66" s="3" t="s">
        <v>0</v>
      </c>
      <c r="G66" s="121">
        <v>100000</v>
      </c>
      <c r="H66" s="121">
        <v>0</v>
      </c>
      <c r="I66" s="121">
        <f t="shared" si="0"/>
        <v>0</v>
      </c>
    </row>
    <row r="67" spans="1:18" ht="31.5" customHeight="1" x14ac:dyDescent="0.2">
      <c r="A67" s="37" t="s">
        <v>1680</v>
      </c>
      <c r="B67" s="3" t="s">
        <v>1401</v>
      </c>
      <c r="C67" s="3" t="s">
        <v>76</v>
      </c>
      <c r="D67" s="3" t="s">
        <v>76</v>
      </c>
      <c r="E67" s="3" t="s">
        <v>761</v>
      </c>
      <c r="F67" s="3" t="s">
        <v>1681</v>
      </c>
      <c r="G67" s="121">
        <v>100000</v>
      </c>
      <c r="H67" s="121">
        <v>0</v>
      </c>
      <c r="I67" s="121">
        <f t="shared" si="0"/>
        <v>0</v>
      </c>
    </row>
    <row r="68" spans="1:18" s="11" customFormat="1" ht="75" x14ac:dyDescent="0.25">
      <c r="A68" s="39" t="s">
        <v>1402</v>
      </c>
      <c r="B68" s="4" t="s">
        <v>1403</v>
      </c>
      <c r="C68" s="4" t="s">
        <v>0</v>
      </c>
      <c r="D68" s="4" t="s">
        <v>0</v>
      </c>
      <c r="E68" s="4" t="s">
        <v>0</v>
      </c>
      <c r="F68" s="4" t="s">
        <v>0</v>
      </c>
      <c r="G68" s="120">
        <v>90000</v>
      </c>
      <c r="H68" s="120">
        <v>90000</v>
      </c>
      <c r="I68" s="120">
        <f t="shared" si="0"/>
        <v>100</v>
      </c>
      <c r="R68" s="122"/>
    </row>
    <row r="69" spans="1:18" x14ac:dyDescent="0.2">
      <c r="A69" s="37" t="s">
        <v>91</v>
      </c>
      <c r="B69" s="3" t="s">
        <v>1403</v>
      </c>
      <c r="C69" s="3" t="s">
        <v>76</v>
      </c>
      <c r="D69" s="3" t="s">
        <v>0</v>
      </c>
      <c r="E69" s="3" t="s">
        <v>0</v>
      </c>
      <c r="F69" s="4" t="s">
        <v>0</v>
      </c>
      <c r="G69" s="121">
        <v>90000</v>
      </c>
      <c r="H69" s="121">
        <v>90000</v>
      </c>
      <c r="I69" s="121">
        <f t="shared" si="0"/>
        <v>100</v>
      </c>
    </row>
    <row r="70" spans="1:18" x14ac:dyDescent="0.2">
      <c r="A70" s="37" t="s">
        <v>117</v>
      </c>
      <c r="B70" s="3" t="s">
        <v>1403</v>
      </c>
      <c r="C70" s="3" t="s">
        <v>76</v>
      </c>
      <c r="D70" s="3" t="s">
        <v>76</v>
      </c>
      <c r="E70" s="3" t="s">
        <v>0</v>
      </c>
      <c r="F70" s="3" t="s">
        <v>0</v>
      </c>
      <c r="G70" s="121">
        <v>90000</v>
      </c>
      <c r="H70" s="121">
        <v>90000</v>
      </c>
      <c r="I70" s="121">
        <f t="shared" si="0"/>
        <v>100</v>
      </c>
    </row>
    <row r="71" spans="1:18" ht="28.5" x14ac:dyDescent="0.2">
      <c r="A71" s="37" t="s">
        <v>680</v>
      </c>
      <c r="B71" s="3" t="s">
        <v>1403</v>
      </c>
      <c r="C71" s="3" t="s">
        <v>76</v>
      </c>
      <c r="D71" s="3" t="s">
        <v>76</v>
      </c>
      <c r="E71" s="3" t="s">
        <v>681</v>
      </c>
      <c r="F71" s="3" t="s">
        <v>0</v>
      </c>
      <c r="G71" s="121">
        <v>90000</v>
      </c>
      <c r="H71" s="121">
        <v>90000</v>
      </c>
      <c r="I71" s="121">
        <f t="shared" si="0"/>
        <v>100</v>
      </c>
    </row>
    <row r="72" spans="1:18" ht="28.5" x14ac:dyDescent="0.2">
      <c r="A72" s="37" t="s">
        <v>333</v>
      </c>
      <c r="B72" s="3" t="s">
        <v>1403</v>
      </c>
      <c r="C72" s="3" t="s">
        <v>76</v>
      </c>
      <c r="D72" s="3" t="s">
        <v>76</v>
      </c>
      <c r="E72" s="3" t="s">
        <v>681</v>
      </c>
      <c r="F72" s="3" t="s">
        <v>1673</v>
      </c>
      <c r="G72" s="121">
        <v>90000</v>
      </c>
      <c r="H72" s="121">
        <v>90000</v>
      </c>
      <c r="I72" s="121">
        <f t="shared" si="0"/>
        <v>100</v>
      </c>
    </row>
    <row r="73" spans="1:18" s="11" customFormat="1" ht="30" x14ac:dyDescent="0.25">
      <c r="A73" s="39" t="s">
        <v>1404</v>
      </c>
      <c r="B73" s="4" t="s">
        <v>1405</v>
      </c>
      <c r="C73" s="20" t="s">
        <v>0</v>
      </c>
      <c r="D73" s="20" t="s">
        <v>0</v>
      </c>
      <c r="E73" s="20" t="s">
        <v>0</v>
      </c>
      <c r="F73" s="20" t="s">
        <v>0</v>
      </c>
      <c r="G73" s="120">
        <v>1224.2</v>
      </c>
      <c r="H73" s="120">
        <v>40.4</v>
      </c>
      <c r="I73" s="120">
        <f t="shared" ref="I73:I136" si="1">H73/G73*100</f>
        <v>3.3001143603986276</v>
      </c>
      <c r="R73" s="122"/>
    </row>
    <row r="74" spans="1:18" s="11" customFormat="1" ht="60" x14ac:dyDescent="0.25">
      <c r="A74" s="39" t="s">
        <v>1407</v>
      </c>
      <c r="B74" s="4" t="s">
        <v>1408</v>
      </c>
      <c r="C74" s="4" t="s">
        <v>0</v>
      </c>
      <c r="D74" s="4" t="s">
        <v>0</v>
      </c>
      <c r="E74" s="4" t="s">
        <v>0</v>
      </c>
      <c r="F74" s="4" t="s">
        <v>0</v>
      </c>
      <c r="G74" s="120">
        <v>1224.2</v>
      </c>
      <c r="H74" s="120">
        <v>40.4</v>
      </c>
      <c r="I74" s="120">
        <f t="shared" si="1"/>
        <v>3.3001143603986276</v>
      </c>
      <c r="R74" s="122"/>
    </row>
    <row r="75" spans="1:18" x14ac:dyDescent="0.2">
      <c r="A75" s="37" t="s">
        <v>91</v>
      </c>
      <c r="B75" s="3" t="s">
        <v>1408</v>
      </c>
      <c r="C75" s="3" t="s">
        <v>76</v>
      </c>
      <c r="D75" s="3" t="s">
        <v>0</v>
      </c>
      <c r="E75" s="3" t="s">
        <v>0</v>
      </c>
      <c r="F75" s="4" t="s">
        <v>0</v>
      </c>
      <c r="G75" s="121">
        <v>1224.2</v>
      </c>
      <c r="H75" s="121">
        <v>40.4</v>
      </c>
      <c r="I75" s="121">
        <f t="shared" si="1"/>
        <v>3.3001143603986276</v>
      </c>
    </row>
    <row r="76" spans="1:18" x14ac:dyDescent="0.2">
      <c r="A76" s="37" t="s">
        <v>117</v>
      </c>
      <c r="B76" s="3" t="s">
        <v>1408</v>
      </c>
      <c r="C76" s="3" t="s">
        <v>76</v>
      </c>
      <c r="D76" s="3" t="s">
        <v>76</v>
      </c>
      <c r="E76" s="3" t="s">
        <v>0</v>
      </c>
      <c r="F76" s="3" t="s">
        <v>0</v>
      </c>
      <c r="G76" s="121">
        <v>1224.2</v>
      </c>
      <c r="H76" s="121">
        <v>40.4</v>
      </c>
      <c r="I76" s="121">
        <f t="shared" si="1"/>
        <v>3.3001143603986276</v>
      </c>
    </row>
    <row r="77" spans="1:18" ht="42.75" x14ac:dyDescent="0.2">
      <c r="A77" s="37" t="s">
        <v>760</v>
      </c>
      <c r="B77" s="3" t="s">
        <v>1408</v>
      </c>
      <c r="C77" s="3" t="s">
        <v>76</v>
      </c>
      <c r="D77" s="3" t="s">
        <v>76</v>
      </c>
      <c r="E77" s="3" t="s">
        <v>761</v>
      </c>
      <c r="F77" s="3" t="s">
        <v>0</v>
      </c>
      <c r="G77" s="121">
        <v>1224.2</v>
      </c>
      <c r="H77" s="121">
        <v>40.4</v>
      </c>
      <c r="I77" s="121">
        <f t="shared" si="1"/>
        <v>3.3001143603986276</v>
      </c>
    </row>
    <row r="78" spans="1:18" ht="31.5" customHeight="1" x14ac:dyDescent="0.2">
      <c r="A78" s="37" t="s">
        <v>1680</v>
      </c>
      <c r="B78" s="3" t="s">
        <v>1408</v>
      </c>
      <c r="C78" s="3" t="s">
        <v>76</v>
      </c>
      <c r="D78" s="3" t="s">
        <v>76</v>
      </c>
      <c r="E78" s="3" t="s">
        <v>761</v>
      </c>
      <c r="F78" s="3" t="s">
        <v>1681</v>
      </c>
      <c r="G78" s="121">
        <v>1224.2</v>
      </c>
      <c r="H78" s="121">
        <v>40.4</v>
      </c>
      <c r="I78" s="121">
        <f t="shared" si="1"/>
        <v>3.3001143603986276</v>
      </c>
    </row>
    <row r="79" spans="1:18" s="11" customFormat="1" ht="60" x14ac:dyDescent="0.25">
      <c r="A79" s="39" t="s">
        <v>1432</v>
      </c>
      <c r="B79" s="4" t="s">
        <v>1433</v>
      </c>
      <c r="C79" s="20" t="s">
        <v>0</v>
      </c>
      <c r="D79" s="20" t="s">
        <v>0</v>
      </c>
      <c r="E79" s="20" t="s">
        <v>0</v>
      </c>
      <c r="F79" s="20" t="s">
        <v>0</v>
      </c>
      <c r="G79" s="120">
        <v>6935.9</v>
      </c>
      <c r="H79" s="120">
        <v>615.9</v>
      </c>
      <c r="I79" s="120">
        <f t="shared" si="1"/>
        <v>8.8798858115024739</v>
      </c>
      <c r="R79" s="122"/>
    </row>
    <row r="80" spans="1:18" s="11" customFormat="1" ht="60" x14ac:dyDescent="0.25">
      <c r="A80" s="39" t="s">
        <v>1435</v>
      </c>
      <c r="B80" s="4" t="s">
        <v>1436</v>
      </c>
      <c r="C80" s="4" t="s">
        <v>0</v>
      </c>
      <c r="D80" s="4" t="s">
        <v>0</v>
      </c>
      <c r="E80" s="4" t="s">
        <v>0</v>
      </c>
      <c r="F80" s="4" t="s">
        <v>0</v>
      </c>
      <c r="G80" s="120">
        <v>616</v>
      </c>
      <c r="H80" s="120">
        <v>615.9</v>
      </c>
      <c r="I80" s="120">
        <f t="shared" si="1"/>
        <v>99.983766233766218</v>
      </c>
      <c r="R80" s="122"/>
    </row>
    <row r="81" spans="1:18" x14ac:dyDescent="0.2">
      <c r="A81" s="37" t="s">
        <v>91</v>
      </c>
      <c r="B81" s="3" t="s">
        <v>1436</v>
      </c>
      <c r="C81" s="3" t="s">
        <v>76</v>
      </c>
      <c r="D81" s="3" t="s">
        <v>0</v>
      </c>
      <c r="E81" s="3" t="s">
        <v>0</v>
      </c>
      <c r="F81" s="4" t="s">
        <v>0</v>
      </c>
      <c r="G81" s="121">
        <v>616</v>
      </c>
      <c r="H81" s="121">
        <v>615.9</v>
      </c>
      <c r="I81" s="121">
        <f t="shared" si="1"/>
        <v>99.983766233766218</v>
      </c>
    </row>
    <row r="82" spans="1:18" x14ac:dyDescent="0.2">
      <c r="A82" s="37" t="s">
        <v>117</v>
      </c>
      <c r="B82" s="3" t="s">
        <v>1436</v>
      </c>
      <c r="C82" s="3" t="s">
        <v>76</v>
      </c>
      <c r="D82" s="3" t="s">
        <v>76</v>
      </c>
      <c r="E82" s="3" t="s">
        <v>0</v>
      </c>
      <c r="F82" s="3" t="s">
        <v>0</v>
      </c>
      <c r="G82" s="121">
        <v>616</v>
      </c>
      <c r="H82" s="121">
        <v>615.9</v>
      </c>
      <c r="I82" s="121">
        <f t="shared" si="1"/>
        <v>99.983766233766218</v>
      </c>
    </row>
    <row r="83" spans="1:18" ht="42.75" x14ac:dyDescent="0.2">
      <c r="A83" s="37" t="s">
        <v>760</v>
      </c>
      <c r="B83" s="3" t="s">
        <v>1436</v>
      </c>
      <c r="C83" s="3" t="s">
        <v>76</v>
      </c>
      <c r="D83" s="3" t="s">
        <v>76</v>
      </c>
      <c r="E83" s="3" t="s">
        <v>761</v>
      </c>
      <c r="F83" s="3" t="s">
        <v>0</v>
      </c>
      <c r="G83" s="121">
        <v>616</v>
      </c>
      <c r="H83" s="121">
        <v>615.9</v>
      </c>
      <c r="I83" s="121">
        <f t="shared" si="1"/>
        <v>99.983766233766218</v>
      </c>
    </row>
    <row r="84" spans="1:18" ht="33" customHeight="1" x14ac:dyDescent="0.2">
      <c r="A84" s="37" t="s">
        <v>1680</v>
      </c>
      <c r="B84" s="3" t="s">
        <v>1436</v>
      </c>
      <c r="C84" s="3" t="s">
        <v>76</v>
      </c>
      <c r="D84" s="3" t="s">
        <v>76</v>
      </c>
      <c r="E84" s="3" t="s">
        <v>761</v>
      </c>
      <c r="F84" s="3" t="s">
        <v>1681</v>
      </c>
      <c r="G84" s="121">
        <v>616</v>
      </c>
      <c r="H84" s="121">
        <v>615.9</v>
      </c>
      <c r="I84" s="121">
        <f t="shared" si="1"/>
        <v>99.983766233766218</v>
      </c>
    </row>
    <row r="85" spans="1:18" s="11" customFormat="1" ht="45" x14ac:dyDescent="0.25">
      <c r="A85" s="39" t="s">
        <v>1437</v>
      </c>
      <c r="B85" s="4" t="s">
        <v>1438</v>
      </c>
      <c r="C85" s="4" t="s">
        <v>0</v>
      </c>
      <c r="D85" s="4" t="s">
        <v>0</v>
      </c>
      <c r="E85" s="4" t="s">
        <v>0</v>
      </c>
      <c r="F85" s="4" t="s">
        <v>0</v>
      </c>
      <c r="G85" s="120">
        <v>1000</v>
      </c>
      <c r="H85" s="120">
        <v>0</v>
      </c>
      <c r="I85" s="120">
        <f t="shared" si="1"/>
        <v>0</v>
      </c>
      <c r="R85" s="122"/>
    </row>
    <row r="86" spans="1:18" x14ac:dyDescent="0.2">
      <c r="A86" s="37" t="s">
        <v>91</v>
      </c>
      <c r="B86" s="3" t="s">
        <v>1438</v>
      </c>
      <c r="C86" s="3" t="s">
        <v>76</v>
      </c>
      <c r="D86" s="3" t="s">
        <v>0</v>
      </c>
      <c r="E86" s="3" t="s">
        <v>0</v>
      </c>
      <c r="F86" s="4" t="s">
        <v>0</v>
      </c>
      <c r="G86" s="121">
        <v>1000</v>
      </c>
      <c r="H86" s="121">
        <v>0</v>
      </c>
      <c r="I86" s="121">
        <f t="shared" si="1"/>
        <v>0</v>
      </c>
    </row>
    <row r="87" spans="1:18" x14ac:dyDescent="0.2">
      <c r="A87" s="37" t="s">
        <v>117</v>
      </c>
      <c r="B87" s="3" t="s">
        <v>1438</v>
      </c>
      <c r="C87" s="3" t="s">
        <v>76</v>
      </c>
      <c r="D87" s="3" t="s">
        <v>76</v>
      </c>
      <c r="E87" s="3" t="s">
        <v>0</v>
      </c>
      <c r="F87" s="3" t="s">
        <v>0</v>
      </c>
      <c r="G87" s="121">
        <v>1000</v>
      </c>
      <c r="H87" s="121">
        <v>0</v>
      </c>
      <c r="I87" s="121">
        <f t="shared" si="1"/>
        <v>0</v>
      </c>
    </row>
    <row r="88" spans="1:18" ht="42.75" x14ac:dyDescent="0.2">
      <c r="A88" s="37" t="s">
        <v>760</v>
      </c>
      <c r="B88" s="3" t="s">
        <v>1438</v>
      </c>
      <c r="C88" s="3" t="s">
        <v>76</v>
      </c>
      <c r="D88" s="3" t="s">
        <v>76</v>
      </c>
      <c r="E88" s="3" t="s">
        <v>761</v>
      </c>
      <c r="F88" s="3" t="s">
        <v>0</v>
      </c>
      <c r="G88" s="121">
        <v>1000</v>
      </c>
      <c r="H88" s="121">
        <v>0</v>
      </c>
      <c r="I88" s="121">
        <f t="shared" si="1"/>
        <v>0</v>
      </c>
    </row>
    <row r="89" spans="1:18" ht="27" customHeight="1" x14ac:dyDescent="0.2">
      <c r="A89" s="37" t="s">
        <v>1680</v>
      </c>
      <c r="B89" s="3" t="s">
        <v>1438</v>
      </c>
      <c r="C89" s="3" t="s">
        <v>76</v>
      </c>
      <c r="D89" s="3" t="s">
        <v>76</v>
      </c>
      <c r="E89" s="3" t="s">
        <v>761</v>
      </c>
      <c r="F89" s="3" t="s">
        <v>1681</v>
      </c>
      <c r="G89" s="121">
        <v>1000</v>
      </c>
      <c r="H89" s="121">
        <v>0</v>
      </c>
      <c r="I89" s="121">
        <f t="shared" si="1"/>
        <v>0</v>
      </c>
    </row>
    <row r="90" spans="1:18" s="11" customFormat="1" ht="60" x14ac:dyDescent="0.25">
      <c r="A90" s="39" t="s">
        <v>1439</v>
      </c>
      <c r="B90" s="4" t="s">
        <v>1440</v>
      </c>
      <c r="C90" s="4" t="s">
        <v>0</v>
      </c>
      <c r="D90" s="4" t="s">
        <v>0</v>
      </c>
      <c r="E90" s="4" t="s">
        <v>0</v>
      </c>
      <c r="F90" s="4" t="s">
        <v>0</v>
      </c>
      <c r="G90" s="120">
        <v>5319.9</v>
      </c>
      <c r="H90" s="120">
        <v>0</v>
      </c>
      <c r="I90" s="120">
        <f t="shared" si="1"/>
        <v>0</v>
      </c>
      <c r="R90" s="122"/>
    </row>
    <row r="91" spans="1:18" x14ac:dyDescent="0.2">
      <c r="A91" s="37" t="s">
        <v>91</v>
      </c>
      <c r="B91" s="3" t="s">
        <v>1440</v>
      </c>
      <c r="C91" s="3" t="s">
        <v>76</v>
      </c>
      <c r="D91" s="3" t="s">
        <v>0</v>
      </c>
      <c r="E91" s="3" t="s">
        <v>0</v>
      </c>
      <c r="F91" s="4" t="s">
        <v>0</v>
      </c>
      <c r="G91" s="121">
        <v>5319.9</v>
      </c>
      <c r="H91" s="121">
        <v>0</v>
      </c>
      <c r="I91" s="121">
        <f t="shared" si="1"/>
        <v>0</v>
      </c>
    </row>
    <row r="92" spans="1:18" x14ac:dyDescent="0.2">
      <c r="A92" s="37" t="s">
        <v>117</v>
      </c>
      <c r="B92" s="3" t="s">
        <v>1440</v>
      </c>
      <c r="C92" s="3" t="s">
        <v>76</v>
      </c>
      <c r="D92" s="3" t="s">
        <v>76</v>
      </c>
      <c r="E92" s="3" t="s">
        <v>0</v>
      </c>
      <c r="F92" s="3" t="s">
        <v>0</v>
      </c>
      <c r="G92" s="121">
        <v>5319.9</v>
      </c>
      <c r="H92" s="121">
        <v>0</v>
      </c>
      <c r="I92" s="121">
        <f t="shared" si="1"/>
        <v>0</v>
      </c>
    </row>
    <row r="93" spans="1:18" ht="42.75" x14ac:dyDescent="0.2">
      <c r="A93" s="37" t="s">
        <v>760</v>
      </c>
      <c r="B93" s="3" t="s">
        <v>1440</v>
      </c>
      <c r="C93" s="3" t="s">
        <v>76</v>
      </c>
      <c r="D93" s="3" t="s">
        <v>76</v>
      </c>
      <c r="E93" s="3" t="s">
        <v>761</v>
      </c>
      <c r="F93" s="3" t="s">
        <v>0</v>
      </c>
      <c r="G93" s="121">
        <v>5319.9</v>
      </c>
      <c r="H93" s="121">
        <v>0</v>
      </c>
      <c r="I93" s="121">
        <f t="shared" si="1"/>
        <v>0</v>
      </c>
    </row>
    <row r="94" spans="1:18" ht="42.75" x14ac:dyDescent="0.2">
      <c r="A94" s="37" t="s">
        <v>1680</v>
      </c>
      <c r="B94" s="3" t="s">
        <v>1440</v>
      </c>
      <c r="C94" s="3" t="s">
        <v>76</v>
      </c>
      <c r="D94" s="3" t="s">
        <v>76</v>
      </c>
      <c r="E94" s="3" t="s">
        <v>761</v>
      </c>
      <c r="F94" s="3" t="s">
        <v>1681</v>
      </c>
      <c r="G94" s="121">
        <v>5319.9</v>
      </c>
      <c r="H94" s="121">
        <v>0</v>
      </c>
      <c r="I94" s="121">
        <f t="shared" si="1"/>
        <v>0</v>
      </c>
    </row>
    <row r="95" spans="1:18" s="11" customFormat="1" ht="45" x14ac:dyDescent="0.25">
      <c r="A95" s="39" t="s">
        <v>953</v>
      </c>
      <c r="B95" s="4" t="s">
        <v>954</v>
      </c>
      <c r="C95" s="20" t="s">
        <v>0</v>
      </c>
      <c r="D95" s="20" t="s">
        <v>0</v>
      </c>
      <c r="E95" s="20" t="s">
        <v>0</v>
      </c>
      <c r="F95" s="20" t="s">
        <v>0</v>
      </c>
      <c r="G95" s="120">
        <v>74758</v>
      </c>
      <c r="H95" s="120">
        <v>45692</v>
      </c>
      <c r="I95" s="120">
        <f t="shared" si="1"/>
        <v>61.119880146606384</v>
      </c>
      <c r="R95" s="122"/>
    </row>
    <row r="96" spans="1:18" s="11" customFormat="1" ht="45" x14ac:dyDescent="0.25">
      <c r="A96" s="39" t="s">
        <v>1134</v>
      </c>
      <c r="B96" s="4" t="s">
        <v>1135</v>
      </c>
      <c r="C96" s="20" t="s">
        <v>0</v>
      </c>
      <c r="D96" s="20" t="s">
        <v>0</v>
      </c>
      <c r="E96" s="20" t="s">
        <v>0</v>
      </c>
      <c r="F96" s="20" t="s">
        <v>0</v>
      </c>
      <c r="G96" s="120">
        <v>70758</v>
      </c>
      <c r="H96" s="120">
        <v>45595.7</v>
      </c>
      <c r="I96" s="120">
        <f t="shared" si="1"/>
        <v>64.438932700189383</v>
      </c>
      <c r="R96" s="122"/>
    </row>
    <row r="97" spans="1:18" s="11" customFormat="1" ht="45" x14ac:dyDescent="0.25">
      <c r="A97" s="39" t="s">
        <v>1132</v>
      </c>
      <c r="B97" s="4" t="s">
        <v>1146</v>
      </c>
      <c r="C97" s="4" t="s">
        <v>0</v>
      </c>
      <c r="D97" s="4" t="s">
        <v>0</v>
      </c>
      <c r="E97" s="4" t="s">
        <v>0</v>
      </c>
      <c r="F97" s="4" t="s">
        <v>0</v>
      </c>
      <c r="G97" s="120">
        <v>70758</v>
      </c>
      <c r="H97" s="120">
        <v>45595.7</v>
      </c>
      <c r="I97" s="120">
        <f t="shared" si="1"/>
        <v>64.438932700189383</v>
      </c>
      <c r="R97" s="122"/>
    </row>
    <row r="98" spans="1:18" x14ac:dyDescent="0.2">
      <c r="A98" s="37" t="s">
        <v>20</v>
      </c>
      <c r="B98" s="3" t="s">
        <v>1146</v>
      </c>
      <c r="C98" s="3" t="s">
        <v>21</v>
      </c>
      <c r="D98" s="3" t="s">
        <v>0</v>
      </c>
      <c r="E98" s="3" t="s">
        <v>0</v>
      </c>
      <c r="F98" s="4" t="s">
        <v>0</v>
      </c>
      <c r="G98" s="121">
        <v>70758</v>
      </c>
      <c r="H98" s="121">
        <v>45595.7</v>
      </c>
      <c r="I98" s="121">
        <f t="shared" si="1"/>
        <v>64.438932700189383</v>
      </c>
    </row>
    <row r="99" spans="1:18" x14ac:dyDescent="0.2">
      <c r="A99" s="37" t="s">
        <v>85</v>
      </c>
      <c r="B99" s="3" t="s">
        <v>1146</v>
      </c>
      <c r="C99" s="3" t="s">
        <v>21</v>
      </c>
      <c r="D99" s="3" t="s">
        <v>8</v>
      </c>
      <c r="E99" s="3" t="s">
        <v>0</v>
      </c>
      <c r="F99" s="3" t="s">
        <v>0</v>
      </c>
      <c r="G99" s="121">
        <v>70758</v>
      </c>
      <c r="H99" s="121">
        <v>45595.7</v>
      </c>
      <c r="I99" s="121">
        <f t="shared" si="1"/>
        <v>64.438932700189383</v>
      </c>
    </row>
    <row r="100" spans="1:18" ht="42.75" x14ac:dyDescent="0.2">
      <c r="A100" s="37" t="s">
        <v>760</v>
      </c>
      <c r="B100" s="3" t="s">
        <v>1146</v>
      </c>
      <c r="C100" s="3" t="s">
        <v>21</v>
      </c>
      <c r="D100" s="3" t="s">
        <v>8</v>
      </c>
      <c r="E100" s="3" t="s">
        <v>761</v>
      </c>
      <c r="F100" s="3" t="s">
        <v>0</v>
      </c>
      <c r="G100" s="121">
        <v>70758</v>
      </c>
      <c r="H100" s="121">
        <v>45595.7</v>
      </c>
      <c r="I100" s="121">
        <f t="shared" si="1"/>
        <v>64.438932700189383</v>
      </c>
    </row>
    <row r="101" spans="1:18" ht="27" customHeight="1" x14ac:dyDescent="0.2">
      <c r="A101" s="37" t="s">
        <v>1680</v>
      </c>
      <c r="B101" s="3" t="s">
        <v>1146</v>
      </c>
      <c r="C101" s="3" t="s">
        <v>21</v>
      </c>
      <c r="D101" s="3" t="s">
        <v>8</v>
      </c>
      <c r="E101" s="3" t="s">
        <v>761</v>
      </c>
      <c r="F101" s="3" t="s">
        <v>1681</v>
      </c>
      <c r="G101" s="121">
        <v>70758</v>
      </c>
      <c r="H101" s="121">
        <v>45595.7</v>
      </c>
      <c r="I101" s="121">
        <f t="shared" si="1"/>
        <v>64.438932700189383</v>
      </c>
    </row>
    <row r="102" spans="1:18" ht="30" x14ac:dyDescent="0.25">
      <c r="A102" s="39" t="s">
        <v>1149</v>
      </c>
      <c r="B102" s="4" t="s">
        <v>1150</v>
      </c>
      <c r="C102" s="20" t="s">
        <v>0</v>
      </c>
      <c r="D102" s="20" t="s">
        <v>0</v>
      </c>
      <c r="E102" s="20" t="s">
        <v>0</v>
      </c>
      <c r="F102" s="20" t="s">
        <v>0</v>
      </c>
      <c r="G102" s="120">
        <v>4000</v>
      </c>
      <c r="H102" s="120">
        <v>96.3</v>
      </c>
      <c r="I102" s="121">
        <f t="shared" si="1"/>
        <v>2.4074999999999998</v>
      </c>
    </row>
    <row r="103" spans="1:18" s="11" customFormat="1" ht="45" x14ac:dyDescent="0.25">
      <c r="A103" s="39" t="s">
        <v>1154</v>
      </c>
      <c r="B103" s="4" t="s">
        <v>1155</v>
      </c>
      <c r="C103" s="4" t="s">
        <v>0</v>
      </c>
      <c r="D103" s="4" t="s">
        <v>0</v>
      </c>
      <c r="E103" s="4" t="s">
        <v>0</v>
      </c>
      <c r="F103" s="4" t="s">
        <v>0</v>
      </c>
      <c r="G103" s="120">
        <v>4000</v>
      </c>
      <c r="H103" s="120">
        <v>96.3</v>
      </c>
      <c r="I103" s="120">
        <f t="shared" si="1"/>
        <v>2.4074999999999998</v>
      </c>
      <c r="R103" s="122"/>
    </row>
    <row r="104" spans="1:18" x14ac:dyDescent="0.2">
      <c r="A104" s="37" t="s">
        <v>20</v>
      </c>
      <c r="B104" s="3" t="s">
        <v>1155</v>
      </c>
      <c r="C104" s="3" t="s">
        <v>21</v>
      </c>
      <c r="D104" s="3" t="s">
        <v>0</v>
      </c>
      <c r="E104" s="3" t="s">
        <v>0</v>
      </c>
      <c r="F104" s="4" t="s">
        <v>0</v>
      </c>
      <c r="G104" s="121">
        <v>4000</v>
      </c>
      <c r="H104" s="121">
        <v>96.3</v>
      </c>
      <c r="I104" s="121">
        <f t="shared" si="1"/>
        <v>2.4074999999999998</v>
      </c>
    </row>
    <row r="105" spans="1:18" x14ac:dyDescent="0.2">
      <c r="A105" s="37" t="s">
        <v>86</v>
      </c>
      <c r="B105" s="3" t="s">
        <v>1155</v>
      </c>
      <c r="C105" s="3" t="s">
        <v>21</v>
      </c>
      <c r="D105" s="3" t="s">
        <v>9</v>
      </c>
      <c r="E105" s="3" t="s">
        <v>0</v>
      </c>
      <c r="F105" s="3" t="s">
        <v>0</v>
      </c>
      <c r="G105" s="121">
        <v>4000</v>
      </c>
      <c r="H105" s="121">
        <v>96.3</v>
      </c>
      <c r="I105" s="121">
        <f t="shared" si="1"/>
        <v>2.4074999999999998</v>
      </c>
    </row>
    <row r="106" spans="1:18" ht="42.75" x14ac:dyDescent="0.2">
      <c r="A106" s="37" t="s">
        <v>760</v>
      </c>
      <c r="B106" s="3" t="s">
        <v>1155</v>
      </c>
      <c r="C106" s="3" t="s">
        <v>21</v>
      </c>
      <c r="D106" s="3" t="s">
        <v>9</v>
      </c>
      <c r="E106" s="3" t="s">
        <v>761</v>
      </c>
      <c r="F106" s="3" t="s">
        <v>0</v>
      </c>
      <c r="G106" s="121">
        <v>4000</v>
      </c>
      <c r="H106" s="121">
        <v>96.3</v>
      </c>
      <c r="I106" s="121">
        <f t="shared" si="1"/>
        <v>2.4074999999999998</v>
      </c>
    </row>
    <row r="107" spans="1:18" ht="33" customHeight="1" x14ac:dyDescent="0.2">
      <c r="A107" s="37" t="s">
        <v>1680</v>
      </c>
      <c r="B107" s="3" t="s">
        <v>1155</v>
      </c>
      <c r="C107" s="3" t="s">
        <v>21</v>
      </c>
      <c r="D107" s="3" t="s">
        <v>9</v>
      </c>
      <c r="E107" s="3" t="s">
        <v>761</v>
      </c>
      <c r="F107" s="3" t="s">
        <v>1681</v>
      </c>
      <c r="G107" s="121">
        <v>4000</v>
      </c>
      <c r="H107" s="121">
        <v>96.3</v>
      </c>
      <c r="I107" s="121">
        <f t="shared" si="1"/>
        <v>2.4074999999999998</v>
      </c>
    </row>
    <row r="108" spans="1:18" s="11" customFormat="1" ht="45" x14ac:dyDescent="0.25">
      <c r="A108" s="39" t="s">
        <v>651</v>
      </c>
      <c r="B108" s="4" t="s">
        <v>652</v>
      </c>
      <c r="C108" s="20" t="s">
        <v>0</v>
      </c>
      <c r="D108" s="20" t="s">
        <v>0</v>
      </c>
      <c r="E108" s="20" t="s">
        <v>0</v>
      </c>
      <c r="F108" s="20" t="s">
        <v>0</v>
      </c>
      <c r="G108" s="120">
        <v>490</v>
      </c>
      <c r="H108" s="120">
        <v>0</v>
      </c>
      <c r="I108" s="120">
        <f t="shared" si="1"/>
        <v>0</v>
      </c>
      <c r="R108" s="122"/>
    </row>
    <row r="109" spans="1:18" s="11" customFormat="1" ht="45" x14ac:dyDescent="0.25">
      <c r="A109" s="39" t="s">
        <v>1202</v>
      </c>
      <c r="B109" s="4" t="s">
        <v>1203</v>
      </c>
      <c r="C109" s="20" t="s">
        <v>0</v>
      </c>
      <c r="D109" s="20" t="s">
        <v>0</v>
      </c>
      <c r="E109" s="20" t="s">
        <v>0</v>
      </c>
      <c r="F109" s="20" t="s">
        <v>0</v>
      </c>
      <c r="G109" s="120">
        <v>490</v>
      </c>
      <c r="H109" s="120">
        <v>0</v>
      </c>
      <c r="I109" s="120">
        <f t="shared" si="1"/>
        <v>0</v>
      </c>
      <c r="R109" s="122"/>
    </row>
    <row r="110" spans="1:18" s="11" customFormat="1" ht="75" x14ac:dyDescent="0.25">
      <c r="A110" s="39" t="s">
        <v>1314</v>
      </c>
      <c r="B110" s="4" t="s">
        <v>1315</v>
      </c>
      <c r="C110" s="4" t="s">
        <v>0</v>
      </c>
      <c r="D110" s="4" t="s">
        <v>0</v>
      </c>
      <c r="E110" s="4" t="s">
        <v>0</v>
      </c>
      <c r="F110" s="4" t="s">
        <v>0</v>
      </c>
      <c r="G110" s="120">
        <v>490</v>
      </c>
      <c r="H110" s="120">
        <v>0</v>
      </c>
      <c r="I110" s="120">
        <f t="shared" si="1"/>
        <v>0</v>
      </c>
      <c r="R110" s="122"/>
    </row>
    <row r="111" spans="1:18" x14ac:dyDescent="0.2">
      <c r="A111" s="37" t="s">
        <v>88</v>
      </c>
      <c r="B111" s="3" t="s">
        <v>1315</v>
      </c>
      <c r="C111" s="3" t="s">
        <v>74</v>
      </c>
      <c r="D111" s="3" t="s">
        <v>0</v>
      </c>
      <c r="E111" s="3" t="s">
        <v>0</v>
      </c>
      <c r="F111" s="4" t="s">
        <v>0</v>
      </c>
      <c r="G111" s="121">
        <v>490</v>
      </c>
      <c r="H111" s="121">
        <v>0</v>
      </c>
      <c r="I111" s="121">
        <f t="shared" si="1"/>
        <v>0</v>
      </c>
    </row>
    <row r="112" spans="1:18" x14ac:dyDescent="0.2">
      <c r="A112" s="37" t="s">
        <v>89</v>
      </c>
      <c r="B112" s="3" t="s">
        <v>1315</v>
      </c>
      <c r="C112" s="3" t="s">
        <v>74</v>
      </c>
      <c r="D112" s="3" t="s">
        <v>8</v>
      </c>
      <c r="E112" s="3" t="s">
        <v>0</v>
      </c>
      <c r="F112" s="3" t="s">
        <v>0</v>
      </c>
      <c r="G112" s="121">
        <v>490</v>
      </c>
      <c r="H112" s="121">
        <v>0</v>
      </c>
      <c r="I112" s="121">
        <f t="shared" si="1"/>
        <v>0</v>
      </c>
    </row>
    <row r="113" spans="1:18" ht="42.75" x14ac:dyDescent="0.2">
      <c r="A113" s="37" t="s">
        <v>760</v>
      </c>
      <c r="B113" s="3" t="s">
        <v>1315</v>
      </c>
      <c r="C113" s="3" t="s">
        <v>74</v>
      </c>
      <c r="D113" s="3" t="s">
        <v>8</v>
      </c>
      <c r="E113" s="3" t="s">
        <v>761</v>
      </c>
      <c r="F113" s="3" t="s">
        <v>0</v>
      </c>
      <c r="G113" s="121">
        <v>490</v>
      </c>
      <c r="H113" s="121">
        <v>0</v>
      </c>
      <c r="I113" s="121">
        <f t="shared" si="1"/>
        <v>0</v>
      </c>
    </row>
    <row r="114" spans="1:18" ht="27.75" customHeight="1" x14ac:dyDescent="0.2">
      <c r="A114" s="37" t="s">
        <v>1680</v>
      </c>
      <c r="B114" s="3" t="s">
        <v>1315</v>
      </c>
      <c r="C114" s="3" t="s">
        <v>74</v>
      </c>
      <c r="D114" s="3" t="s">
        <v>8</v>
      </c>
      <c r="E114" s="3" t="s">
        <v>761</v>
      </c>
      <c r="F114" s="3" t="s">
        <v>1681</v>
      </c>
      <c r="G114" s="121">
        <v>490</v>
      </c>
      <c r="H114" s="121">
        <v>0</v>
      </c>
      <c r="I114" s="121">
        <f t="shared" si="1"/>
        <v>0</v>
      </c>
    </row>
    <row r="115" spans="1:18" s="11" customFormat="1" ht="42.75" customHeight="1" x14ac:dyDescent="0.25">
      <c r="A115" s="39" t="s">
        <v>958</v>
      </c>
      <c r="B115" s="4" t="s">
        <v>959</v>
      </c>
      <c r="C115" s="20" t="s">
        <v>0</v>
      </c>
      <c r="D115" s="20" t="s">
        <v>0</v>
      </c>
      <c r="E115" s="20" t="s">
        <v>0</v>
      </c>
      <c r="F115" s="20" t="s">
        <v>0</v>
      </c>
      <c r="G115" s="120">
        <v>3000</v>
      </c>
      <c r="H115" s="120">
        <v>0</v>
      </c>
      <c r="I115" s="120">
        <f t="shared" si="1"/>
        <v>0</v>
      </c>
      <c r="R115" s="122"/>
    </row>
    <row r="116" spans="1:18" s="11" customFormat="1" ht="45" x14ac:dyDescent="0.25">
      <c r="A116" s="39" t="s">
        <v>1599</v>
      </c>
      <c r="B116" s="4" t="s">
        <v>1600</v>
      </c>
      <c r="C116" s="20" t="s">
        <v>0</v>
      </c>
      <c r="D116" s="20" t="s">
        <v>0</v>
      </c>
      <c r="E116" s="20" t="s">
        <v>0</v>
      </c>
      <c r="F116" s="20" t="s">
        <v>0</v>
      </c>
      <c r="G116" s="120">
        <v>3000</v>
      </c>
      <c r="H116" s="120">
        <v>0</v>
      </c>
      <c r="I116" s="120">
        <f t="shared" si="1"/>
        <v>0</v>
      </c>
      <c r="R116" s="122"/>
    </row>
    <row r="117" spans="1:18" s="11" customFormat="1" ht="45" x14ac:dyDescent="0.25">
      <c r="A117" s="39" t="s">
        <v>1610</v>
      </c>
      <c r="B117" s="4" t="s">
        <v>1611</v>
      </c>
      <c r="C117" s="4" t="s">
        <v>0</v>
      </c>
      <c r="D117" s="4" t="s">
        <v>0</v>
      </c>
      <c r="E117" s="4" t="s">
        <v>0</v>
      </c>
      <c r="F117" s="4" t="s">
        <v>0</v>
      </c>
      <c r="G117" s="120">
        <v>1000</v>
      </c>
      <c r="H117" s="120">
        <v>0</v>
      </c>
      <c r="I117" s="120">
        <f t="shared" si="1"/>
        <v>0</v>
      </c>
      <c r="R117" s="122"/>
    </row>
    <row r="118" spans="1:18" x14ac:dyDescent="0.2">
      <c r="A118" s="37" t="s">
        <v>580</v>
      </c>
      <c r="B118" s="3" t="s">
        <v>1611</v>
      </c>
      <c r="C118" s="3" t="s">
        <v>38</v>
      </c>
      <c r="D118" s="3" t="s">
        <v>0</v>
      </c>
      <c r="E118" s="3" t="s">
        <v>0</v>
      </c>
      <c r="F118" s="4" t="s">
        <v>0</v>
      </c>
      <c r="G118" s="121">
        <v>1000</v>
      </c>
      <c r="H118" s="121">
        <v>0</v>
      </c>
      <c r="I118" s="121">
        <f t="shared" si="1"/>
        <v>0</v>
      </c>
    </row>
    <row r="119" spans="1:18" x14ac:dyDescent="0.2">
      <c r="A119" s="37" t="s">
        <v>94</v>
      </c>
      <c r="B119" s="3" t="s">
        <v>1611</v>
      </c>
      <c r="C119" s="3" t="s">
        <v>38</v>
      </c>
      <c r="D119" s="3" t="s">
        <v>8</v>
      </c>
      <c r="E119" s="3" t="s">
        <v>0</v>
      </c>
      <c r="F119" s="3" t="s">
        <v>0</v>
      </c>
      <c r="G119" s="121">
        <v>1000</v>
      </c>
      <c r="H119" s="121">
        <v>0</v>
      </c>
      <c r="I119" s="121">
        <f t="shared" si="1"/>
        <v>0</v>
      </c>
    </row>
    <row r="120" spans="1:18" ht="42.75" x14ac:dyDescent="0.2">
      <c r="A120" s="37" t="s">
        <v>760</v>
      </c>
      <c r="B120" s="3" t="s">
        <v>1611</v>
      </c>
      <c r="C120" s="3" t="s">
        <v>38</v>
      </c>
      <c r="D120" s="3" t="s">
        <v>8</v>
      </c>
      <c r="E120" s="3" t="s">
        <v>761</v>
      </c>
      <c r="F120" s="3" t="s">
        <v>0</v>
      </c>
      <c r="G120" s="121">
        <v>1000</v>
      </c>
      <c r="H120" s="121">
        <v>0</v>
      </c>
      <c r="I120" s="121">
        <f t="shared" si="1"/>
        <v>0</v>
      </c>
    </row>
    <row r="121" spans="1:18" ht="33.75" customHeight="1" x14ac:dyDescent="0.2">
      <c r="A121" s="37" t="s">
        <v>1680</v>
      </c>
      <c r="B121" s="3" t="s">
        <v>1611</v>
      </c>
      <c r="C121" s="3" t="s">
        <v>38</v>
      </c>
      <c r="D121" s="3" t="s">
        <v>8</v>
      </c>
      <c r="E121" s="3" t="s">
        <v>761</v>
      </c>
      <c r="F121" s="3" t="s">
        <v>1681</v>
      </c>
      <c r="G121" s="121">
        <v>1000</v>
      </c>
      <c r="H121" s="121">
        <v>0</v>
      </c>
      <c r="I121" s="121">
        <f t="shared" si="1"/>
        <v>0</v>
      </c>
    </row>
    <row r="122" spans="1:18" s="11" customFormat="1" ht="45" x14ac:dyDescent="0.25">
      <c r="A122" s="39" t="s">
        <v>1612</v>
      </c>
      <c r="B122" s="4" t="s">
        <v>1613</v>
      </c>
      <c r="C122" s="4" t="s">
        <v>0</v>
      </c>
      <c r="D122" s="4" t="s">
        <v>0</v>
      </c>
      <c r="E122" s="4" t="s">
        <v>0</v>
      </c>
      <c r="F122" s="4" t="s">
        <v>0</v>
      </c>
      <c r="G122" s="120">
        <v>1000</v>
      </c>
      <c r="H122" s="120">
        <v>0</v>
      </c>
      <c r="I122" s="120">
        <f t="shared" si="1"/>
        <v>0</v>
      </c>
      <c r="R122" s="122"/>
    </row>
    <row r="123" spans="1:18" x14ac:dyDescent="0.2">
      <c r="A123" s="37" t="s">
        <v>580</v>
      </c>
      <c r="B123" s="3" t="s">
        <v>1613</v>
      </c>
      <c r="C123" s="3" t="s">
        <v>38</v>
      </c>
      <c r="D123" s="3" t="s">
        <v>0</v>
      </c>
      <c r="E123" s="3" t="s">
        <v>0</v>
      </c>
      <c r="F123" s="4" t="s">
        <v>0</v>
      </c>
      <c r="G123" s="121">
        <v>1000</v>
      </c>
      <c r="H123" s="121">
        <v>0</v>
      </c>
      <c r="I123" s="121">
        <f t="shared" si="1"/>
        <v>0</v>
      </c>
    </row>
    <row r="124" spans="1:18" x14ac:dyDescent="0.2">
      <c r="A124" s="37" t="s">
        <v>94</v>
      </c>
      <c r="B124" s="3" t="s">
        <v>1613</v>
      </c>
      <c r="C124" s="3" t="s">
        <v>38</v>
      </c>
      <c r="D124" s="3" t="s">
        <v>8</v>
      </c>
      <c r="E124" s="3" t="s">
        <v>0</v>
      </c>
      <c r="F124" s="3" t="s">
        <v>0</v>
      </c>
      <c r="G124" s="121">
        <v>1000</v>
      </c>
      <c r="H124" s="121">
        <v>0</v>
      </c>
      <c r="I124" s="121">
        <f t="shared" si="1"/>
        <v>0</v>
      </c>
    </row>
    <row r="125" spans="1:18" ht="42.75" x14ac:dyDescent="0.2">
      <c r="A125" s="37" t="s">
        <v>760</v>
      </c>
      <c r="B125" s="3" t="s">
        <v>1613</v>
      </c>
      <c r="C125" s="3" t="s">
        <v>38</v>
      </c>
      <c r="D125" s="3" t="s">
        <v>8</v>
      </c>
      <c r="E125" s="3" t="s">
        <v>761</v>
      </c>
      <c r="F125" s="3" t="s">
        <v>0</v>
      </c>
      <c r="G125" s="121">
        <v>1000</v>
      </c>
      <c r="H125" s="121">
        <v>0</v>
      </c>
      <c r="I125" s="121">
        <f t="shared" si="1"/>
        <v>0</v>
      </c>
    </row>
    <row r="126" spans="1:18" ht="42.75" x14ac:dyDescent="0.2">
      <c r="A126" s="37" t="s">
        <v>1680</v>
      </c>
      <c r="B126" s="3" t="s">
        <v>1613</v>
      </c>
      <c r="C126" s="3" t="s">
        <v>38</v>
      </c>
      <c r="D126" s="3" t="s">
        <v>8</v>
      </c>
      <c r="E126" s="3" t="s">
        <v>761</v>
      </c>
      <c r="F126" s="3" t="s">
        <v>1681</v>
      </c>
      <c r="G126" s="121">
        <v>1000</v>
      </c>
      <c r="H126" s="121">
        <v>0</v>
      </c>
      <c r="I126" s="121">
        <f t="shared" si="1"/>
        <v>0</v>
      </c>
    </row>
    <row r="127" spans="1:18" s="11" customFormat="1" ht="45" x14ac:dyDescent="0.25">
      <c r="A127" s="39" t="s">
        <v>1614</v>
      </c>
      <c r="B127" s="4" t="s">
        <v>1615</v>
      </c>
      <c r="C127" s="4" t="s">
        <v>0</v>
      </c>
      <c r="D127" s="4" t="s">
        <v>0</v>
      </c>
      <c r="E127" s="4" t="s">
        <v>0</v>
      </c>
      <c r="F127" s="4" t="s">
        <v>0</v>
      </c>
      <c r="G127" s="120">
        <v>1000</v>
      </c>
      <c r="H127" s="120">
        <v>0</v>
      </c>
      <c r="I127" s="120">
        <f t="shared" si="1"/>
        <v>0</v>
      </c>
      <c r="R127" s="122"/>
    </row>
    <row r="128" spans="1:18" x14ac:dyDescent="0.2">
      <c r="A128" s="37" t="s">
        <v>580</v>
      </c>
      <c r="B128" s="3" t="s">
        <v>1615</v>
      </c>
      <c r="C128" s="3" t="s">
        <v>38</v>
      </c>
      <c r="D128" s="3" t="s">
        <v>0</v>
      </c>
      <c r="E128" s="3" t="s">
        <v>0</v>
      </c>
      <c r="F128" s="4" t="s">
        <v>0</v>
      </c>
      <c r="G128" s="121">
        <v>1000</v>
      </c>
      <c r="H128" s="121">
        <v>0</v>
      </c>
      <c r="I128" s="121">
        <f t="shared" si="1"/>
        <v>0</v>
      </c>
    </row>
    <row r="129" spans="1:18" x14ac:dyDescent="0.2">
      <c r="A129" s="37" t="s">
        <v>94</v>
      </c>
      <c r="B129" s="3" t="s">
        <v>1615</v>
      </c>
      <c r="C129" s="3" t="s">
        <v>38</v>
      </c>
      <c r="D129" s="3" t="s">
        <v>8</v>
      </c>
      <c r="E129" s="3" t="s">
        <v>0</v>
      </c>
      <c r="F129" s="3" t="s">
        <v>0</v>
      </c>
      <c r="G129" s="121">
        <v>1000</v>
      </c>
      <c r="H129" s="121">
        <v>0</v>
      </c>
      <c r="I129" s="121">
        <f t="shared" si="1"/>
        <v>0</v>
      </c>
    </row>
    <row r="130" spans="1:18" ht="42.75" x14ac:dyDescent="0.2">
      <c r="A130" s="37" t="s">
        <v>760</v>
      </c>
      <c r="B130" s="3" t="s">
        <v>1615</v>
      </c>
      <c r="C130" s="3" t="s">
        <v>38</v>
      </c>
      <c r="D130" s="3" t="s">
        <v>8</v>
      </c>
      <c r="E130" s="3" t="s">
        <v>761</v>
      </c>
      <c r="F130" s="3" t="s">
        <v>0</v>
      </c>
      <c r="G130" s="121">
        <v>1000</v>
      </c>
      <c r="H130" s="121">
        <v>0</v>
      </c>
      <c r="I130" s="121">
        <f t="shared" si="1"/>
        <v>0</v>
      </c>
    </row>
    <row r="131" spans="1:18" ht="36.75" customHeight="1" x14ac:dyDescent="0.2">
      <c r="A131" s="37" t="s">
        <v>1680</v>
      </c>
      <c r="B131" s="3" t="s">
        <v>1615</v>
      </c>
      <c r="C131" s="3" t="s">
        <v>38</v>
      </c>
      <c r="D131" s="3" t="s">
        <v>8</v>
      </c>
      <c r="E131" s="3" t="s">
        <v>761</v>
      </c>
      <c r="F131" s="3" t="s">
        <v>1681</v>
      </c>
      <c r="G131" s="121">
        <v>1000</v>
      </c>
      <c r="H131" s="121">
        <v>0</v>
      </c>
      <c r="I131" s="121">
        <f t="shared" si="1"/>
        <v>0</v>
      </c>
    </row>
    <row r="132" spans="1:18" s="11" customFormat="1" ht="66.75" customHeight="1" x14ac:dyDescent="0.25">
      <c r="A132" s="39" t="s">
        <v>742</v>
      </c>
      <c r="B132" s="4" t="s">
        <v>743</v>
      </c>
      <c r="C132" s="20" t="s">
        <v>0</v>
      </c>
      <c r="D132" s="20" t="s">
        <v>0</v>
      </c>
      <c r="E132" s="20" t="s">
        <v>0</v>
      </c>
      <c r="F132" s="20" t="s">
        <v>0</v>
      </c>
      <c r="G132" s="120">
        <v>68856.399999999994</v>
      </c>
      <c r="H132" s="120">
        <v>52275.8</v>
      </c>
      <c r="I132" s="120">
        <f t="shared" si="1"/>
        <v>75.920030672530089</v>
      </c>
      <c r="R132" s="122"/>
    </row>
    <row r="133" spans="1:18" s="11" customFormat="1" ht="60" x14ac:dyDescent="0.25">
      <c r="A133" s="39" t="s">
        <v>967</v>
      </c>
      <c r="B133" s="4" t="s">
        <v>968</v>
      </c>
      <c r="C133" s="20" t="s">
        <v>0</v>
      </c>
      <c r="D133" s="20" t="s">
        <v>0</v>
      </c>
      <c r="E133" s="20" t="s">
        <v>0</v>
      </c>
      <c r="F133" s="20" t="s">
        <v>0</v>
      </c>
      <c r="G133" s="120">
        <v>60000</v>
      </c>
      <c r="H133" s="120">
        <v>48960.3</v>
      </c>
      <c r="I133" s="120">
        <f t="shared" si="1"/>
        <v>81.600500000000011</v>
      </c>
      <c r="R133" s="122"/>
    </row>
    <row r="134" spans="1:18" s="11" customFormat="1" ht="30" x14ac:dyDescent="0.25">
      <c r="A134" s="39" t="s">
        <v>970</v>
      </c>
      <c r="B134" s="4" t="s">
        <v>971</v>
      </c>
      <c r="C134" s="4" t="s">
        <v>0</v>
      </c>
      <c r="D134" s="4" t="s">
        <v>0</v>
      </c>
      <c r="E134" s="4" t="s">
        <v>0</v>
      </c>
      <c r="F134" s="4" t="s">
        <v>0</v>
      </c>
      <c r="G134" s="120">
        <v>60000</v>
      </c>
      <c r="H134" s="120">
        <v>48960.3</v>
      </c>
      <c r="I134" s="120">
        <f t="shared" si="1"/>
        <v>81.600500000000011</v>
      </c>
      <c r="R134" s="122"/>
    </row>
    <row r="135" spans="1:18" x14ac:dyDescent="0.2">
      <c r="A135" s="37" t="s">
        <v>17</v>
      </c>
      <c r="B135" s="3" t="s">
        <v>971</v>
      </c>
      <c r="C135" s="3" t="s">
        <v>13</v>
      </c>
      <c r="D135" s="3" t="s">
        <v>0</v>
      </c>
      <c r="E135" s="3" t="s">
        <v>0</v>
      </c>
      <c r="F135" s="4" t="s">
        <v>0</v>
      </c>
      <c r="G135" s="121">
        <v>60000</v>
      </c>
      <c r="H135" s="121">
        <v>48960.3</v>
      </c>
      <c r="I135" s="121">
        <f t="shared" si="1"/>
        <v>81.600500000000011</v>
      </c>
    </row>
    <row r="136" spans="1:18" x14ac:dyDescent="0.2">
      <c r="A136" s="37" t="s">
        <v>18</v>
      </c>
      <c r="B136" s="3" t="s">
        <v>971</v>
      </c>
      <c r="C136" s="3" t="s">
        <v>13</v>
      </c>
      <c r="D136" s="3" t="s">
        <v>19</v>
      </c>
      <c r="E136" s="3" t="s">
        <v>0</v>
      </c>
      <c r="F136" s="3" t="s">
        <v>0</v>
      </c>
      <c r="G136" s="121">
        <v>60000</v>
      </c>
      <c r="H136" s="121">
        <v>48960.3</v>
      </c>
      <c r="I136" s="121">
        <f t="shared" si="1"/>
        <v>81.600500000000011</v>
      </c>
    </row>
    <row r="137" spans="1:18" x14ac:dyDescent="0.2">
      <c r="A137" s="37" t="s">
        <v>58</v>
      </c>
      <c r="B137" s="3" t="s">
        <v>971</v>
      </c>
      <c r="C137" s="3" t="s">
        <v>13</v>
      </c>
      <c r="D137" s="3" t="s">
        <v>19</v>
      </c>
      <c r="E137" s="3" t="s">
        <v>672</v>
      </c>
      <c r="F137" s="3" t="s">
        <v>0</v>
      </c>
      <c r="G137" s="121">
        <v>60000</v>
      </c>
      <c r="H137" s="121">
        <v>48960.3</v>
      </c>
      <c r="I137" s="121">
        <f t="shared" ref="I137:I200" si="2">H137/G137*100</f>
        <v>81.600500000000011</v>
      </c>
    </row>
    <row r="138" spans="1:18" ht="32.25" customHeight="1" x14ac:dyDescent="0.2">
      <c r="A138" s="37" t="s">
        <v>1680</v>
      </c>
      <c r="B138" s="3" t="s">
        <v>971</v>
      </c>
      <c r="C138" s="3" t="s">
        <v>13</v>
      </c>
      <c r="D138" s="3" t="s">
        <v>19</v>
      </c>
      <c r="E138" s="3" t="s">
        <v>672</v>
      </c>
      <c r="F138" s="3" t="s">
        <v>1681</v>
      </c>
      <c r="G138" s="121">
        <v>60000</v>
      </c>
      <c r="H138" s="121">
        <v>48960.3</v>
      </c>
      <c r="I138" s="121">
        <f t="shared" si="2"/>
        <v>81.600500000000011</v>
      </c>
    </row>
    <row r="139" spans="1:18" s="11" customFormat="1" ht="29.25" customHeight="1" x14ac:dyDescent="0.25">
      <c r="A139" s="39" t="s">
        <v>750</v>
      </c>
      <c r="B139" s="4" t="s">
        <v>751</v>
      </c>
      <c r="C139" s="20" t="s">
        <v>0</v>
      </c>
      <c r="D139" s="20" t="s">
        <v>0</v>
      </c>
      <c r="E139" s="20" t="s">
        <v>0</v>
      </c>
      <c r="F139" s="20" t="s">
        <v>0</v>
      </c>
      <c r="G139" s="120">
        <v>8856.4</v>
      </c>
      <c r="H139" s="120">
        <v>3315.5</v>
      </c>
      <c r="I139" s="120">
        <f t="shared" si="2"/>
        <v>37.436204326814511</v>
      </c>
      <c r="R139" s="122"/>
    </row>
    <row r="140" spans="1:18" s="11" customFormat="1" ht="30" x14ac:dyDescent="0.25">
      <c r="A140" s="39" t="s">
        <v>758</v>
      </c>
      <c r="B140" s="4" t="s">
        <v>759</v>
      </c>
      <c r="C140" s="4" t="s">
        <v>0</v>
      </c>
      <c r="D140" s="4" t="s">
        <v>0</v>
      </c>
      <c r="E140" s="4" t="s">
        <v>0</v>
      </c>
      <c r="F140" s="4" t="s">
        <v>0</v>
      </c>
      <c r="G140" s="120">
        <v>3000</v>
      </c>
      <c r="H140" s="120">
        <v>3000</v>
      </c>
      <c r="I140" s="120">
        <f t="shared" si="2"/>
        <v>100</v>
      </c>
      <c r="R140" s="122"/>
    </row>
    <row r="141" spans="1:18" ht="28.5" x14ac:dyDescent="0.2">
      <c r="A141" s="37" t="s">
        <v>95</v>
      </c>
      <c r="B141" s="3" t="s">
        <v>759</v>
      </c>
      <c r="C141" s="3" t="s">
        <v>11</v>
      </c>
      <c r="D141" s="3" t="s">
        <v>0</v>
      </c>
      <c r="E141" s="3" t="s">
        <v>0</v>
      </c>
      <c r="F141" s="4" t="s">
        <v>0</v>
      </c>
      <c r="G141" s="121">
        <v>3000</v>
      </c>
      <c r="H141" s="121">
        <v>3000</v>
      </c>
      <c r="I141" s="121">
        <f t="shared" si="2"/>
        <v>100</v>
      </c>
    </row>
    <row r="142" spans="1:18" x14ac:dyDescent="0.2">
      <c r="A142" s="37" t="s">
        <v>96</v>
      </c>
      <c r="B142" s="3" t="s">
        <v>759</v>
      </c>
      <c r="C142" s="3" t="s">
        <v>11</v>
      </c>
      <c r="D142" s="3" t="s">
        <v>24</v>
      </c>
      <c r="E142" s="3" t="s">
        <v>0</v>
      </c>
      <c r="F142" s="3" t="s">
        <v>0</v>
      </c>
      <c r="G142" s="121">
        <v>3000</v>
      </c>
      <c r="H142" s="121">
        <v>3000</v>
      </c>
      <c r="I142" s="121">
        <f t="shared" si="2"/>
        <v>100</v>
      </c>
    </row>
    <row r="143" spans="1:18" ht="42.75" x14ac:dyDescent="0.2">
      <c r="A143" s="37" t="s">
        <v>760</v>
      </c>
      <c r="B143" s="3" t="s">
        <v>759</v>
      </c>
      <c r="C143" s="3" t="s">
        <v>11</v>
      </c>
      <c r="D143" s="3" t="s">
        <v>24</v>
      </c>
      <c r="E143" s="3" t="s">
        <v>761</v>
      </c>
      <c r="F143" s="3" t="s">
        <v>0</v>
      </c>
      <c r="G143" s="121">
        <v>3000</v>
      </c>
      <c r="H143" s="121">
        <v>3000</v>
      </c>
      <c r="I143" s="121">
        <f t="shared" si="2"/>
        <v>100</v>
      </c>
    </row>
    <row r="144" spans="1:18" ht="42.75" x14ac:dyDescent="0.2">
      <c r="A144" s="37" t="s">
        <v>1680</v>
      </c>
      <c r="B144" s="3" t="s">
        <v>759</v>
      </c>
      <c r="C144" s="3" t="s">
        <v>11</v>
      </c>
      <c r="D144" s="3" t="s">
        <v>24</v>
      </c>
      <c r="E144" s="3" t="s">
        <v>761</v>
      </c>
      <c r="F144" s="3" t="s">
        <v>1681</v>
      </c>
      <c r="G144" s="121">
        <v>3000</v>
      </c>
      <c r="H144" s="121">
        <v>3000</v>
      </c>
      <c r="I144" s="121">
        <f t="shared" si="2"/>
        <v>100</v>
      </c>
    </row>
    <row r="145" spans="1:18" s="11" customFormat="1" ht="30" x14ac:dyDescent="0.25">
      <c r="A145" s="39" t="s">
        <v>762</v>
      </c>
      <c r="B145" s="4" t="s">
        <v>763</v>
      </c>
      <c r="C145" s="4" t="s">
        <v>0</v>
      </c>
      <c r="D145" s="4" t="s">
        <v>0</v>
      </c>
      <c r="E145" s="4" t="s">
        <v>0</v>
      </c>
      <c r="F145" s="4" t="s">
        <v>0</v>
      </c>
      <c r="G145" s="120">
        <v>5540.9</v>
      </c>
      <c r="H145" s="120">
        <v>0</v>
      </c>
      <c r="I145" s="120">
        <f t="shared" si="2"/>
        <v>0</v>
      </c>
      <c r="R145" s="122"/>
    </row>
    <row r="146" spans="1:18" ht="28.5" x14ac:dyDescent="0.2">
      <c r="A146" s="37" t="s">
        <v>95</v>
      </c>
      <c r="B146" s="3" t="s">
        <v>763</v>
      </c>
      <c r="C146" s="3" t="s">
        <v>11</v>
      </c>
      <c r="D146" s="3" t="s">
        <v>0</v>
      </c>
      <c r="E146" s="3" t="s">
        <v>0</v>
      </c>
      <c r="F146" s="4" t="s">
        <v>0</v>
      </c>
      <c r="G146" s="121">
        <v>5540.9</v>
      </c>
      <c r="H146" s="121">
        <v>0</v>
      </c>
      <c r="I146" s="121">
        <f t="shared" si="2"/>
        <v>0</v>
      </c>
    </row>
    <row r="147" spans="1:18" x14ac:dyDescent="0.2">
      <c r="A147" s="37" t="s">
        <v>96</v>
      </c>
      <c r="B147" s="3" t="s">
        <v>763</v>
      </c>
      <c r="C147" s="3" t="s">
        <v>11</v>
      </c>
      <c r="D147" s="3" t="s">
        <v>24</v>
      </c>
      <c r="E147" s="3" t="s">
        <v>0</v>
      </c>
      <c r="F147" s="3" t="s">
        <v>0</v>
      </c>
      <c r="G147" s="121">
        <v>5540.9</v>
      </c>
      <c r="H147" s="121">
        <v>0</v>
      </c>
      <c r="I147" s="121">
        <f t="shared" si="2"/>
        <v>0</v>
      </c>
    </row>
    <row r="148" spans="1:18" ht="42.75" x14ac:dyDescent="0.2">
      <c r="A148" s="37" t="s">
        <v>760</v>
      </c>
      <c r="B148" s="3" t="s">
        <v>763</v>
      </c>
      <c r="C148" s="3" t="s">
        <v>11</v>
      </c>
      <c r="D148" s="3" t="s">
        <v>24</v>
      </c>
      <c r="E148" s="3" t="s">
        <v>761</v>
      </c>
      <c r="F148" s="3" t="s">
        <v>0</v>
      </c>
      <c r="G148" s="121">
        <v>5540.9</v>
      </c>
      <c r="H148" s="121">
        <v>0</v>
      </c>
      <c r="I148" s="121">
        <f t="shared" si="2"/>
        <v>0</v>
      </c>
    </row>
    <row r="149" spans="1:18" ht="30" customHeight="1" x14ac:dyDescent="0.2">
      <c r="A149" s="37" t="s">
        <v>1680</v>
      </c>
      <c r="B149" s="3" t="s">
        <v>763</v>
      </c>
      <c r="C149" s="3" t="s">
        <v>11</v>
      </c>
      <c r="D149" s="3" t="s">
        <v>24</v>
      </c>
      <c r="E149" s="3" t="s">
        <v>761</v>
      </c>
      <c r="F149" s="3" t="s">
        <v>1681</v>
      </c>
      <c r="G149" s="121">
        <v>5540.9</v>
      </c>
      <c r="H149" s="121">
        <v>0</v>
      </c>
      <c r="I149" s="121">
        <f t="shared" si="2"/>
        <v>0</v>
      </c>
    </row>
    <row r="150" spans="1:18" s="11" customFormat="1" ht="45" x14ac:dyDescent="0.25">
      <c r="A150" s="39" t="s">
        <v>764</v>
      </c>
      <c r="B150" s="4" t="s">
        <v>765</v>
      </c>
      <c r="C150" s="4" t="s">
        <v>0</v>
      </c>
      <c r="D150" s="4" t="s">
        <v>0</v>
      </c>
      <c r="E150" s="4" t="s">
        <v>0</v>
      </c>
      <c r="F150" s="4" t="s">
        <v>0</v>
      </c>
      <c r="G150" s="120">
        <v>315.5</v>
      </c>
      <c r="H150" s="120">
        <v>315.5</v>
      </c>
      <c r="I150" s="120">
        <f t="shared" si="2"/>
        <v>100</v>
      </c>
      <c r="R150" s="122"/>
    </row>
    <row r="151" spans="1:18" ht="28.5" x14ac:dyDescent="0.2">
      <c r="A151" s="37" t="s">
        <v>95</v>
      </c>
      <c r="B151" s="3" t="s">
        <v>765</v>
      </c>
      <c r="C151" s="3" t="s">
        <v>11</v>
      </c>
      <c r="D151" s="3" t="s">
        <v>0</v>
      </c>
      <c r="E151" s="3" t="s">
        <v>0</v>
      </c>
      <c r="F151" s="4" t="s">
        <v>0</v>
      </c>
      <c r="G151" s="121">
        <v>315.5</v>
      </c>
      <c r="H151" s="121">
        <v>315.5</v>
      </c>
      <c r="I151" s="121">
        <f t="shared" si="2"/>
        <v>100</v>
      </c>
    </row>
    <row r="152" spans="1:18" x14ac:dyDescent="0.2">
      <c r="A152" s="37" t="s">
        <v>96</v>
      </c>
      <c r="B152" s="3" t="s">
        <v>765</v>
      </c>
      <c r="C152" s="3" t="s">
        <v>11</v>
      </c>
      <c r="D152" s="3" t="s">
        <v>24</v>
      </c>
      <c r="E152" s="3" t="s">
        <v>0</v>
      </c>
      <c r="F152" s="3" t="s">
        <v>0</v>
      </c>
      <c r="G152" s="121">
        <v>315.5</v>
      </c>
      <c r="H152" s="121">
        <v>315.5</v>
      </c>
      <c r="I152" s="121">
        <f t="shared" si="2"/>
        <v>100</v>
      </c>
    </row>
    <row r="153" spans="1:18" ht="42.75" x14ac:dyDescent="0.2">
      <c r="A153" s="37" t="s">
        <v>760</v>
      </c>
      <c r="B153" s="3" t="s">
        <v>765</v>
      </c>
      <c r="C153" s="3" t="s">
        <v>11</v>
      </c>
      <c r="D153" s="3" t="s">
        <v>24</v>
      </c>
      <c r="E153" s="3" t="s">
        <v>761</v>
      </c>
      <c r="F153" s="3" t="s">
        <v>0</v>
      </c>
      <c r="G153" s="121">
        <v>315.5</v>
      </c>
      <c r="H153" s="121">
        <v>315.5</v>
      </c>
      <c r="I153" s="121">
        <f t="shared" si="2"/>
        <v>100</v>
      </c>
    </row>
    <row r="154" spans="1:18" ht="30" customHeight="1" x14ac:dyDescent="0.2">
      <c r="A154" s="37" t="s">
        <v>1680</v>
      </c>
      <c r="B154" s="3" t="s">
        <v>765</v>
      </c>
      <c r="C154" s="3" t="s">
        <v>11</v>
      </c>
      <c r="D154" s="3" t="s">
        <v>24</v>
      </c>
      <c r="E154" s="3" t="s">
        <v>761</v>
      </c>
      <c r="F154" s="3" t="s">
        <v>1681</v>
      </c>
      <c r="G154" s="121">
        <v>315.5</v>
      </c>
      <c r="H154" s="121">
        <v>315.5</v>
      </c>
      <c r="I154" s="121">
        <f t="shared" si="2"/>
        <v>100</v>
      </c>
    </row>
    <row r="155" spans="1:18" ht="45" x14ac:dyDescent="0.25">
      <c r="A155" s="39" t="s">
        <v>867</v>
      </c>
      <c r="B155" s="4" t="s">
        <v>868</v>
      </c>
      <c r="C155" s="20" t="s">
        <v>0</v>
      </c>
      <c r="D155" s="20" t="s">
        <v>0</v>
      </c>
      <c r="E155" s="20" t="s">
        <v>0</v>
      </c>
      <c r="F155" s="20" t="s">
        <v>0</v>
      </c>
      <c r="G155" s="120">
        <v>2000</v>
      </c>
      <c r="H155" s="120">
        <v>0</v>
      </c>
      <c r="I155" s="121">
        <f t="shared" si="2"/>
        <v>0</v>
      </c>
    </row>
    <row r="156" spans="1:18" ht="45" x14ac:dyDescent="0.25">
      <c r="A156" s="39" t="s">
        <v>880</v>
      </c>
      <c r="B156" s="4" t="s">
        <v>881</v>
      </c>
      <c r="C156" s="20" t="s">
        <v>0</v>
      </c>
      <c r="D156" s="20" t="s">
        <v>0</v>
      </c>
      <c r="E156" s="20" t="s">
        <v>0</v>
      </c>
      <c r="F156" s="20" t="s">
        <v>0</v>
      </c>
      <c r="G156" s="120">
        <v>2000</v>
      </c>
      <c r="H156" s="120">
        <v>0</v>
      </c>
      <c r="I156" s="121">
        <f t="shared" si="2"/>
        <v>0</v>
      </c>
    </row>
    <row r="157" spans="1:18" s="11" customFormat="1" ht="45" x14ac:dyDescent="0.25">
      <c r="A157" s="39" t="s">
        <v>890</v>
      </c>
      <c r="B157" s="4" t="s">
        <v>891</v>
      </c>
      <c r="C157" s="4" t="s">
        <v>0</v>
      </c>
      <c r="D157" s="4" t="s">
        <v>0</v>
      </c>
      <c r="E157" s="4" t="s">
        <v>0</v>
      </c>
      <c r="F157" s="4" t="s">
        <v>0</v>
      </c>
      <c r="G157" s="120">
        <v>2000</v>
      </c>
      <c r="H157" s="120">
        <v>0</v>
      </c>
      <c r="I157" s="120">
        <f t="shared" si="2"/>
        <v>0</v>
      </c>
      <c r="R157" s="122"/>
    </row>
    <row r="158" spans="1:18" x14ac:dyDescent="0.2">
      <c r="A158" s="37" t="s">
        <v>17</v>
      </c>
      <c r="B158" s="3" t="s">
        <v>891</v>
      </c>
      <c r="C158" s="3" t="s">
        <v>13</v>
      </c>
      <c r="D158" s="3" t="s">
        <v>0</v>
      </c>
      <c r="E158" s="3" t="s">
        <v>0</v>
      </c>
      <c r="F158" s="4" t="s">
        <v>0</v>
      </c>
      <c r="G158" s="121">
        <v>2000</v>
      </c>
      <c r="H158" s="121">
        <v>0</v>
      </c>
      <c r="I158" s="121">
        <f t="shared" si="2"/>
        <v>0</v>
      </c>
    </row>
    <row r="159" spans="1:18" x14ac:dyDescent="0.2">
      <c r="A159" s="37" t="s">
        <v>77</v>
      </c>
      <c r="B159" s="3" t="s">
        <v>891</v>
      </c>
      <c r="C159" s="3" t="s">
        <v>13</v>
      </c>
      <c r="D159" s="3" t="s">
        <v>26</v>
      </c>
      <c r="E159" s="3" t="s">
        <v>0</v>
      </c>
      <c r="F159" s="3" t="s">
        <v>0</v>
      </c>
      <c r="G159" s="121">
        <v>2000</v>
      </c>
      <c r="H159" s="121">
        <v>0</v>
      </c>
      <c r="I159" s="121">
        <f t="shared" si="2"/>
        <v>0</v>
      </c>
    </row>
    <row r="160" spans="1:18" x14ac:dyDescent="0.2">
      <c r="A160" s="37" t="s">
        <v>58</v>
      </c>
      <c r="B160" s="3" t="s">
        <v>891</v>
      </c>
      <c r="C160" s="3" t="s">
        <v>13</v>
      </c>
      <c r="D160" s="3" t="s">
        <v>26</v>
      </c>
      <c r="E160" s="3" t="s">
        <v>672</v>
      </c>
      <c r="F160" s="3" t="s">
        <v>0</v>
      </c>
      <c r="G160" s="121">
        <v>2000</v>
      </c>
      <c r="H160" s="121">
        <v>0</v>
      </c>
      <c r="I160" s="121">
        <f t="shared" si="2"/>
        <v>0</v>
      </c>
    </row>
    <row r="161" spans="1:18" ht="28.5" x14ac:dyDescent="0.2">
      <c r="A161" s="37" t="s">
        <v>1675</v>
      </c>
      <c r="B161" s="3" t="s">
        <v>891</v>
      </c>
      <c r="C161" s="3" t="s">
        <v>13</v>
      </c>
      <c r="D161" s="3" t="s">
        <v>26</v>
      </c>
      <c r="E161" s="3" t="s">
        <v>672</v>
      </c>
      <c r="F161" s="3" t="s">
        <v>1676</v>
      </c>
      <c r="G161" s="121">
        <v>2000</v>
      </c>
      <c r="H161" s="121">
        <v>0</v>
      </c>
      <c r="I161" s="121">
        <f t="shared" si="2"/>
        <v>0</v>
      </c>
    </row>
    <row r="162" spans="1:18" ht="45" x14ac:dyDescent="0.25">
      <c r="A162" s="39" t="s">
        <v>770</v>
      </c>
      <c r="B162" s="4" t="s">
        <v>771</v>
      </c>
      <c r="C162" s="20" t="s">
        <v>0</v>
      </c>
      <c r="D162" s="20" t="s">
        <v>0</v>
      </c>
      <c r="E162" s="20" t="s">
        <v>0</v>
      </c>
      <c r="F162" s="20" t="s">
        <v>0</v>
      </c>
      <c r="G162" s="120">
        <v>4000</v>
      </c>
      <c r="H162" s="120">
        <v>3940</v>
      </c>
      <c r="I162" s="121">
        <f t="shared" si="2"/>
        <v>98.5</v>
      </c>
    </row>
    <row r="163" spans="1:18" ht="60" x14ac:dyDescent="0.25">
      <c r="A163" s="39" t="s">
        <v>781</v>
      </c>
      <c r="B163" s="4" t="s">
        <v>782</v>
      </c>
      <c r="C163" s="20" t="s">
        <v>0</v>
      </c>
      <c r="D163" s="20" t="s">
        <v>0</v>
      </c>
      <c r="E163" s="20" t="s">
        <v>0</v>
      </c>
      <c r="F163" s="20" t="s">
        <v>0</v>
      </c>
      <c r="G163" s="120">
        <v>4000</v>
      </c>
      <c r="H163" s="120">
        <v>3940</v>
      </c>
      <c r="I163" s="121">
        <f t="shared" si="2"/>
        <v>98.5</v>
      </c>
    </row>
    <row r="164" spans="1:18" s="11" customFormat="1" ht="30" x14ac:dyDescent="0.25">
      <c r="A164" s="39" t="s">
        <v>786</v>
      </c>
      <c r="B164" s="4" t="s">
        <v>787</v>
      </c>
      <c r="C164" s="4" t="s">
        <v>0</v>
      </c>
      <c r="D164" s="4" t="s">
        <v>0</v>
      </c>
      <c r="E164" s="4" t="s">
        <v>0</v>
      </c>
      <c r="F164" s="4" t="s">
        <v>0</v>
      </c>
      <c r="G164" s="120">
        <v>4000</v>
      </c>
      <c r="H164" s="120">
        <v>3940</v>
      </c>
      <c r="I164" s="120">
        <f t="shared" si="2"/>
        <v>98.5</v>
      </c>
      <c r="R164" s="122"/>
    </row>
    <row r="165" spans="1:18" x14ac:dyDescent="0.2">
      <c r="A165" s="37" t="s">
        <v>17</v>
      </c>
      <c r="B165" s="3" t="s">
        <v>787</v>
      </c>
      <c r="C165" s="3" t="s">
        <v>13</v>
      </c>
      <c r="D165" s="3" t="s">
        <v>0</v>
      </c>
      <c r="E165" s="3" t="s">
        <v>0</v>
      </c>
      <c r="F165" s="4" t="s">
        <v>0</v>
      </c>
      <c r="G165" s="121">
        <v>4000</v>
      </c>
      <c r="H165" s="121">
        <v>3940</v>
      </c>
      <c r="I165" s="121">
        <f t="shared" si="2"/>
        <v>98.5</v>
      </c>
    </row>
    <row r="166" spans="1:18" x14ac:dyDescent="0.2">
      <c r="A166" s="37" t="s">
        <v>36</v>
      </c>
      <c r="B166" s="3" t="s">
        <v>787</v>
      </c>
      <c r="C166" s="3" t="s">
        <v>13</v>
      </c>
      <c r="D166" s="3" t="s">
        <v>8</v>
      </c>
      <c r="E166" s="3" t="s">
        <v>0</v>
      </c>
      <c r="F166" s="3" t="s">
        <v>0</v>
      </c>
      <c r="G166" s="121">
        <v>4000</v>
      </c>
      <c r="H166" s="121">
        <v>3940</v>
      </c>
      <c r="I166" s="121">
        <f t="shared" si="2"/>
        <v>98.5</v>
      </c>
    </row>
    <row r="167" spans="1:18" ht="42.75" x14ac:dyDescent="0.2">
      <c r="A167" s="37" t="s">
        <v>760</v>
      </c>
      <c r="B167" s="3" t="s">
        <v>787</v>
      </c>
      <c r="C167" s="3" t="s">
        <v>13</v>
      </c>
      <c r="D167" s="3" t="s">
        <v>8</v>
      </c>
      <c r="E167" s="3" t="s">
        <v>761</v>
      </c>
      <c r="F167" s="3" t="s">
        <v>0</v>
      </c>
      <c r="G167" s="121">
        <v>4000</v>
      </c>
      <c r="H167" s="121">
        <v>3940</v>
      </c>
      <c r="I167" s="121">
        <f t="shared" si="2"/>
        <v>98.5</v>
      </c>
    </row>
    <row r="168" spans="1:18" ht="28.5" x14ac:dyDescent="0.2">
      <c r="A168" s="37" t="s">
        <v>380</v>
      </c>
      <c r="B168" s="3" t="s">
        <v>787</v>
      </c>
      <c r="C168" s="3" t="s">
        <v>13</v>
      </c>
      <c r="D168" s="3" t="s">
        <v>8</v>
      </c>
      <c r="E168" s="3" t="s">
        <v>761</v>
      </c>
      <c r="F168" s="3" t="s">
        <v>1672</v>
      </c>
      <c r="G168" s="121">
        <v>4000</v>
      </c>
      <c r="H168" s="121">
        <v>3940</v>
      </c>
      <c r="I168" s="121">
        <f t="shared" si="2"/>
        <v>98.5</v>
      </c>
    </row>
    <row r="169" spans="1:18" ht="46.5" customHeight="1" x14ac:dyDescent="0.25">
      <c r="A169" s="39" t="s">
        <v>1004</v>
      </c>
      <c r="B169" s="4" t="s">
        <v>1005</v>
      </c>
      <c r="C169" s="20" t="s">
        <v>0</v>
      </c>
      <c r="D169" s="20" t="s">
        <v>0</v>
      </c>
      <c r="E169" s="20" t="s">
        <v>0</v>
      </c>
      <c r="F169" s="20" t="s">
        <v>0</v>
      </c>
      <c r="G169" s="120">
        <v>132742.79999999999</v>
      </c>
      <c r="H169" s="120">
        <v>64064.800000000003</v>
      </c>
      <c r="I169" s="121">
        <f t="shared" si="2"/>
        <v>48.262353965714155</v>
      </c>
    </row>
    <row r="170" spans="1:18" ht="45" x14ac:dyDescent="0.25">
      <c r="A170" s="39" t="s">
        <v>1006</v>
      </c>
      <c r="B170" s="4" t="s">
        <v>1007</v>
      </c>
      <c r="C170" s="20" t="s">
        <v>0</v>
      </c>
      <c r="D170" s="20" t="s">
        <v>0</v>
      </c>
      <c r="E170" s="20" t="s">
        <v>0</v>
      </c>
      <c r="F170" s="20" t="s">
        <v>0</v>
      </c>
      <c r="G170" s="120">
        <v>26672.3</v>
      </c>
      <c r="H170" s="120">
        <v>10000</v>
      </c>
      <c r="I170" s="121">
        <f t="shared" si="2"/>
        <v>37.49207979814264</v>
      </c>
    </row>
    <row r="171" spans="1:18" s="11" customFormat="1" ht="60" x14ac:dyDescent="0.25">
      <c r="A171" s="39" t="s">
        <v>1009</v>
      </c>
      <c r="B171" s="4" t="s">
        <v>1010</v>
      </c>
      <c r="C171" s="4" t="s">
        <v>0</v>
      </c>
      <c r="D171" s="4" t="s">
        <v>0</v>
      </c>
      <c r="E171" s="4" t="s">
        <v>0</v>
      </c>
      <c r="F171" s="4" t="s">
        <v>0</v>
      </c>
      <c r="G171" s="120">
        <v>10000</v>
      </c>
      <c r="H171" s="120">
        <v>10000</v>
      </c>
      <c r="I171" s="120">
        <f t="shared" si="2"/>
        <v>100</v>
      </c>
      <c r="R171" s="122"/>
    </row>
    <row r="172" spans="1:18" x14ac:dyDescent="0.2">
      <c r="A172" s="37" t="s">
        <v>82</v>
      </c>
      <c r="B172" s="3" t="s">
        <v>1010</v>
      </c>
      <c r="C172" s="3" t="s">
        <v>29</v>
      </c>
      <c r="D172" s="3" t="s">
        <v>0</v>
      </c>
      <c r="E172" s="3" t="s">
        <v>0</v>
      </c>
      <c r="F172" s="4" t="s">
        <v>0</v>
      </c>
      <c r="G172" s="121">
        <v>10000</v>
      </c>
      <c r="H172" s="121">
        <v>10000</v>
      </c>
      <c r="I172" s="121">
        <f t="shared" si="2"/>
        <v>100</v>
      </c>
    </row>
    <row r="173" spans="1:18" x14ac:dyDescent="0.2">
      <c r="A173" s="37" t="s">
        <v>83</v>
      </c>
      <c r="B173" s="3" t="s">
        <v>1010</v>
      </c>
      <c r="C173" s="3" t="s">
        <v>29</v>
      </c>
      <c r="D173" s="3" t="s">
        <v>8</v>
      </c>
      <c r="E173" s="3" t="s">
        <v>0</v>
      </c>
      <c r="F173" s="3" t="s">
        <v>0</v>
      </c>
      <c r="G173" s="121">
        <v>10000</v>
      </c>
      <c r="H173" s="121">
        <v>10000</v>
      </c>
      <c r="I173" s="121">
        <f t="shared" si="2"/>
        <v>100</v>
      </c>
    </row>
    <row r="174" spans="1:18" ht="42.75" x14ac:dyDescent="0.2">
      <c r="A174" s="37" t="s">
        <v>760</v>
      </c>
      <c r="B174" s="3" t="s">
        <v>1010</v>
      </c>
      <c r="C174" s="3" t="s">
        <v>29</v>
      </c>
      <c r="D174" s="3" t="s">
        <v>8</v>
      </c>
      <c r="E174" s="3" t="s">
        <v>761</v>
      </c>
      <c r="F174" s="3" t="s">
        <v>0</v>
      </c>
      <c r="G174" s="121">
        <v>10000</v>
      </c>
      <c r="H174" s="121">
        <v>10000</v>
      </c>
      <c r="I174" s="121">
        <f t="shared" si="2"/>
        <v>100</v>
      </c>
    </row>
    <row r="175" spans="1:18" ht="29.25" customHeight="1" x14ac:dyDescent="0.2">
      <c r="A175" s="37" t="s">
        <v>1680</v>
      </c>
      <c r="B175" s="3" t="s">
        <v>1010</v>
      </c>
      <c r="C175" s="3" t="s">
        <v>29</v>
      </c>
      <c r="D175" s="3" t="s">
        <v>8</v>
      </c>
      <c r="E175" s="3" t="s">
        <v>761</v>
      </c>
      <c r="F175" s="3" t="s">
        <v>1681</v>
      </c>
      <c r="G175" s="121">
        <v>10000</v>
      </c>
      <c r="H175" s="121">
        <v>10000</v>
      </c>
      <c r="I175" s="121">
        <f t="shared" si="2"/>
        <v>100</v>
      </c>
    </row>
    <row r="176" spans="1:18" s="11" customFormat="1" ht="30" x14ac:dyDescent="0.25">
      <c r="A176" s="39" t="s">
        <v>1011</v>
      </c>
      <c r="B176" s="4" t="s">
        <v>1012</v>
      </c>
      <c r="C176" s="4" t="s">
        <v>0</v>
      </c>
      <c r="D176" s="4" t="s">
        <v>0</v>
      </c>
      <c r="E176" s="4" t="s">
        <v>0</v>
      </c>
      <c r="F176" s="4" t="s">
        <v>0</v>
      </c>
      <c r="G176" s="120">
        <v>7500</v>
      </c>
      <c r="H176" s="120">
        <v>0</v>
      </c>
      <c r="I176" s="120">
        <f t="shared" si="2"/>
        <v>0</v>
      </c>
      <c r="R176" s="122"/>
    </row>
    <row r="177" spans="1:18" x14ac:dyDescent="0.2">
      <c r="A177" s="37" t="s">
        <v>82</v>
      </c>
      <c r="B177" s="3" t="s">
        <v>1012</v>
      </c>
      <c r="C177" s="3" t="s">
        <v>29</v>
      </c>
      <c r="D177" s="3" t="s">
        <v>0</v>
      </c>
      <c r="E177" s="3" t="s">
        <v>0</v>
      </c>
      <c r="F177" s="4" t="s">
        <v>0</v>
      </c>
      <c r="G177" s="121">
        <v>7500</v>
      </c>
      <c r="H177" s="121">
        <v>0</v>
      </c>
      <c r="I177" s="121">
        <f t="shared" si="2"/>
        <v>0</v>
      </c>
    </row>
    <row r="178" spans="1:18" x14ac:dyDescent="0.2">
      <c r="A178" s="37" t="s">
        <v>83</v>
      </c>
      <c r="B178" s="3" t="s">
        <v>1012</v>
      </c>
      <c r="C178" s="3" t="s">
        <v>29</v>
      </c>
      <c r="D178" s="3" t="s">
        <v>8</v>
      </c>
      <c r="E178" s="3" t="s">
        <v>0</v>
      </c>
      <c r="F178" s="3" t="s">
        <v>0</v>
      </c>
      <c r="G178" s="121">
        <v>7500</v>
      </c>
      <c r="H178" s="121">
        <v>0</v>
      </c>
      <c r="I178" s="121">
        <f t="shared" si="2"/>
        <v>0</v>
      </c>
    </row>
    <row r="179" spans="1:18" ht="42.75" x14ac:dyDescent="0.2">
      <c r="A179" s="37" t="s">
        <v>760</v>
      </c>
      <c r="B179" s="3" t="s">
        <v>1012</v>
      </c>
      <c r="C179" s="3" t="s">
        <v>29</v>
      </c>
      <c r="D179" s="3" t="s">
        <v>8</v>
      </c>
      <c r="E179" s="3" t="s">
        <v>761</v>
      </c>
      <c r="F179" s="3" t="s">
        <v>0</v>
      </c>
      <c r="G179" s="121">
        <v>7500</v>
      </c>
      <c r="H179" s="121">
        <v>0</v>
      </c>
      <c r="I179" s="121">
        <f t="shared" si="2"/>
        <v>0</v>
      </c>
    </row>
    <row r="180" spans="1:18" ht="32.25" customHeight="1" x14ac:dyDescent="0.2">
      <c r="A180" s="37" t="s">
        <v>1680</v>
      </c>
      <c r="B180" s="3" t="s">
        <v>1012</v>
      </c>
      <c r="C180" s="3" t="s">
        <v>29</v>
      </c>
      <c r="D180" s="3" t="s">
        <v>8</v>
      </c>
      <c r="E180" s="3" t="s">
        <v>761</v>
      </c>
      <c r="F180" s="3" t="s">
        <v>1681</v>
      </c>
      <c r="G180" s="121">
        <v>7500</v>
      </c>
      <c r="H180" s="121">
        <v>0</v>
      </c>
      <c r="I180" s="121">
        <f t="shared" si="2"/>
        <v>0</v>
      </c>
    </row>
    <row r="181" spans="1:18" s="11" customFormat="1" ht="30" x14ac:dyDescent="0.25">
      <c r="A181" s="39" t="s">
        <v>1013</v>
      </c>
      <c r="B181" s="4" t="s">
        <v>1014</v>
      </c>
      <c r="C181" s="4" t="s">
        <v>0</v>
      </c>
      <c r="D181" s="4" t="s">
        <v>0</v>
      </c>
      <c r="E181" s="4" t="s">
        <v>0</v>
      </c>
      <c r="F181" s="4" t="s">
        <v>0</v>
      </c>
      <c r="G181" s="120">
        <v>7891.3</v>
      </c>
      <c r="H181" s="120">
        <v>0</v>
      </c>
      <c r="I181" s="120">
        <f t="shared" si="2"/>
        <v>0</v>
      </c>
      <c r="R181" s="122"/>
    </row>
    <row r="182" spans="1:18" x14ac:dyDescent="0.2">
      <c r="A182" s="37" t="s">
        <v>82</v>
      </c>
      <c r="B182" s="3" t="s">
        <v>1014</v>
      </c>
      <c r="C182" s="3" t="s">
        <v>29</v>
      </c>
      <c r="D182" s="3" t="s">
        <v>0</v>
      </c>
      <c r="E182" s="3" t="s">
        <v>0</v>
      </c>
      <c r="F182" s="4" t="s">
        <v>0</v>
      </c>
      <c r="G182" s="121">
        <v>7891.3</v>
      </c>
      <c r="H182" s="121">
        <v>0</v>
      </c>
      <c r="I182" s="121">
        <f t="shared" si="2"/>
        <v>0</v>
      </c>
    </row>
    <row r="183" spans="1:18" x14ac:dyDescent="0.2">
      <c r="A183" s="37" t="s">
        <v>83</v>
      </c>
      <c r="B183" s="3" t="s">
        <v>1014</v>
      </c>
      <c r="C183" s="3" t="s">
        <v>29</v>
      </c>
      <c r="D183" s="3" t="s">
        <v>8</v>
      </c>
      <c r="E183" s="3" t="s">
        <v>0</v>
      </c>
      <c r="F183" s="3" t="s">
        <v>0</v>
      </c>
      <c r="G183" s="121">
        <v>7891.3</v>
      </c>
      <c r="H183" s="121">
        <v>0</v>
      </c>
      <c r="I183" s="121">
        <f t="shared" si="2"/>
        <v>0</v>
      </c>
    </row>
    <row r="184" spans="1:18" ht="42.75" x14ac:dyDescent="0.2">
      <c r="A184" s="37" t="s">
        <v>760</v>
      </c>
      <c r="B184" s="3" t="s">
        <v>1014</v>
      </c>
      <c r="C184" s="3" t="s">
        <v>29</v>
      </c>
      <c r="D184" s="3" t="s">
        <v>8</v>
      </c>
      <c r="E184" s="3" t="s">
        <v>761</v>
      </c>
      <c r="F184" s="3" t="s">
        <v>0</v>
      </c>
      <c r="G184" s="121">
        <v>7891.3</v>
      </c>
      <c r="H184" s="121">
        <v>0</v>
      </c>
      <c r="I184" s="121">
        <f t="shared" si="2"/>
        <v>0</v>
      </c>
    </row>
    <row r="185" spans="1:18" ht="42.75" x14ac:dyDescent="0.2">
      <c r="A185" s="37" t="s">
        <v>1680</v>
      </c>
      <c r="B185" s="3" t="s">
        <v>1014</v>
      </c>
      <c r="C185" s="3" t="s">
        <v>29</v>
      </c>
      <c r="D185" s="3" t="s">
        <v>8</v>
      </c>
      <c r="E185" s="3" t="s">
        <v>761</v>
      </c>
      <c r="F185" s="3" t="s">
        <v>1681</v>
      </c>
      <c r="G185" s="121">
        <v>7891.3</v>
      </c>
      <c r="H185" s="121">
        <v>0</v>
      </c>
      <c r="I185" s="121">
        <f t="shared" si="2"/>
        <v>0</v>
      </c>
    </row>
    <row r="186" spans="1:18" s="11" customFormat="1" ht="30" x14ac:dyDescent="0.25">
      <c r="A186" s="39" t="s">
        <v>1015</v>
      </c>
      <c r="B186" s="4" t="s">
        <v>1016</v>
      </c>
      <c r="C186" s="4" t="s">
        <v>0</v>
      </c>
      <c r="D186" s="4" t="s">
        <v>0</v>
      </c>
      <c r="E186" s="4" t="s">
        <v>0</v>
      </c>
      <c r="F186" s="4" t="s">
        <v>0</v>
      </c>
      <c r="G186" s="120">
        <v>1281</v>
      </c>
      <c r="H186" s="120">
        <v>0</v>
      </c>
      <c r="I186" s="120">
        <f t="shared" si="2"/>
        <v>0</v>
      </c>
      <c r="R186" s="122"/>
    </row>
    <row r="187" spans="1:18" x14ac:dyDescent="0.2">
      <c r="A187" s="37" t="s">
        <v>82</v>
      </c>
      <c r="B187" s="3" t="s">
        <v>1016</v>
      </c>
      <c r="C187" s="3" t="s">
        <v>29</v>
      </c>
      <c r="D187" s="3" t="s">
        <v>0</v>
      </c>
      <c r="E187" s="3" t="s">
        <v>0</v>
      </c>
      <c r="F187" s="4" t="s">
        <v>0</v>
      </c>
      <c r="G187" s="121">
        <v>1281</v>
      </c>
      <c r="H187" s="121">
        <v>0</v>
      </c>
      <c r="I187" s="121">
        <f t="shared" si="2"/>
        <v>0</v>
      </c>
    </row>
    <row r="188" spans="1:18" x14ac:dyDescent="0.2">
      <c r="A188" s="37" t="s">
        <v>83</v>
      </c>
      <c r="B188" s="3" t="s">
        <v>1016</v>
      </c>
      <c r="C188" s="3" t="s">
        <v>29</v>
      </c>
      <c r="D188" s="3" t="s">
        <v>8</v>
      </c>
      <c r="E188" s="3" t="s">
        <v>0</v>
      </c>
      <c r="F188" s="3" t="s">
        <v>0</v>
      </c>
      <c r="G188" s="121">
        <v>1281</v>
      </c>
      <c r="H188" s="121">
        <v>0</v>
      </c>
      <c r="I188" s="121">
        <f t="shared" si="2"/>
        <v>0</v>
      </c>
    </row>
    <row r="189" spans="1:18" ht="42.75" x14ac:dyDescent="0.2">
      <c r="A189" s="37" t="s">
        <v>760</v>
      </c>
      <c r="B189" s="3" t="s">
        <v>1016</v>
      </c>
      <c r="C189" s="3" t="s">
        <v>29</v>
      </c>
      <c r="D189" s="3" t="s">
        <v>8</v>
      </c>
      <c r="E189" s="3" t="s">
        <v>761</v>
      </c>
      <c r="F189" s="3" t="s">
        <v>0</v>
      </c>
      <c r="G189" s="121">
        <v>1281</v>
      </c>
      <c r="H189" s="121">
        <v>0</v>
      </c>
      <c r="I189" s="121">
        <f t="shared" si="2"/>
        <v>0</v>
      </c>
    </row>
    <row r="190" spans="1:18" ht="36" customHeight="1" x14ac:dyDescent="0.2">
      <c r="A190" s="37" t="s">
        <v>1680</v>
      </c>
      <c r="B190" s="3" t="s">
        <v>1016</v>
      </c>
      <c r="C190" s="3" t="s">
        <v>29</v>
      </c>
      <c r="D190" s="3" t="s">
        <v>8</v>
      </c>
      <c r="E190" s="3" t="s">
        <v>761</v>
      </c>
      <c r="F190" s="3" t="s">
        <v>1681</v>
      </c>
      <c r="G190" s="121">
        <v>1281</v>
      </c>
      <c r="H190" s="121">
        <v>0</v>
      </c>
      <c r="I190" s="121">
        <f t="shared" si="2"/>
        <v>0</v>
      </c>
    </row>
    <row r="191" spans="1:18" s="11" customFormat="1" ht="60" x14ac:dyDescent="0.25">
      <c r="A191" s="39" t="s">
        <v>1017</v>
      </c>
      <c r="B191" s="4" t="s">
        <v>1018</v>
      </c>
      <c r="C191" s="20" t="s">
        <v>0</v>
      </c>
      <c r="D191" s="20" t="s">
        <v>0</v>
      </c>
      <c r="E191" s="20" t="s">
        <v>0</v>
      </c>
      <c r="F191" s="20" t="s">
        <v>0</v>
      </c>
      <c r="G191" s="120">
        <v>25000</v>
      </c>
      <c r="H191" s="120">
        <v>24899</v>
      </c>
      <c r="I191" s="120">
        <f t="shared" si="2"/>
        <v>99.595999999999989</v>
      </c>
      <c r="R191" s="122"/>
    </row>
    <row r="192" spans="1:18" s="11" customFormat="1" ht="30" x14ac:dyDescent="0.25">
      <c r="A192" s="39" t="s">
        <v>784</v>
      </c>
      <c r="B192" s="4" t="s">
        <v>1019</v>
      </c>
      <c r="C192" s="4" t="s">
        <v>0</v>
      </c>
      <c r="D192" s="4" t="s">
        <v>0</v>
      </c>
      <c r="E192" s="4" t="s">
        <v>0</v>
      </c>
      <c r="F192" s="4" t="s">
        <v>0</v>
      </c>
      <c r="G192" s="120">
        <v>25000</v>
      </c>
      <c r="H192" s="120">
        <v>24899</v>
      </c>
      <c r="I192" s="120">
        <f t="shared" si="2"/>
        <v>99.595999999999989</v>
      </c>
      <c r="R192" s="122"/>
    </row>
    <row r="193" spans="1:18" x14ac:dyDescent="0.2">
      <c r="A193" s="37" t="s">
        <v>82</v>
      </c>
      <c r="B193" s="3" t="s">
        <v>1019</v>
      </c>
      <c r="C193" s="3" t="s">
        <v>29</v>
      </c>
      <c r="D193" s="3" t="s">
        <v>0</v>
      </c>
      <c r="E193" s="3" t="s">
        <v>0</v>
      </c>
      <c r="F193" s="4" t="s">
        <v>0</v>
      </c>
      <c r="G193" s="121">
        <v>25000</v>
      </c>
      <c r="H193" s="121">
        <v>24899</v>
      </c>
      <c r="I193" s="121">
        <f t="shared" si="2"/>
        <v>99.595999999999989</v>
      </c>
    </row>
    <row r="194" spans="1:18" x14ac:dyDescent="0.2">
      <c r="A194" s="37" t="s">
        <v>83</v>
      </c>
      <c r="B194" s="3" t="s">
        <v>1019</v>
      </c>
      <c r="C194" s="3" t="s">
        <v>29</v>
      </c>
      <c r="D194" s="3" t="s">
        <v>8</v>
      </c>
      <c r="E194" s="3" t="s">
        <v>0</v>
      </c>
      <c r="F194" s="3" t="s">
        <v>0</v>
      </c>
      <c r="G194" s="121">
        <v>25000</v>
      </c>
      <c r="H194" s="121">
        <v>24899</v>
      </c>
      <c r="I194" s="121">
        <f t="shared" si="2"/>
        <v>99.595999999999989</v>
      </c>
    </row>
    <row r="195" spans="1:18" ht="28.5" x14ac:dyDescent="0.2">
      <c r="A195" s="37" t="s">
        <v>601</v>
      </c>
      <c r="B195" s="3" t="s">
        <v>1019</v>
      </c>
      <c r="C195" s="3" t="s">
        <v>29</v>
      </c>
      <c r="D195" s="3" t="s">
        <v>8</v>
      </c>
      <c r="E195" s="3" t="s">
        <v>602</v>
      </c>
      <c r="F195" s="3" t="s">
        <v>0</v>
      </c>
      <c r="G195" s="121">
        <v>3880</v>
      </c>
      <c r="H195" s="121">
        <v>3879</v>
      </c>
      <c r="I195" s="121">
        <f t="shared" si="2"/>
        <v>99.974226804123717</v>
      </c>
    </row>
    <row r="196" spans="1:18" ht="28.5" x14ac:dyDescent="0.2">
      <c r="A196" s="37" t="s">
        <v>333</v>
      </c>
      <c r="B196" s="3" t="s">
        <v>1019</v>
      </c>
      <c r="C196" s="3" t="s">
        <v>29</v>
      </c>
      <c r="D196" s="3" t="s">
        <v>8</v>
      </c>
      <c r="E196" s="3" t="s">
        <v>602</v>
      </c>
      <c r="F196" s="3" t="s">
        <v>1673</v>
      </c>
      <c r="G196" s="121">
        <v>3880</v>
      </c>
      <c r="H196" s="121">
        <v>3879</v>
      </c>
      <c r="I196" s="121">
        <f t="shared" si="2"/>
        <v>99.974226804123717</v>
      </c>
    </row>
    <row r="197" spans="1:18" ht="28.5" x14ac:dyDescent="0.2">
      <c r="A197" s="37" t="s">
        <v>680</v>
      </c>
      <c r="B197" s="3" t="s">
        <v>1019</v>
      </c>
      <c r="C197" s="3" t="s">
        <v>29</v>
      </c>
      <c r="D197" s="3" t="s">
        <v>8</v>
      </c>
      <c r="E197" s="3" t="s">
        <v>681</v>
      </c>
      <c r="F197" s="3" t="s">
        <v>0</v>
      </c>
      <c r="G197" s="121">
        <v>21120</v>
      </c>
      <c r="H197" s="121">
        <v>21020</v>
      </c>
      <c r="I197" s="121">
        <f t="shared" si="2"/>
        <v>99.526515151515156</v>
      </c>
    </row>
    <row r="198" spans="1:18" ht="28.5" x14ac:dyDescent="0.2">
      <c r="A198" s="37" t="s">
        <v>333</v>
      </c>
      <c r="B198" s="3" t="s">
        <v>1019</v>
      </c>
      <c r="C198" s="3" t="s">
        <v>29</v>
      </c>
      <c r="D198" s="3" t="s">
        <v>8</v>
      </c>
      <c r="E198" s="3" t="s">
        <v>681</v>
      </c>
      <c r="F198" s="3" t="s">
        <v>1673</v>
      </c>
      <c r="G198" s="121">
        <v>21120</v>
      </c>
      <c r="H198" s="121">
        <v>21020</v>
      </c>
      <c r="I198" s="121">
        <f t="shared" si="2"/>
        <v>99.526515151515156</v>
      </c>
    </row>
    <row r="199" spans="1:18" s="11" customFormat="1" ht="60" x14ac:dyDescent="0.25">
      <c r="A199" s="39" t="s">
        <v>1020</v>
      </c>
      <c r="B199" s="4" t="s">
        <v>1021</v>
      </c>
      <c r="C199" s="20" t="s">
        <v>0</v>
      </c>
      <c r="D199" s="20" t="s">
        <v>0</v>
      </c>
      <c r="E199" s="20" t="s">
        <v>0</v>
      </c>
      <c r="F199" s="20" t="s">
        <v>0</v>
      </c>
      <c r="G199" s="120">
        <v>81070.5</v>
      </c>
      <c r="H199" s="120">
        <v>29165.8</v>
      </c>
      <c r="I199" s="120">
        <f t="shared" si="2"/>
        <v>35.975848181521016</v>
      </c>
      <c r="R199" s="122"/>
    </row>
    <row r="200" spans="1:18" s="11" customFormat="1" ht="30" x14ac:dyDescent="0.25">
      <c r="A200" s="39" t="s">
        <v>1023</v>
      </c>
      <c r="B200" s="4" t="s">
        <v>1024</v>
      </c>
      <c r="C200" s="4" t="s">
        <v>0</v>
      </c>
      <c r="D200" s="4" t="s">
        <v>0</v>
      </c>
      <c r="E200" s="4" t="s">
        <v>0</v>
      </c>
      <c r="F200" s="4" t="s">
        <v>0</v>
      </c>
      <c r="G200" s="120">
        <v>54670.5</v>
      </c>
      <c r="H200" s="120">
        <v>22800</v>
      </c>
      <c r="I200" s="120">
        <f t="shared" si="2"/>
        <v>41.704392679781598</v>
      </c>
      <c r="R200" s="122"/>
    </row>
    <row r="201" spans="1:18" x14ac:dyDescent="0.2">
      <c r="A201" s="37" t="s">
        <v>82</v>
      </c>
      <c r="B201" s="3" t="s">
        <v>1024</v>
      </c>
      <c r="C201" s="3" t="s">
        <v>29</v>
      </c>
      <c r="D201" s="3" t="s">
        <v>0</v>
      </c>
      <c r="E201" s="3" t="s">
        <v>0</v>
      </c>
      <c r="F201" s="4" t="s">
        <v>0</v>
      </c>
      <c r="G201" s="121">
        <v>54670.5</v>
      </c>
      <c r="H201" s="121">
        <v>22800</v>
      </c>
      <c r="I201" s="121">
        <f t="shared" ref="I201:I264" si="3">H201/G201*100</f>
        <v>41.704392679781598</v>
      </c>
    </row>
    <row r="202" spans="1:18" x14ac:dyDescent="0.2">
      <c r="A202" s="37" t="s">
        <v>83</v>
      </c>
      <c r="B202" s="3" t="s">
        <v>1024</v>
      </c>
      <c r="C202" s="3" t="s">
        <v>29</v>
      </c>
      <c r="D202" s="3" t="s">
        <v>8</v>
      </c>
      <c r="E202" s="3" t="s">
        <v>0</v>
      </c>
      <c r="F202" s="3" t="s">
        <v>0</v>
      </c>
      <c r="G202" s="121">
        <v>54670.5</v>
      </c>
      <c r="H202" s="121">
        <v>22800</v>
      </c>
      <c r="I202" s="121">
        <f t="shared" si="3"/>
        <v>41.704392679781598</v>
      </c>
    </row>
    <row r="203" spans="1:18" x14ac:dyDescent="0.2">
      <c r="A203" s="37" t="s">
        <v>58</v>
      </c>
      <c r="B203" s="3" t="s">
        <v>1024</v>
      </c>
      <c r="C203" s="3" t="s">
        <v>29</v>
      </c>
      <c r="D203" s="3" t="s">
        <v>8</v>
      </c>
      <c r="E203" s="3" t="s">
        <v>672</v>
      </c>
      <c r="F203" s="3" t="s">
        <v>0</v>
      </c>
      <c r="G203" s="121">
        <v>54670.5</v>
      </c>
      <c r="H203" s="121">
        <v>22800</v>
      </c>
      <c r="I203" s="121">
        <f t="shared" si="3"/>
        <v>41.704392679781598</v>
      </c>
    </row>
    <row r="204" spans="1:18" ht="32.25" customHeight="1" x14ac:dyDescent="0.2">
      <c r="A204" s="37" t="s">
        <v>1680</v>
      </c>
      <c r="B204" s="3" t="s">
        <v>1024</v>
      </c>
      <c r="C204" s="3" t="s">
        <v>29</v>
      </c>
      <c r="D204" s="3" t="s">
        <v>8</v>
      </c>
      <c r="E204" s="3" t="s">
        <v>672</v>
      </c>
      <c r="F204" s="3" t="s">
        <v>1681</v>
      </c>
      <c r="G204" s="121">
        <v>54670.5</v>
      </c>
      <c r="H204" s="121">
        <v>22800</v>
      </c>
      <c r="I204" s="121">
        <f t="shared" si="3"/>
        <v>41.704392679781598</v>
      </c>
    </row>
    <row r="205" spans="1:18" s="11" customFormat="1" ht="45" x14ac:dyDescent="0.25">
      <c r="A205" s="39" t="s">
        <v>1025</v>
      </c>
      <c r="B205" s="4" t="s">
        <v>1026</v>
      </c>
      <c r="C205" s="4" t="s">
        <v>0</v>
      </c>
      <c r="D205" s="4" t="s">
        <v>0</v>
      </c>
      <c r="E205" s="4" t="s">
        <v>0</v>
      </c>
      <c r="F205" s="4" t="s">
        <v>0</v>
      </c>
      <c r="G205" s="120">
        <v>18800</v>
      </c>
      <c r="H205" s="120">
        <v>6365.8</v>
      </c>
      <c r="I205" s="120">
        <f t="shared" si="3"/>
        <v>33.860638297872342</v>
      </c>
      <c r="R205" s="122"/>
    </row>
    <row r="206" spans="1:18" x14ac:dyDescent="0.2">
      <c r="A206" s="37" t="s">
        <v>82</v>
      </c>
      <c r="B206" s="3" t="s">
        <v>1026</v>
      </c>
      <c r="C206" s="3" t="s">
        <v>29</v>
      </c>
      <c r="D206" s="3" t="s">
        <v>0</v>
      </c>
      <c r="E206" s="3" t="s">
        <v>0</v>
      </c>
      <c r="F206" s="4" t="s">
        <v>0</v>
      </c>
      <c r="G206" s="121">
        <v>18800</v>
      </c>
      <c r="H206" s="121">
        <v>6365.8</v>
      </c>
      <c r="I206" s="121">
        <f t="shared" si="3"/>
        <v>33.860638297872342</v>
      </c>
    </row>
    <row r="207" spans="1:18" x14ac:dyDescent="0.2">
      <c r="A207" s="37" t="s">
        <v>83</v>
      </c>
      <c r="B207" s="3" t="s">
        <v>1026</v>
      </c>
      <c r="C207" s="3" t="s">
        <v>29</v>
      </c>
      <c r="D207" s="3" t="s">
        <v>8</v>
      </c>
      <c r="E207" s="3" t="s">
        <v>0</v>
      </c>
      <c r="F207" s="3" t="s">
        <v>0</v>
      </c>
      <c r="G207" s="121">
        <v>18800</v>
      </c>
      <c r="H207" s="121">
        <v>6365.8</v>
      </c>
      <c r="I207" s="121">
        <f t="shared" si="3"/>
        <v>33.860638297872342</v>
      </c>
    </row>
    <row r="208" spans="1:18" x14ac:dyDescent="0.2">
      <c r="A208" s="37" t="s">
        <v>58</v>
      </c>
      <c r="B208" s="3" t="s">
        <v>1026</v>
      </c>
      <c r="C208" s="3" t="s">
        <v>29</v>
      </c>
      <c r="D208" s="3" t="s">
        <v>8</v>
      </c>
      <c r="E208" s="3" t="s">
        <v>672</v>
      </c>
      <c r="F208" s="3" t="s">
        <v>0</v>
      </c>
      <c r="G208" s="121">
        <v>18800</v>
      </c>
      <c r="H208" s="121">
        <v>6365.8</v>
      </c>
      <c r="I208" s="121">
        <f t="shared" si="3"/>
        <v>33.860638297872342</v>
      </c>
    </row>
    <row r="209" spans="1:18" ht="29.25" customHeight="1" x14ac:dyDescent="0.2">
      <c r="A209" s="37" t="s">
        <v>1680</v>
      </c>
      <c r="B209" s="3" t="s">
        <v>1026</v>
      </c>
      <c r="C209" s="3" t="s">
        <v>29</v>
      </c>
      <c r="D209" s="3" t="s">
        <v>8</v>
      </c>
      <c r="E209" s="3" t="s">
        <v>672</v>
      </c>
      <c r="F209" s="3" t="s">
        <v>1681</v>
      </c>
      <c r="G209" s="121">
        <v>18800</v>
      </c>
      <c r="H209" s="121">
        <v>6365.8</v>
      </c>
      <c r="I209" s="121">
        <f t="shared" si="3"/>
        <v>33.860638297872342</v>
      </c>
    </row>
    <row r="210" spans="1:18" s="11" customFormat="1" ht="45" x14ac:dyDescent="0.25">
      <c r="A210" s="39" t="s">
        <v>1027</v>
      </c>
      <c r="B210" s="4" t="s">
        <v>1028</v>
      </c>
      <c r="C210" s="4" t="s">
        <v>0</v>
      </c>
      <c r="D210" s="4" t="s">
        <v>0</v>
      </c>
      <c r="E210" s="4" t="s">
        <v>0</v>
      </c>
      <c r="F210" s="4" t="s">
        <v>0</v>
      </c>
      <c r="G210" s="120">
        <v>7600</v>
      </c>
      <c r="H210" s="120">
        <v>0</v>
      </c>
      <c r="I210" s="120">
        <f t="shared" si="3"/>
        <v>0</v>
      </c>
      <c r="R210" s="122"/>
    </row>
    <row r="211" spans="1:18" x14ac:dyDescent="0.2">
      <c r="A211" s="37" t="s">
        <v>82</v>
      </c>
      <c r="B211" s="3" t="s">
        <v>1028</v>
      </c>
      <c r="C211" s="3" t="s">
        <v>29</v>
      </c>
      <c r="D211" s="3" t="s">
        <v>0</v>
      </c>
      <c r="E211" s="3" t="s">
        <v>0</v>
      </c>
      <c r="F211" s="4" t="s">
        <v>0</v>
      </c>
      <c r="G211" s="121">
        <v>7600</v>
      </c>
      <c r="H211" s="121">
        <v>0</v>
      </c>
      <c r="I211" s="121">
        <f t="shared" si="3"/>
        <v>0</v>
      </c>
    </row>
    <row r="212" spans="1:18" x14ac:dyDescent="0.2">
      <c r="A212" s="37" t="s">
        <v>83</v>
      </c>
      <c r="B212" s="3" t="s">
        <v>1028</v>
      </c>
      <c r="C212" s="3" t="s">
        <v>29</v>
      </c>
      <c r="D212" s="3" t="s">
        <v>8</v>
      </c>
      <c r="E212" s="3" t="s">
        <v>0</v>
      </c>
      <c r="F212" s="3" t="s">
        <v>0</v>
      </c>
      <c r="G212" s="121">
        <v>7600</v>
      </c>
      <c r="H212" s="121">
        <v>0</v>
      </c>
      <c r="I212" s="121">
        <f t="shared" si="3"/>
        <v>0</v>
      </c>
    </row>
    <row r="213" spans="1:18" x14ac:dyDescent="0.2">
      <c r="A213" s="37" t="s">
        <v>58</v>
      </c>
      <c r="B213" s="3" t="s">
        <v>1028</v>
      </c>
      <c r="C213" s="3" t="s">
        <v>29</v>
      </c>
      <c r="D213" s="3" t="s">
        <v>8</v>
      </c>
      <c r="E213" s="3" t="s">
        <v>672</v>
      </c>
      <c r="F213" s="3" t="s">
        <v>0</v>
      </c>
      <c r="G213" s="121">
        <v>7600</v>
      </c>
      <c r="H213" s="121">
        <v>0</v>
      </c>
      <c r="I213" s="121">
        <f t="shared" si="3"/>
        <v>0</v>
      </c>
    </row>
    <row r="214" spans="1:18" ht="31.5" customHeight="1" x14ac:dyDescent="0.2">
      <c r="A214" s="37" t="s">
        <v>1680</v>
      </c>
      <c r="B214" s="3" t="s">
        <v>1028</v>
      </c>
      <c r="C214" s="3" t="s">
        <v>29</v>
      </c>
      <c r="D214" s="3" t="s">
        <v>8</v>
      </c>
      <c r="E214" s="3" t="s">
        <v>672</v>
      </c>
      <c r="F214" s="3" t="s">
        <v>1681</v>
      </c>
      <c r="G214" s="121">
        <v>7600</v>
      </c>
      <c r="H214" s="121">
        <v>0</v>
      </c>
      <c r="I214" s="121">
        <f t="shared" si="3"/>
        <v>0</v>
      </c>
    </row>
    <row r="215" spans="1:18" s="11" customFormat="1" ht="90" x14ac:dyDescent="0.25">
      <c r="A215" s="39" t="s">
        <v>1063</v>
      </c>
      <c r="B215" s="4" t="s">
        <v>1064</v>
      </c>
      <c r="C215" s="20" t="s">
        <v>0</v>
      </c>
      <c r="D215" s="20" t="s">
        <v>0</v>
      </c>
      <c r="E215" s="20" t="s">
        <v>0</v>
      </c>
      <c r="F215" s="20" t="s">
        <v>0</v>
      </c>
      <c r="G215" s="120">
        <v>370968.4</v>
      </c>
      <c r="H215" s="120">
        <v>284821.3</v>
      </c>
      <c r="I215" s="120">
        <f t="shared" si="3"/>
        <v>76.777779455069478</v>
      </c>
      <c r="R215" s="122"/>
    </row>
    <row r="216" spans="1:18" s="11" customFormat="1" ht="45" x14ac:dyDescent="0.25">
      <c r="A216" s="39" t="s">
        <v>1069</v>
      </c>
      <c r="B216" s="4" t="s">
        <v>1070</v>
      </c>
      <c r="C216" s="20" t="s">
        <v>0</v>
      </c>
      <c r="D216" s="20" t="s">
        <v>0</v>
      </c>
      <c r="E216" s="20" t="s">
        <v>0</v>
      </c>
      <c r="F216" s="20" t="s">
        <v>0</v>
      </c>
      <c r="G216" s="120">
        <v>70.599999999999994</v>
      </c>
      <c r="H216" s="120">
        <v>70.599999999999994</v>
      </c>
      <c r="I216" s="120">
        <f t="shared" si="3"/>
        <v>100</v>
      </c>
      <c r="R216" s="122"/>
    </row>
    <row r="217" spans="1:18" s="11" customFormat="1" ht="30" x14ac:dyDescent="0.25">
      <c r="A217" s="39" t="s">
        <v>1072</v>
      </c>
      <c r="B217" s="4" t="s">
        <v>1073</v>
      </c>
      <c r="C217" s="4" t="s">
        <v>0</v>
      </c>
      <c r="D217" s="4" t="s">
        <v>0</v>
      </c>
      <c r="E217" s="4" t="s">
        <v>0</v>
      </c>
      <c r="F217" s="4" t="s">
        <v>0</v>
      </c>
      <c r="G217" s="120">
        <v>70.599999999999994</v>
      </c>
      <c r="H217" s="120">
        <v>70.599999999999994</v>
      </c>
      <c r="I217" s="120">
        <f t="shared" si="3"/>
        <v>100</v>
      </c>
      <c r="R217" s="122"/>
    </row>
    <row r="218" spans="1:18" x14ac:dyDescent="0.2">
      <c r="A218" s="37" t="s">
        <v>82</v>
      </c>
      <c r="B218" s="3" t="s">
        <v>1073</v>
      </c>
      <c r="C218" s="3" t="s">
        <v>29</v>
      </c>
      <c r="D218" s="3" t="s">
        <v>0</v>
      </c>
      <c r="E218" s="3" t="s">
        <v>0</v>
      </c>
      <c r="F218" s="4" t="s">
        <v>0</v>
      </c>
      <c r="G218" s="121">
        <v>70.599999999999994</v>
      </c>
      <c r="H218" s="121">
        <v>70.599999999999994</v>
      </c>
      <c r="I218" s="121">
        <f t="shared" si="3"/>
        <v>100</v>
      </c>
    </row>
    <row r="219" spans="1:18" x14ac:dyDescent="0.2">
      <c r="A219" s="37" t="s">
        <v>84</v>
      </c>
      <c r="B219" s="3" t="s">
        <v>1073</v>
      </c>
      <c r="C219" s="3" t="s">
        <v>29</v>
      </c>
      <c r="D219" s="3" t="s">
        <v>9</v>
      </c>
      <c r="E219" s="3" t="s">
        <v>0</v>
      </c>
      <c r="F219" s="3" t="s">
        <v>0</v>
      </c>
      <c r="G219" s="121">
        <v>70.599999999999994</v>
      </c>
      <c r="H219" s="121">
        <v>70.599999999999994</v>
      </c>
      <c r="I219" s="121">
        <f t="shared" si="3"/>
        <v>100</v>
      </c>
    </row>
    <row r="220" spans="1:18" ht="42.75" x14ac:dyDescent="0.2">
      <c r="A220" s="37" t="s">
        <v>760</v>
      </c>
      <c r="B220" s="3" t="s">
        <v>1073</v>
      </c>
      <c r="C220" s="3" t="s">
        <v>29</v>
      </c>
      <c r="D220" s="3" t="s">
        <v>9</v>
      </c>
      <c r="E220" s="3" t="s">
        <v>761</v>
      </c>
      <c r="F220" s="3" t="s">
        <v>0</v>
      </c>
      <c r="G220" s="121">
        <v>70.599999999999994</v>
      </c>
      <c r="H220" s="121">
        <v>70.599999999999994</v>
      </c>
      <c r="I220" s="121">
        <f t="shared" si="3"/>
        <v>100</v>
      </c>
    </row>
    <row r="221" spans="1:18" ht="30.75" customHeight="1" x14ac:dyDescent="0.2">
      <c r="A221" s="37" t="s">
        <v>1680</v>
      </c>
      <c r="B221" s="3" t="s">
        <v>1073</v>
      </c>
      <c r="C221" s="3" t="s">
        <v>29</v>
      </c>
      <c r="D221" s="3" t="s">
        <v>9</v>
      </c>
      <c r="E221" s="3" t="s">
        <v>761</v>
      </c>
      <c r="F221" s="3" t="s">
        <v>1681</v>
      </c>
      <c r="G221" s="121">
        <v>70.599999999999994</v>
      </c>
      <c r="H221" s="121">
        <v>70.599999999999994</v>
      </c>
      <c r="I221" s="121">
        <f t="shared" si="3"/>
        <v>100</v>
      </c>
    </row>
    <row r="222" spans="1:18" s="11" customFormat="1" ht="30" x14ac:dyDescent="0.25">
      <c r="A222" s="39" t="s">
        <v>1074</v>
      </c>
      <c r="B222" s="4" t="s">
        <v>1075</v>
      </c>
      <c r="C222" s="20" t="s">
        <v>0</v>
      </c>
      <c r="D222" s="20" t="s">
        <v>0</v>
      </c>
      <c r="E222" s="20" t="s">
        <v>0</v>
      </c>
      <c r="F222" s="20" t="s">
        <v>0</v>
      </c>
      <c r="G222" s="120">
        <v>49975.4</v>
      </c>
      <c r="H222" s="120">
        <v>33950.699999999997</v>
      </c>
      <c r="I222" s="120">
        <f t="shared" si="3"/>
        <v>67.934823933375213</v>
      </c>
      <c r="R222" s="122"/>
    </row>
    <row r="223" spans="1:18" s="11" customFormat="1" ht="30" x14ac:dyDescent="0.25">
      <c r="A223" s="39" t="s">
        <v>1077</v>
      </c>
      <c r="B223" s="4" t="s">
        <v>1078</v>
      </c>
      <c r="C223" s="4" t="s">
        <v>0</v>
      </c>
      <c r="D223" s="4" t="s">
        <v>0</v>
      </c>
      <c r="E223" s="4" t="s">
        <v>0</v>
      </c>
      <c r="F223" s="4" t="s">
        <v>0</v>
      </c>
      <c r="G223" s="120">
        <v>17845.7</v>
      </c>
      <c r="H223" s="120">
        <v>17845.7</v>
      </c>
      <c r="I223" s="120">
        <f t="shared" si="3"/>
        <v>100</v>
      </c>
      <c r="R223" s="122"/>
    </row>
    <row r="224" spans="1:18" x14ac:dyDescent="0.2">
      <c r="A224" s="37" t="s">
        <v>82</v>
      </c>
      <c r="B224" s="3" t="s">
        <v>1078</v>
      </c>
      <c r="C224" s="3" t="s">
        <v>29</v>
      </c>
      <c r="D224" s="3" t="s">
        <v>0</v>
      </c>
      <c r="E224" s="3" t="s">
        <v>0</v>
      </c>
      <c r="F224" s="4" t="s">
        <v>0</v>
      </c>
      <c r="G224" s="121">
        <v>17845.7</v>
      </c>
      <c r="H224" s="121">
        <v>17845.7</v>
      </c>
      <c r="I224" s="121">
        <f t="shared" si="3"/>
        <v>100</v>
      </c>
    </row>
    <row r="225" spans="1:18" x14ac:dyDescent="0.2">
      <c r="A225" s="37" t="s">
        <v>84</v>
      </c>
      <c r="B225" s="3" t="s">
        <v>1078</v>
      </c>
      <c r="C225" s="3" t="s">
        <v>29</v>
      </c>
      <c r="D225" s="3" t="s">
        <v>9</v>
      </c>
      <c r="E225" s="3" t="s">
        <v>0</v>
      </c>
      <c r="F225" s="3" t="s">
        <v>0</v>
      </c>
      <c r="G225" s="121">
        <v>17845.7</v>
      </c>
      <c r="H225" s="121">
        <v>17845.7</v>
      </c>
      <c r="I225" s="121">
        <f t="shared" si="3"/>
        <v>100</v>
      </c>
    </row>
    <row r="226" spans="1:18" x14ac:dyDescent="0.2">
      <c r="A226" s="37" t="s">
        <v>58</v>
      </c>
      <c r="B226" s="3" t="s">
        <v>1078</v>
      </c>
      <c r="C226" s="3" t="s">
        <v>29</v>
      </c>
      <c r="D226" s="3" t="s">
        <v>9</v>
      </c>
      <c r="E226" s="3" t="s">
        <v>672</v>
      </c>
      <c r="F226" s="3" t="s">
        <v>0</v>
      </c>
      <c r="G226" s="121">
        <v>17845.7</v>
      </c>
      <c r="H226" s="121">
        <v>17845.7</v>
      </c>
      <c r="I226" s="121">
        <f t="shared" si="3"/>
        <v>100</v>
      </c>
    </row>
    <row r="227" spans="1:18" ht="27.75" customHeight="1" x14ac:dyDescent="0.2">
      <c r="A227" s="37" t="s">
        <v>1680</v>
      </c>
      <c r="B227" s="3" t="s">
        <v>1078</v>
      </c>
      <c r="C227" s="3" t="s">
        <v>29</v>
      </c>
      <c r="D227" s="3" t="s">
        <v>9</v>
      </c>
      <c r="E227" s="3" t="s">
        <v>672</v>
      </c>
      <c r="F227" s="3" t="s">
        <v>1681</v>
      </c>
      <c r="G227" s="121">
        <v>17845.7</v>
      </c>
      <c r="H227" s="121">
        <v>17845.7</v>
      </c>
      <c r="I227" s="121">
        <f t="shared" si="3"/>
        <v>100</v>
      </c>
    </row>
    <row r="228" spans="1:18" s="11" customFormat="1" ht="45" x14ac:dyDescent="0.25">
      <c r="A228" s="39" t="s">
        <v>1079</v>
      </c>
      <c r="B228" s="4" t="s">
        <v>1080</v>
      </c>
      <c r="C228" s="4" t="s">
        <v>0</v>
      </c>
      <c r="D228" s="4" t="s">
        <v>0</v>
      </c>
      <c r="E228" s="4" t="s">
        <v>0</v>
      </c>
      <c r="F228" s="4" t="s">
        <v>0</v>
      </c>
      <c r="G228" s="120">
        <v>16105</v>
      </c>
      <c r="H228" s="120">
        <v>16105</v>
      </c>
      <c r="I228" s="120">
        <f t="shared" si="3"/>
        <v>100</v>
      </c>
      <c r="R228" s="122"/>
    </row>
    <row r="229" spans="1:18" x14ac:dyDescent="0.2">
      <c r="A229" s="37" t="s">
        <v>82</v>
      </c>
      <c r="B229" s="3" t="s">
        <v>1080</v>
      </c>
      <c r="C229" s="3" t="s">
        <v>29</v>
      </c>
      <c r="D229" s="3" t="s">
        <v>0</v>
      </c>
      <c r="E229" s="3" t="s">
        <v>0</v>
      </c>
      <c r="F229" s="4" t="s">
        <v>0</v>
      </c>
      <c r="G229" s="121">
        <v>16105</v>
      </c>
      <c r="H229" s="121">
        <v>16105</v>
      </c>
      <c r="I229" s="121">
        <f t="shared" si="3"/>
        <v>100</v>
      </c>
    </row>
    <row r="230" spans="1:18" x14ac:dyDescent="0.2">
      <c r="A230" s="37" t="s">
        <v>84</v>
      </c>
      <c r="B230" s="3" t="s">
        <v>1080</v>
      </c>
      <c r="C230" s="3" t="s">
        <v>29</v>
      </c>
      <c r="D230" s="3" t="s">
        <v>9</v>
      </c>
      <c r="E230" s="3" t="s">
        <v>0</v>
      </c>
      <c r="F230" s="3" t="s">
        <v>0</v>
      </c>
      <c r="G230" s="121">
        <v>16105</v>
      </c>
      <c r="H230" s="121">
        <v>16105</v>
      </c>
      <c r="I230" s="121">
        <f t="shared" si="3"/>
        <v>100</v>
      </c>
    </row>
    <row r="231" spans="1:18" x14ac:dyDescent="0.2">
      <c r="A231" s="37" t="s">
        <v>58</v>
      </c>
      <c r="B231" s="3" t="s">
        <v>1080</v>
      </c>
      <c r="C231" s="3" t="s">
        <v>29</v>
      </c>
      <c r="D231" s="3" t="s">
        <v>9</v>
      </c>
      <c r="E231" s="3" t="s">
        <v>672</v>
      </c>
      <c r="F231" s="3" t="s">
        <v>0</v>
      </c>
      <c r="G231" s="121">
        <v>16105</v>
      </c>
      <c r="H231" s="121">
        <v>16105</v>
      </c>
      <c r="I231" s="121">
        <f t="shared" si="3"/>
        <v>100</v>
      </c>
    </row>
    <row r="232" spans="1:18" ht="32.25" customHeight="1" x14ac:dyDescent="0.2">
      <c r="A232" s="37" t="s">
        <v>1680</v>
      </c>
      <c r="B232" s="3" t="s">
        <v>1080</v>
      </c>
      <c r="C232" s="3" t="s">
        <v>29</v>
      </c>
      <c r="D232" s="3" t="s">
        <v>9</v>
      </c>
      <c r="E232" s="3" t="s">
        <v>672</v>
      </c>
      <c r="F232" s="3" t="s">
        <v>1681</v>
      </c>
      <c r="G232" s="121">
        <v>16105</v>
      </c>
      <c r="H232" s="121">
        <v>16105</v>
      </c>
      <c r="I232" s="121">
        <f t="shared" si="3"/>
        <v>100</v>
      </c>
    </row>
    <row r="233" spans="1:18" s="11" customFormat="1" ht="31.5" customHeight="1" x14ac:dyDescent="0.25">
      <c r="A233" s="39" t="s">
        <v>1081</v>
      </c>
      <c r="B233" s="4" t="s">
        <v>1082</v>
      </c>
      <c r="C233" s="4" t="s">
        <v>0</v>
      </c>
      <c r="D233" s="4" t="s">
        <v>0</v>
      </c>
      <c r="E233" s="4" t="s">
        <v>0</v>
      </c>
      <c r="F233" s="4" t="s">
        <v>0</v>
      </c>
      <c r="G233" s="120">
        <v>16024.7</v>
      </c>
      <c r="H233" s="120">
        <v>0</v>
      </c>
      <c r="I233" s="120">
        <f t="shared" si="3"/>
        <v>0</v>
      </c>
      <c r="R233" s="122"/>
    </row>
    <row r="234" spans="1:18" x14ac:dyDescent="0.2">
      <c r="A234" s="37" t="s">
        <v>82</v>
      </c>
      <c r="B234" s="3" t="s">
        <v>1082</v>
      </c>
      <c r="C234" s="3" t="s">
        <v>29</v>
      </c>
      <c r="D234" s="3" t="s">
        <v>0</v>
      </c>
      <c r="E234" s="3" t="s">
        <v>0</v>
      </c>
      <c r="F234" s="4" t="s">
        <v>0</v>
      </c>
      <c r="G234" s="121">
        <v>16024.7</v>
      </c>
      <c r="H234" s="121">
        <v>0</v>
      </c>
      <c r="I234" s="121">
        <f t="shared" si="3"/>
        <v>0</v>
      </c>
    </row>
    <row r="235" spans="1:18" x14ac:dyDescent="0.2">
      <c r="A235" s="37" t="s">
        <v>84</v>
      </c>
      <c r="B235" s="3" t="s">
        <v>1082</v>
      </c>
      <c r="C235" s="3" t="s">
        <v>29</v>
      </c>
      <c r="D235" s="3" t="s">
        <v>9</v>
      </c>
      <c r="E235" s="3" t="s">
        <v>0</v>
      </c>
      <c r="F235" s="3" t="s">
        <v>0</v>
      </c>
      <c r="G235" s="121">
        <v>16024.7</v>
      </c>
      <c r="H235" s="121">
        <v>0</v>
      </c>
      <c r="I235" s="121">
        <f t="shared" si="3"/>
        <v>0</v>
      </c>
    </row>
    <row r="236" spans="1:18" x14ac:dyDescent="0.2">
      <c r="A236" s="37" t="s">
        <v>58</v>
      </c>
      <c r="B236" s="3" t="s">
        <v>1082</v>
      </c>
      <c r="C236" s="3" t="s">
        <v>29</v>
      </c>
      <c r="D236" s="3" t="s">
        <v>9</v>
      </c>
      <c r="E236" s="3" t="s">
        <v>672</v>
      </c>
      <c r="F236" s="3" t="s">
        <v>0</v>
      </c>
      <c r="G236" s="121">
        <v>16024.7</v>
      </c>
      <c r="H236" s="121">
        <v>0</v>
      </c>
      <c r="I236" s="121">
        <f t="shared" si="3"/>
        <v>0</v>
      </c>
    </row>
    <row r="237" spans="1:18" ht="42.75" x14ac:dyDescent="0.2">
      <c r="A237" s="37" t="s">
        <v>1680</v>
      </c>
      <c r="B237" s="3" t="s">
        <v>1082</v>
      </c>
      <c r="C237" s="3" t="s">
        <v>29</v>
      </c>
      <c r="D237" s="3" t="s">
        <v>9</v>
      </c>
      <c r="E237" s="3" t="s">
        <v>672</v>
      </c>
      <c r="F237" s="3" t="s">
        <v>1681</v>
      </c>
      <c r="G237" s="121">
        <v>16024.7</v>
      </c>
      <c r="H237" s="121">
        <v>0</v>
      </c>
      <c r="I237" s="121">
        <f t="shared" si="3"/>
        <v>0</v>
      </c>
    </row>
    <row r="238" spans="1:18" s="11" customFormat="1" ht="60" x14ac:dyDescent="0.25">
      <c r="A238" s="39" t="s">
        <v>1065</v>
      </c>
      <c r="B238" s="4" t="s">
        <v>1066</v>
      </c>
      <c r="C238" s="4" t="s">
        <v>0</v>
      </c>
      <c r="D238" s="4" t="s">
        <v>0</v>
      </c>
      <c r="E238" s="4" t="s">
        <v>0</v>
      </c>
      <c r="F238" s="4" t="s">
        <v>0</v>
      </c>
      <c r="G238" s="120">
        <v>272941.40000000002</v>
      </c>
      <c r="H238" s="120">
        <v>202819</v>
      </c>
      <c r="I238" s="120">
        <f t="shared" si="3"/>
        <v>74.308624488626478</v>
      </c>
      <c r="R238" s="122"/>
    </row>
    <row r="239" spans="1:18" x14ac:dyDescent="0.2">
      <c r="A239" s="37" t="s">
        <v>82</v>
      </c>
      <c r="B239" s="3" t="s">
        <v>1066</v>
      </c>
      <c r="C239" s="3" t="s">
        <v>29</v>
      </c>
      <c r="D239" s="3" t="s">
        <v>0</v>
      </c>
      <c r="E239" s="3" t="s">
        <v>0</v>
      </c>
      <c r="F239" s="4" t="s">
        <v>0</v>
      </c>
      <c r="G239" s="121">
        <v>272941.40000000002</v>
      </c>
      <c r="H239" s="121">
        <v>202819</v>
      </c>
      <c r="I239" s="121">
        <f t="shared" si="3"/>
        <v>74.308624488626478</v>
      </c>
    </row>
    <row r="240" spans="1:18" x14ac:dyDescent="0.2">
      <c r="A240" s="37" t="s">
        <v>84</v>
      </c>
      <c r="B240" s="3" t="s">
        <v>1066</v>
      </c>
      <c r="C240" s="3" t="s">
        <v>29</v>
      </c>
      <c r="D240" s="3" t="s">
        <v>9</v>
      </c>
      <c r="E240" s="3" t="s">
        <v>0</v>
      </c>
      <c r="F240" s="3" t="s">
        <v>0</v>
      </c>
      <c r="G240" s="121">
        <v>272941.40000000002</v>
      </c>
      <c r="H240" s="121">
        <v>202819</v>
      </c>
      <c r="I240" s="121">
        <f t="shared" si="3"/>
        <v>74.308624488626478</v>
      </c>
    </row>
    <row r="241" spans="1:18" x14ac:dyDescent="0.2">
      <c r="A241" s="37" t="s">
        <v>58</v>
      </c>
      <c r="B241" s="3" t="s">
        <v>1066</v>
      </c>
      <c r="C241" s="3" t="s">
        <v>29</v>
      </c>
      <c r="D241" s="3" t="s">
        <v>9</v>
      </c>
      <c r="E241" s="3" t="s">
        <v>672</v>
      </c>
      <c r="F241" s="3" t="s">
        <v>0</v>
      </c>
      <c r="G241" s="121">
        <v>272941.40000000002</v>
      </c>
      <c r="H241" s="121">
        <v>202819</v>
      </c>
      <c r="I241" s="121">
        <f t="shared" si="3"/>
        <v>74.308624488626478</v>
      </c>
    </row>
    <row r="242" spans="1:18" ht="29.25" customHeight="1" x14ac:dyDescent="0.2">
      <c r="A242" s="37" t="s">
        <v>1680</v>
      </c>
      <c r="B242" s="3" t="s">
        <v>1066</v>
      </c>
      <c r="C242" s="3" t="s">
        <v>29</v>
      </c>
      <c r="D242" s="3" t="s">
        <v>9</v>
      </c>
      <c r="E242" s="3" t="s">
        <v>672</v>
      </c>
      <c r="F242" s="3" t="s">
        <v>1681</v>
      </c>
      <c r="G242" s="121">
        <v>272941.40000000002</v>
      </c>
      <c r="H242" s="121">
        <v>202819</v>
      </c>
      <c r="I242" s="121">
        <f t="shared" si="3"/>
        <v>74.308624488626478</v>
      </c>
    </row>
    <row r="243" spans="1:18" s="11" customFormat="1" ht="62.25" customHeight="1" x14ac:dyDescent="0.25">
      <c r="A243" s="39" t="s">
        <v>1067</v>
      </c>
      <c r="B243" s="4" t="s">
        <v>1068</v>
      </c>
      <c r="C243" s="4" t="s">
        <v>0</v>
      </c>
      <c r="D243" s="4" t="s">
        <v>0</v>
      </c>
      <c r="E243" s="4" t="s">
        <v>0</v>
      </c>
      <c r="F243" s="4" t="s">
        <v>0</v>
      </c>
      <c r="G243" s="120">
        <v>47981</v>
      </c>
      <c r="H243" s="120">
        <v>47981</v>
      </c>
      <c r="I243" s="120">
        <f t="shared" si="3"/>
        <v>100</v>
      </c>
      <c r="R243" s="122"/>
    </row>
    <row r="244" spans="1:18" x14ac:dyDescent="0.2">
      <c r="A244" s="37" t="s">
        <v>82</v>
      </c>
      <c r="B244" s="3" t="s">
        <v>1068</v>
      </c>
      <c r="C244" s="3" t="s">
        <v>29</v>
      </c>
      <c r="D244" s="3" t="s">
        <v>0</v>
      </c>
      <c r="E244" s="3" t="s">
        <v>0</v>
      </c>
      <c r="F244" s="4" t="s">
        <v>0</v>
      </c>
      <c r="G244" s="121">
        <v>47981</v>
      </c>
      <c r="H244" s="121">
        <v>47981</v>
      </c>
      <c r="I244" s="121">
        <f t="shared" si="3"/>
        <v>100</v>
      </c>
    </row>
    <row r="245" spans="1:18" x14ac:dyDescent="0.2">
      <c r="A245" s="37" t="s">
        <v>84</v>
      </c>
      <c r="B245" s="3" t="s">
        <v>1068</v>
      </c>
      <c r="C245" s="3" t="s">
        <v>29</v>
      </c>
      <c r="D245" s="3" t="s">
        <v>9</v>
      </c>
      <c r="E245" s="3" t="s">
        <v>0</v>
      </c>
      <c r="F245" s="3" t="s">
        <v>0</v>
      </c>
      <c r="G245" s="121">
        <v>47981</v>
      </c>
      <c r="H245" s="121">
        <v>47981</v>
      </c>
      <c r="I245" s="121">
        <f t="shared" si="3"/>
        <v>100</v>
      </c>
    </row>
    <row r="246" spans="1:18" x14ac:dyDescent="0.2">
      <c r="A246" s="37" t="s">
        <v>58</v>
      </c>
      <c r="B246" s="3" t="s">
        <v>1068</v>
      </c>
      <c r="C246" s="3" t="s">
        <v>29</v>
      </c>
      <c r="D246" s="3" t="s">
        <v>9</v>
      </c>
      <c r="E246" s="3" t="s">
        <v>672</v>
      </c>
      <c r="F246" s="3" t="s">
        <v>0</v>
      </c>
      <c r="G246" s="121">
        <v>47981</v>
      </c>
      <c r="H246" s="121">
        <v>47981</v>
      </c>
      <c r="I246" s="121">
        <f t="shared" si="3"/>
        <v>100</v>
      </c>
    </row>
    <row r="247" spans="1:18" ht="33" customHeight="1" x14ac:dyDescent="0.2">
      <c r="A247" s="37" t="s">
        <v>1680</v>
      </c>
      <c r="B247" s="3" t="s">
        <v>1068</v>
      </c>
      <c r="C247" s="3" t="s">
        <v>29</v>
      </c>
      <c r="D247" s="3" t="s">
        <v>9</v>
      </c>
      <c r="E247" s="3" t="s">
        <v>672</v>
      </c>
      <c r="F247" s="3" t="s">
        <v>1681</v>
      </c>
      <c r="G247" s="121">
        <v>47981</v>
      </c>
      <c r="H247" s="121">
        <v>47981</v>
      </c>
      <c r="I247" s="121">
        <f t="shared" si="3"/>
        <v>100</v>
      </c>
    </row>
    <row r="248" spans="1:18" s="11" customFormat="1" ht="75" x14ac:dyDescent="0.25">
      <c r="A248" s="39" t="s">
        <v>992</v>
      </c>
      <c r="B248" s="4" t="s">
        <v>993</v>
      </c>
      <c r="C248" s="20" t="s">
        <v>0</v>
      </c>
      <c r="D248" s="20" t="s">
        <v>0</v>
      </c>
      <c r="E248" s="20" t="s">
        <v>0</v>
      </c>
      <c r="F248" s="20" t="s">
        <v>0</v>
      </c>
      <c r="G248" s="120">
        <v>10568.9</v>
      </c>
      <c r="H248" s="120">
        <v>3860.2</v>
      </c>
      <c r="I248" s="120">
        <f t="shared" si="3"/>
        <v>36.524141585217002</v>
      </c>
      <c r="R248" s="122"/>
    </row>
    <row r="249" spans="1:18" s="11" customFormat="1" ht="45" x14ac:dyDescent="0.25">
      <c r="A249" s="39" t="s">
        <v>1031</v>
      </c>
      <c r="B249" s="4" t="s">
        <v>1032</v>
      </c>
      <c r="C249" s="20" t="s">
        <v>0</v>
      </c>
      <c r="D249" s="20" t="s">
        <v>0</v>
      </c>
      <c r="E249" s="20" t="s">
        <v>0</v>
      </c>
      <c r="F249" s="20" t="s">
        <v>0</v>
      </c>
      <c r="G249" s="120">
        <v>10568.9</v>
      </c>
      <c r="H249" s="120">
        <v>3860.2</v>
      </c>
      <c r="I249" s="120">
        <f t="shared" si="3"/>
        <v>36.524141585217002</v>
      </c>
      <c r="R249" s="122"/>
    </row>
    <row r="250" spans="1:18" s="11" customFormat="1" ht="45" x14ac:dyDescent="0.25">
      <c r="A250" s="39" t="s">
        <v>1331</v>
      </c>
      <c r="B250" s="4" t="s">
        <v>1332</v>
      </c>
      <c r="C250" s="4" t="s">
        <v>0</v>
      </c>
      <c r="D250" s="4" t="s">
        <v>0</v>
      </c>
      <c r="E250" s="4" t="s">
        <v>0</v>
      </c>
      <c r="F250" s="4" t="s">
        <v>0</v>
      </c>
      <c r="G250" s="120">
        <v>400</v>
      </c>
      <c r="H250" s="120">
        <v>0</v>
      </c>
      <c r="I250" s="120">
        <f t="shared" si="3"/>
        <v>0</v>
      </c>
      <c r="R250" s="122"/>
    </row>
    <row r="251" spans="1:18" x14ac:dyDescent="0.2">
      <c r="A251" s="37" t="s">
        <v>88</v>
      </c>
      <c r="B251" s="3" t="s">
        <v>1332</v>
      </c>
      <c r="C251" s="3" t="s">
        <v>74</v>
      </c>
      <c r="D251" s="3" t="s">
        <v>0</v>
      </c>
      <c r="E251" s="3" t="s">
        <v>0</v>
      </c>
      <c r="F251" s="4" t="s">
        <v>0</v>
      </c>
      <c r="G251" s="121">
        <v>400</v>
      </c>
      <c r="H251" s="121">
        <v>0</v>
      </c>
      <c r="I251" s="121">
        <f t="shared" si="3"/>
        <v>0</v>
      </c>
    </row>
    <row r="252" spans="1:18" x14ac:dyDescent="0.2">
      <c r="A252" s="37" t="s">
        <v>89</v>
      </c>
      <c r="B252" s="3" t="s">
        <v>1332</v>
      </c>
      <c r="C252" s="3" t="s">
        <v>74</v>
      </c>
      <c r="D252" s="3" t="s">
        <v>8</v>
      </c>
      <c r="E252" s="3" t="s">
        <v>0</v>
      </c>
      <c r="F252" s="3" t="s">
        <v>0</v>
      </c>
      <c r="G252" s="121">
        <v>400</v>
      </c>
      <c r="H252" s="121">
        <v>0</v>
      </c>
      <c r="I252" s="121">
        <f t="shared" si="3"/>
        <v>0</v>
      </c>
    </row>
    <row r="253" spans="1:18" ht="42.75" x14ac:dyDescent="0.2">
      <c r="A253" s="37" t="s">
        <v>760</v>
      </c>
      <c r="B253" s="3" t="s">
        <v>1332</v>
      </c>
      <c r="C253" s="3" t="s">
        <v>74</v>
      </c>
      <c r="D253" s="3" t="s">
        <v>8</v>
      </c>
      <c r="E253" s="3" t="s">
        <v>761</v>
      </c>
      <c r="F253" s="3" t="s">
        <v>0</v>
      </c>
      <c r="G253" s="121">
        <v>400</v>
      </c>
      <c r="H253" s="121">
        <v>0</v>
      </c>
      <c r="I253" s="121">
        <f t="shared" si="3"/>
        <v>0</v>
      </c>
    </row>
    <row r="254" spans="1:18" ht="28.5" customHeight="1" x14ac:dyDescent="0.2">
      <c r="A254" s="37" t="s">
        <v>1680</v>
      </c>
      <c r="B254" s="3" t="s">
        <v>1332</v>
      </c>
      <c r="C254" s="3" t="s">
        <v>74</v>
      </c>
      <c r="D254" s="3" t="s">
        <v>8</v>
      </c>
      <c r="E254" s="3" t="s">
        <v>761</v>
      </c>
      <c r="F254" s="3" t="s">
        <v>1681</v>
      </c>
      <c r="G254" s="121">
        <v>400</v>
      </c>
      <c r="H254" s="121">
        <v>0</v>
      </c>
      <c r="I254" s="121">
        <f t="shared" si="3"/>
        <v>0</v>
      </c>
    </row>
    <row r="255" spans="1:18" s="11" customFormat="1" ht="15" customHeight="1" x14ac:dyDescent="0.25">
      <c r="A255" s="39" t="s">
        <v>1094</v>
      </c>
      <c r="B255" s="4" t="s">
        <v>1095</v>
      </c>
      <c r="C255" s="4" t="s">
        <v>0</v>
      </c>
      <c r="D255" s="4" t="s">
        <v>0</v>
      </c>
      <c r="E255" s="4" t="s">
        <v>0</v>
      </c>
      <c r="F255" s="4" t="s">
        <v>0</v>
      </c>
      <c r="G255" s="120">
        <v>10168.9</v>
      </c>
      <c r="H255" s="120">
        <v>3860.2</v>
      </c>
      <c r="I255" s="120">
        <f t="shared" si="3"/>
        <v>37.960841388940793</v>
      </c>
      <c r="R255" s="122"/>
    </row>
    <row r="256" spans="1:18" x14ac:dyDescent="0.2">
      <c r="A256" s="37" t="s">
        <v>82</v>
      </c>
      <c r="B256" s="3" t="s">
        <v>1095</v>
      </c>
      <c r="C256" s="3" t="s">
        <v>29</v>
      </c>
      <c r="D256" s="3" t="s">
        <v>0</v>
      </c>
      <c r="E256" s="3" t="s">
        <v>0</v>
      </c>
      <c r="F256" s="4" t="s">
        <v>0</v>
      </c>
      <c r="G256" s="121">
        <v>10168.9</v>
      </c>
      <c r="H256" s="121">
        <v>3860.2</v>
      </c>
      <c r="I256" s="121">
        <f t="shared" si="3"/>
        <v>37.960841388940793</v>
      </c>
    </row>
    <row r="257" spans="1:18" x14ac:dyDescent="0.2">
      <c r="A257" s="37" t="s">
        <v>84</v>
      </c>
      <c r="B257" s="3" t="s">
        <v>1095</v>
      </c>
      <c r="C257" s="3" t="s">
        <v>29</v>
      </c>
      <c r="D257" s="3" t="s">
        <v>9</v>
      </c>
      <c r="E257" s="3" t="s">
        <v>0</v>
      </c>
      <c r="F257" s="3" t="s">
        <v>0</v>
      </c>
      <c r="G257" s="121">
        <v>10168.9</v>
      </c>
      <c r="H257" s="121">
        <v>3860.2</v>
      </c>
      <c r="I257" s="121">
        <f t="shared" si="3"/>
        <v>37.960841388940793</v>
      </c>
    </row>
    <row r="258" spans="1:18" x14ac:dyDescent="0.2">
      <c r="A258" s="37" t="s">
        <v>58</v>
      </c>
      <c r="B258" s="3" t="s">
        <v>1095</v>
      </c>
      <c r="C258" s="3" t="s">
        <v>29</v>
      </c>
      <c r="D258" s="3" t="s">
        <v>9</v>
      </c>
      <c r="E258" s="3" t="s">
        <v>672</v>
      </c>
      <c r="F258" s="3" t="s">
        <v>0</v>
      </c>
      <c r="G258" s="121">
        <v>10168.9</v>
      </c>
      <c r="H258" s="121">
        <v>3860.2</v>
      </c>
      <c r="I258" s="121">
        <f t="shared" si="3"/>
        <v>37.960841388940793</v>
      </c>
    </row>
    <row r="259" spans="1:18" ht="33" customHeight="1" x14ac:dyDescent="0.2">
      <c r="A259" s="37" t="s">
        <v>1680</v>
      </c>
      <c r="B259" s="3" t="s">
        <v>1095</v>
      </c>
      <c r="C259" s="3" t="s">
        <v>29</v>
      </c>
      <c r="D259" s="3" t="s">
        <v>9</v>
      </c>
      <c r="E259" s="3" t="s">
        <v>672</v>
      </c>
      <c r="F259" s="3" t="s">
        <v>1681</v>
      </c>
      <c r="G259" s="121">
        <v>10168.9</v>
      </c>
      <c r="H259" s="121">
        <v>3860.2</v>
      </c>
      <c r="I259" s="121">
        <f t="shared" si="3"/>
        <v>37.960841388940793</v>
      </c>
    </row>
    <row r="260" spans="1:18" s="11" customFormat="1" ht="75" x14ac:dyDescent="0.25">
      <c r="A260" s="39" t="s">
        <v>1035</v>
      </c>
      <c r="B260" s="4" t="s">
        <v>1036</v>
      </c>
      <c r="C260" s="20" t="s">
        <v>0</v>
      </c>
      <c r="D260" s="20" t="s">
        <v>0</v>
      </c>
      <c r="E260" s="20" t="s">
        <v>0</v>
      </c>
      <c r="F260" s="20" t="s">
        <v>0</v>
      </c>
      <c r="G260" s="120">
        <v>221704.6</v>
      </c>
      <c r="H260" s="120">
        <v>121971.2</v>
      </c>
      <c r="I260" s="120">
        <f t="shared" si="3"/>
        <v>55.015186874787439</v>
      </c>
      <c r="R260" s="122"/>
    </row>
    <row r="261" spans="1:18" s="11" customFormat="1" ht="30" x14ac:dyDescent="0.25">
      <c r="A261" s="39" t="s">
        <v>1037</v>
      </c>
      <c r="B261" s="4" t="s">
        <v>1038</v>
      </c>
      <c r="C261" s="20" t="s">
        <v>0</v>
      </c>
      <c r="D261" s="20" t="s">
        <v>0</v>
      </c>
      <c r="E261" s="20" t="s">
        <v>0</v>
      </c>
      <c r="F261" s="20" t="s">
        <v>0</v>
      </c>
      <c r="G261" s="120">
        <v>96000</v>
      </c>
      <c r="H261" s="120">
        <v>50000</v>
      </c>
      <c r="I261" s="120">
        <f t="shared" si="3"/>
        <v>52.083333333333336</v>
      </c>
      <c r="R261" s="122"/>
    </row>
    <row r="262" spans="1:18" s="11" customFormat="1" ht="63" customHeight="1" x14ac:dyDescent="0.25">
      <c r="A262" s="39" t="s">
        <v>1097</v>
      </c>
      <c r="B262" s="4" t="s">
        <v>1098</v>
      </c>
      <c r="C262" s="4" t="s">
        <v>0</v>
      </c>
      <c r="D262" s="4" t="s">
        <v>0</v>
      </c>
      <c r="E262" s="4" t="s">
        <v>0</v>
      </c>
      <c r="F262" s="4" t="s">
        <v>0</v>
      </c>
      <c r="G262" s="120">
        <v>96000</v>
      </c>
      <c r="H262" s="120">
        <v>50000</v>
      </c>
      <c r="I262" s="120">
        <f t="shared" si="3"/>
        <v>52.083333333333336</v>
      </c>
      <c r="R262" s="122"/>
    </row>
    <row r="263" spans="1:18" x14ac:dyDescent="0.2">
      <c r="A263" s="37" t="s">
        <v>82</v>
      </c>
      <c r="B263" s="3" t="s">
        <v>1098</v>
      </c>
      <c r="C263" s="3" t="s">
        <v>29</v>
      </c>
      <c r="D263" s="3" t="s">
        <v>0</v>
      </c>
      <c r="E263" s="3" t="s">
        <v>0</v>
      </c>
      <c r="F263" s="4" t="s">
        <v>0</v>
      </c>
      <c r="G263" s="121">
        <v>96000</v>
      </c>
      <c r="H263" s="121">
        <v>50000</v>
      </c>
      <c r="I263" s="121">
        <f t="shared" si="3"/>
        <v>52.083333333333336</v>
      </c>
    </row>
    <row r="264" spans="1:18" x14ac:dyDescent="0.2">
      <c r="A264" s="37" t="s">
        <v>84</v>
      </c>
      <c r="B264" s="3" t="s">
        <v>1098</v>
      </c>
      <c r="C264" s="3" t="s">
        <v>29</v>
      </c>
      <c r="D264" s="3" t="s">
        <v>9</v>
      </c>
      <c r="E264" s="3" t="s">
        <v>0</v>
      </c>
      <c r="F264" s="3" t="s">
        <v>0</v>
      </c>
      <c r="G264" s="121">
        <v>96000</v>
      </c>
      <c r="H264" s="121">
        <v>50000</v>
      </c>
      <c r="I264" s="121">
        <f t="shared" si="3"/>
        <v>52.083333333333336</v>
      </c>
    </row>
    <row r="265" spans="1:18" x14ac:dyDescent="0.2">
      <c r="A265" s="37" t="s">
        <v>58</v>
      </c>
      <c r="B265" s="3" t="s">
        <v>1098</v>
      </c>
      <c r="C265" s="3" t="s">
        <v>29</v>
      </c>
      <c r="D265" s="3" t="s">
        <v>9</v>
      </c>
      <c r="E265" s="3" t="s">
        <v>672</v>
      </c>
      <c r="F265" s="3" t="s">
        <v>0</v>
      </c>
      <c r="G265" s="121">
        <v>96000</v>
      </c>
      <c r="H265" s="121">
        <v>50000</v>
      </c>
      <c r="I265" s="121">
        <f t="shared" ref="I265:I292" si="4">H265/G265*100</f>
        <v>52.083333333333336</v>
      </c>
    </row>
    <row r="266" spans="1:18" ht="42.75" x14ac:dyDescent="0.2">
      <c r="A266" s="37" t="s">
        <v>1680</v>
      </c>
      <c r="B266" s="3" t="s">
        <v>1098</v>
      </c>
      <c r="C266" s="3" t="s">
        <v>29</v>
      </c>
      <c r="D266" s="3" t="s">
        <v>9</v>
      </c>
      <c r="E266" s="3" t="s">
        <v>672</v>
      </c>
      <c r="F266" s="3" t="s">
        <v>1681</v>
      </c>
      <c r="G266" s="121">
        <v>96000</v>
      </c>
      <c r="H266" s="121">
        <v>50000</v>
      </c>
      <c r="I266" s="121">
        <f t="shared" si="4"/>
        <v>52.083333333333336</v>
      </c>
    </row>
    <row r="267" spans="1:18" ht="75" x14ac:dyDescent="0.25">
      <c r="A267" s="39" t="s">
        <v>1099</v>
      </c>
      <c r="B267" s="4" t="s">
        <v>1100</v>
      </c>
      <c r="C267" s="20" t="s">
        <v>0</v>
      </c>
      <c r="D267" s="20" t="s">
        <v>0</v>
      </c>
      <c r="E267" s="20" t="s">
        <v>0</v>
      </c>
      <c r="F267" s="20" t="s">
        <v>0</v>
      </c>
      <c r="G267" s="120">
        <v>125704.6</v>
      </c>
      <c r="H267" s="120">
        <v>71971.199999999997</v>
      </c>
      <c r="I267" s="121">
        <f t="shared" si="4"/>
        <v>57.254229359943864</v>
      </c>
    </row>
    <row r="268" spans="1:18" s="11" customFormat="1" ht="57.75" customHeight="1" x14ac:dyDescent="0.25">
      <c r="A268" s="39" t="s">
        <v>1102</v>
      </c>
      <c r="B268" s="4" t="s">
        <v>1103</v>
      </c>
      <c r="C268" s="4" t="s">
        <v>0</v>
      </c>
      <c r="D268" s="4" t="s">
        <v>0</v>
      </c>
      <c r="E268" s="4" t="s">
        <v>0</v>
      </c>
      <c r="F268" s="4" t="s">
        <v>0</v>
      </c>
      <c r="G268" s="120">
        <v>80704.600000000006</v>
      </c>
      <c r="H268" s="120">
        <v>50546</v>
      </c>
      <c r="I268" s="120">
        <f t="shared" si="4"/>
        <v>62.630878537282875</v>
      </c>
      <c r="R268" s="122"/>
    </row>
    <row r="269" spans="1:18" x14ac:dyDescent="0.2">
      <c r="A269" s="37" t="s">
        <v>82</v>
      </c>
      <c r="B269" s="3" t="s">
        <v>1103</v>
      </c>
      <c r="C269" s="3" t="s">
        <v>29</v>
      </c>
      <c r="D269" s="3" t="s">
        <v>0</v>
      </c>
      <c r="E269" s="3" t="s">
        <v>0</v>
      </c>
      <c r="F269" s="4" t="s">
        <v>0</v>
      </c>
      <c r="G269" s="121">
        <v>80704.600000000006</v>
      </c>
      <c r="H269" s="121">
        <v>50546</v>
      </c>
      <c r="I269" s="121">
        <f t="shared" si="4"/>
        <v>62.630878537282875</v>
      </c>
    </row>
    <row r="270" spans="1:18" x14ac:dyDescent="0.2">
      <c r="A270" s="37" t="s">
        <v>578</v>
      </c>
      <c r="B270" s="3" t="s">
        <v>1103</v>
      </c>
      <c r="C270" s="3" t="s">
        <v>29</v>
      </c>
      <c r="D270" s="3" t="s">
        <v>11</v>
      </c>
      <c r="E270" s="3" t="s">
        <v>0</v>
      </c>
      <c r="F270" s="3" t="s">
        <v>0</v>
      </c>
      <c r="G270" s="121">
        <v>80704.600000000006</v>
      </c>
      <c r="H270" s="121">
        <v>50546</v>
      </c>
      <c r="I270" s="121">
        <f t="shared" si="4"/>
        <v>62.630878537282875</v>
      </c>
    </row>
    <row r="271" spans="1:18" x14ac:dyDescent="0.2">
      <c r="A271" s="37" t="s">
        <v>58</v>
      </c>
      <c r="B271" s="3" t="s">
        <v>1103</v>
      </c>
      <c r="C271" s="3" t="s">
        <v>29</v>
      </c>
      <c r="D271" s="3" t="s">
        <v>11</v>
      </c>
      <c r="E271" s="3" t="s">
        <v>672</v>
      </c>
      <c r="F271" s="3" t="s">
        <v>0</v>
      </c>
      <c r="G271" s="121">
        <v>80704.600000000006</v>
      </c>
      <c r="H271" s="121">
        <v>50546</v>
      </c>
      <c r="I271" s="121">
        <f t="shared" si="4"/>
        <v>62.630878537282875</v>
      </c>
    </row>
    <row r="272" spans="1:18" ht="28.5" customHeight="1" x14ac:dyDescent="0.2">
      <c r="A272" s="37" t="s">
        <v>1680</v>
      </c>
      <c r="B272" s="3" t="s">
        <v>1103</v>
      </c>
      <c r="C272" s="3" t="s">
        <v>29</v>
      </c>
      <c r="D272" s="3" t="s">
        <v>11</v>
      </c>
      <c r="E272" s="3" t="s">
        <v>672</v>
      </c>
      <c r="F272" s="3" t="s">
        <v>1681</v>
      </c>
      <c r="G272" s="121">
        <v>80704.600000000006</v>
      </c>
      <c r="H272" s="121">
        <v>50546</v>
      </c>
      <c r="I272" s="121">
        <f t="shared" si="4"/>
        <v>62.630878537282875</v>
      </c>
    </row>
    <row r="273" spans="1:18" s="11" customFormat="1" ht="75" x14ac:dyDescent="0.25">
      <c r="A273" s="39" t="s">
        <v>1104</v>
      </c>
      <c r="B273" s="4" t="s">
        <v>1105</v>
      </c>
      <c r="C273" s="4" t="s">
        <v>0</v>
      </c>
      <c r="D273" s="4" t="s">
        <v>0</v>
      </c>
      <c r="E273" s="4" t="s">
        <v>0</v>
      </c>
      <c r="F273" s="4" t="s">
        <v>0</v>
      </c>
      <c r="G273" s="120">
        <v>45000</v>
      </c>
      <c r="H273" s="120">
        <v>21425.200000000001</v>
      </c>
      <c r="I273" s="120">
        <f t="shared" si="4"/>
        <v>47.611555555555555</v>
      </c>
      <c r="R273" s="122"/>
    </row>
    <row r="274" spans="1:18" x14ac:dyDescent="0.2">
      <c r="A274" s="37" t="s">
        <v>82</v>
      </c>
      <c r="B274" s="3" t="s">
        <v>1105</v>
      </c>
      <c r="C274" s="3" t="s">
        <v>29</v>
      </c>
      <c r="D274" s="3" t="s">
        <v>0</v>
      </c>
      <c r="E274" s="3" t="s">
        <v>0</v>
      </c>
      <c r="F274" s="4" t="s">
        <v>0</v>
      </c>
      <c r="G274" s="121">
        <v>45000</v>
      </c>
      <c r="H274" s="121">
        <v>21425.200000000001</v>
      </c>
      <c r="I274" s="121">
        <f t="shared" si="4"/>
        <v>47.611555555555555</v>
      </c>
    </row>
    <row r="275" spans="1:18" x14ac:dyDescent="0.2">
      <c r="A275" s="37" t="s">
        <v>578</v>
      </c>
      <c r="B275" s="3" t="s">
        <v>1105</v>
      </c>
      <c r="C275" s="3" t="s">
        <v>29</v>
      </c>
      <c r="D275" s="3" t="s">
        <v>11</v>
      </c>
      <c r="E275" s="3" t="s">
        <v>0</v>
      </c>
      <c r="F275" s="3" t="s">
        <v>0</v>
      </c>
      <c r="G275" s="121">
        <v>45000</v>
      </c>
      <c r="H275" s="121">
        <v>21425.200000000001</v>
      </c>
      <c r="I275" s="121">
        <f t="shared" si="4"/>
        <v>47.611555555555555</v>
      </c>
    </row>
    <row r="276" spans="1:18" x14ac:dyDescent="0.2">
      <c r="A276" s="37" t="s">
        <v>58</v>
      </c>
      <c r="B276" s="3" t="s">
        <v>1105</v>
      </c>
      <c r="C276" s="3" t="s">
        <v>29</v>
      </c>
      <c r="D276" s="3" t="s">
        <v>11</v>
      </c>
      <c r="E276" s="3" t="s">
        <v>672</v>
      </c>
      <c r="F276" s="3" t="s">
        <v>0</v>
      </c>
      <c r="G276" s="121">
        <v>45000</v>
      </c>
      <c r="H276" s="121">
        <v>21425.200000000001</v>
      </c>
      <c r="I276" s="121">
        <f t="shared" si="4"/>
        <v>47.611555555555555</v>
      </c>
    </row>
    <row r="277" spans="1:18" ht="28.5" customHeight="1" x14ac:dyDescent="0.2">
      <c r="A277" s="37" t="s">
        <v>1680</v>
      </c>
      <c r="B277" s="3" t="s">
        <v>1105</v>
      </c>
      <c r="C277" s="3" t="s">
        <v>29</v>
      </c>
      <c r="D277" s="3" t="s">
        <v>11</v>
      </c>
      <c r="E277" s="3" t="s">
        <v>672</v>
      </c>
      <c r="F277" s="3" t="s">
        <v>1681</v>
      </c>
      <c r="G277" s="121">
        <v>45000</v>
      </c>
      <c r="H277" s="121">
        <v>21425.200000000001</v>
      </c>
      <c r="I277" s="121">
        <f t="shared" si="4"/>
        <v>47.611555555555555</v>
      </c>
    </row>
    <row r="278" spans="1:18" s="11" customFormat="1" ht="60" x14ac:dyDescent="0.25">
      <c r="A278" s="39" t="s">
        <v>1723</v>
      </c>
      <c r="B278" s="4" t="s">
        <v>1724</v>
      </c>
      <c r="C278" s="20" t="s">
        <v>0</v>
      </c>
      <c r="D278" s="20" t="s">
        <v>0</v>
      </c>
      <c r="E278" s="20" t="s">
        <v>0</v>
      </c>
      <c r="F278" s="20" t="s">
        <v>0</v>
      </c>
      <c r="G278" s="119" t="s">
        <v>1725</v>
      </c>
      <c r="H278" s="119" t="s">
        <v>1726</v>
      </c>
      <c r="I278" s="120">
        <f t="shared" si="4"/>
        <v>68.309440461962524</v>
      </c>
      <c r="R278" s="122"/>
    </row>
    <row r="279" spans="1:18" s="11" customFormat="1" ht="75" x14ac:dyDescent="0.25">
      <c r="A279" s="39" t="s">
        <v>1035</v>
      </c>
      <c r="B279" s="4" t="s">
        <v>1036</v>
      </c>
      <c r="C279" s="20" t="s">
        <v>0</v>
      </c>
      <c r="D279" s="20" t="s">
        <v>0</v>
      </c>
      <c r="E279" s="20" t="s">
        <v>0</v>
      </c>
      <c r="F279" s="20" t="s">
        <v>0</v>
      </c>
      <c r="G279" s="120">
        <v>12542.9</v>
      </c>
      <c r="H279" s="120">
        <v>0</v>
      </c>
      <c r="I279" s="120">
        <f t="shared" si="4"/>
        <v>0</v>
      </c>
      <c r="R279" s="122"/>
    </row>
    <row r="280" spans="1:18" s="11" customFormat="1" ht="30" x14ac:dyDescent="0.25">
      <c r="A280" s="39" t="s">
        <v>1037</v>
      </c>
      <c r="B280" s="4" t="s">
        <v>1038</v>
      </c>
      <c r="C280" s="20" t="s">
        <v>0</v>
      </c>
      <c r="D280" s="20" t="s">
        <v>0</v>
      </c>
      <c r="E280" s="20" t="s">
        <v>0</v>
      </c>
      <c r="F280" s="20" t="s">
        <v>0</v>
      </c>
      <c r="G280" s="120">
        <v>12542.9</v>
      </c>
      <c r="H280" s="120">
        <v>0</v>
      </c>
      <c r="I280" s="120">
        <f t="shared" si="4"/>
        <v>0</v>
      </c>
      <c r="R280" s="122"/>
    </row>
    <row r="281" spans="1:18" s="11" customFormat="1" ht="45" x14ac:dyDescent="0.25">
      <c r="A281" s="39" t="s">
        <v>1046</v>
      </c>
      <c r="B281" s="4" t="s">
        <v>1047</v>
      </c>
      <c r="C281" s="4" t="s">
        <v>0</v>
      </c>
      <c r="D281" s="4" t="s">
        <v>0</v>
      </c>
      <c r="E281" s="4" t="s">
        <v>0</v>
      </c>
      <c r="F281" s="4" t="s">
        <v>0</v>
      </c>
      <c r="G281" s="120">
        <v>12542.9</v>
      </c>
      <c r="H281" s="120">
        <v>0</v>
      </c>
      <c r="I281" s="120">
        <f t="shared" si="4"/>
        <v>0</v>
      </c>
      <c r="R281" s="122"/>
    </row>
    <row r="282" spans="1:18" x14ac:dyDescent="0.2">
      <c r="A282" s="37" t="s">
        <v>82</v>
      </c>
      <c r="B282" s="3" t="s">
        <v>1047</v>
      </c>
      <c r="C282" s="3" t="s">
        <v>29</v>
      </c>
      <c r="D282" s="3" t="s">
        <v>0</v>
      </c>
      <c r="E282" s="3" t="s">
        <v>0</v>
      </c>
      <c r="F282" s="4" t="s">
        <v>0</v>
      </c>
      <c r="G282" s="121">
        <v>12542.9</v>
      </c>
      <c r="H282" s="121">
        <v>0</v>
      </c>
      <c r="I282" s="121">
        <f t="shared" si="4"/>
        <v>0</v>
      </c>
    </row>
    <row r="283" spans="1:18" x14ac:dyDescent="0.2">
      <c r="A283" s="37" t="s">
        <v>83</v>
      </c>
      <c r="B283" s="3" t="s">
        <v>1047</v>
      </c>
      <c r="C283" s="3" t="s">
        <v>29</v>
      </c>
      <c r="D283" s="3" t="s">
        <v>8</v>
      </c>
      <c r="E283" s="3" t="s">
        <v>0</v>
      </c>
      <c r="F283" s="3" t="s">
        <v>0</v>
      </c>
      <c r="G283" s="121">
        <v>12542.9</v>
      </c>
      <c r="H283" s="121">
        <v>0</v>
      </c>
      <c r="I283" s="121">
        <f t="shared" si="4"/>
        <v>0</v>
      </c>
    </row>
    <row r="284" spans="1:18" ht="28.5" x14ac:dyDescent="0.2">
      <c r="A284" s="37" t="s">
        <v>680</v>
      </c>
      <c r="B284" s="3" t="s">
        <v>1047</v>
      </c>
      <c r="C284" s="3" t="s">
        <v>29</v>
      </c>
      <c r="D284" s="3" t="s">
        <v>8</v>
      </c>
      <c r="E284" s="3" t="s">
        <v>681</v>
      </c>
      <c r="F284" s="3" t="s">
        <v>0</v>
      </c>
      <c r="G284" s="121">
        <v>12542.9</v>
      </c>
      <c r="H284" s="121">
        <v>0</v>
      </c>
      <c r="I284" s="121">
        <f t="shared" si="4"/>
        <v>0</v>
      </c>
    </row>
    <row r="285" spans="1:18" ht="42.75" x14ac:dyDescent="0.2">
      <c r="A285" s="37" t="s">
        <v>1680</v>
      </c>
      <c r="B285" s="3" t="s">
        <v>1047</v>
      </c>
      <c r="C285" s="3" t="s">
        <v>29</v>
      </c>
      <c r="D285" s="3" t="s">
        <v>8</v>
      </c>
      <c r="E285" s="3" t="s">
        <v>681</v>
      </c>
      <c r="F285" s="3" t="s">
        <v>1681</v>
      </c>
      <c r="G285" s="121">
        <v>12542.9</v>
      </c>
      <c r="H285" s="121">
        <v>0</v>
      </c>
      <c r="I285" s="121">
        <f t="shared" si="4"/>
        <v>0</v>
      </c>
    </row>
    <row r="286" spans="1:18" s="11" customFormat="1" ht="156.75" customHeight="1" x14ac:dyDescent="0.25">
      <c r="A286" s="39" t="s">
        <v>1048</v>
      </c>
      <c r="B286" s="4" t="s">
        <v>1049</v>
      </c>
      <c r="C286" s="20" t="s">
        <v>0</v>
      </c>
      <c r="D286" s="20" t="s">
        <v>0</v>
      </c>
      <c r="E286" s="20" t="s">
        <v>0</v>
      </c>
      <c r="F286" s="20" t="s">
        <v>0</v>
      </c>
      <c r="G286" s="120">
        <v>317457.90000000002</v>
      </c>
      <c r="H286" s="120">
        <v>225421.7</v>
      </c>
      <c r="I286" s="120">
        <f t="shared" si="4"/>
        <v>71.008376228784982</v>
      </c>
      <c r="R286" s="122"/>
    </row>
    <row r="287" spans="1:18" s="11" customFormat="1" ht="45" x14ac:dyDescent="0.25">
      <c r="A287" s="39" t="s">
        <v>1054</v>
      </c>
      <c r="B287" s="4" t="s">
        <v>1055</v>
      </c>
      <c r="C287" s="4" t="s">
        <v>0</v>
      </c>
      <c r="D287" s="4" t="s">
        <v>0</v>
      </c>
      <c r="E287" s="4" t="s">
        <v>0</v>
      </c>
      <c r="F287" s="4" t="s">
        <v>0</v>
      </c>
      <c r="G287" s="120">
        <v>317457.90000000002</v>
      </c>
      <c r="H287" s="120">
        <v>225421.7</v>
      </c>
      <c r="I287" s="120">
        <f t="shared" si="4"/>
        <v>71.008376228784982</v>
      </c>
      <c r="R287" s="122"/>
    </row>
    <row r="288" spans="1:18" x14ac:dyDescent="0.2">
      <c r="A288" s="37" t="s">
        <v>82</v>
      </c>
      <c r="B288" s="3" t="s">
        <v>1055</v>
      </c>
      <c r="C288" s="3" t="s">
        <v>29</v>
      </c>
      <c r="D288" s="3" t="s">
        <v>0</v>
      </c>
      <c r="E288" s="3" t="s">
        <v>0</v>
      </c>
      <c r="F288" s="4" t="s">
        <v>0</v>
      </c>
      <c r="G288" s="121">
        <v>317457.90000000002</v>
      </c>
      <c r="H288" s="121">
        <v>225421.7</v>
      </c>
      <c r="I288" s="121">
        <f t="shared" si="4"/>
        <v>71.008376228784982</v>
      </c>
    </row>
    <row r="289" spans="1:18" x14ac:dyDescent="0.2">
      <c r="A289" s="37" t="s">
        <v>83</v>
      </c>
      <c r="B289" s="3" t="s">
        <v>1055</v>
      </c>
      <c r="C289" s="3" t="s">
        <v>29</v>
      </c>
      <c r="D289" s="3" t="s">
        <v>8</v>
      </c>
      <c r="E289" s="3" t="s">
        <v>0</v>
      </c>
      <c r="F289" s="3" t="s">
        <v>0</v>
      </c>
      <c r="G289" s="121">
        <v>317457.90000000002</v>
      </c>
      <c r="H289" s="121">
        <v>225421.7</v>
      </c>
      <c r="I289" s="121">
        <f t="shared" si="4"/>
        <v>71.008376228784982</v>
      </c>
    </row>
    <row r="290" spans="1:18" x14ac:dyDescent="0.2">
      <c r="A290" s="37" t="s">
        <v>58</v>
      </c>
      <c r="B290" s="3" t="s">
        <v>1055</v>
      </c>
      <c r="C290" s="3" t="s">
        <v>29</v>
      </c>
      <c r="D290" s="3" t="s">
        <v>8</v>
      </c>
      <c r="E290" s="3" t="s">
        <v>672</v>
      </c>
      <c r="F290" s="3" t="s">
        <v>0</v>
      </c>
      <c r="G290" s="121">
        <v>317457.90000000002</v>
      </c>
      <c r="H290" s="121">
        <v>225421.7</v>
      </c>
      <c r="I290" s="121">
        <f t="shared" si="4"/>
        <v>71.008376228784982</v>
      </c>
    </row>
    <row r="291" spans="1:18" ht="30" customHeight="1" x14ac:dyDescent="0.2">
      <c r="A291" s="37" t="s">
        <v>1680</v>
      </c>
      <c r="B291" s="3" t="s">
        <v>1055</v>
      </c>
      <c r="C291" s="3" t="s">
        <v>29</v>
      </c>
      <c r="D291" s="3" t="s">
        <v>8</v>
      </c>
      <c r="E291" s="3" t="s">
        <v>672</v>
      </c>
      <c r="F291" s="3" t="s">
        <v>1681</v>
      </c>
      <c r="G291" s="121">
        <v>317457.90000000002</v>
      </c>
      <c r="H291" s="121">
        <v>225421.7</v>
      </c>
      <c r="I291" s="121">
        <f t="shared" si="4"/>
        <v>71.008376228784982</v>
      </c>
    </row>
    <row r="292" spans="1:18" s="11" customFormat="1" ht="15.75" x14ac:dyDescent="0.25">
      <c r="A292" s="243" t="s">
        <v>128</v>
      </c>
      <c r="B292" s="243"/>
      <c r="C292" s="243"/>
      <c r="D292" s="243"/>
      <c r="E292" s="243"/>
      <c r="F292" s="243"/>
      <c r="G292" s="119" t="s">
        <v>1727</v>
      </c>
      <c r="H292" s="119" t="s">
        <v>1728</v>
      </c>
      <c r="I292" s="120">
        <f t="shared" si="4"/>
        <v>61.140189079603545</v>
      </c>
      <c r="R292" s="122"/>
    </row>
  </sheetData>
  <mergeCells count="4">
    <mergeCell ref="A292:F292"/>
    <mergeCell ref="A2:P2"/>
    <mergeCell ref="E5:P5"/>
    <mergeCell ref="A3:I3"/>
  </mergeCells>
  <pageMargins left="0.78740157480314965" right="0.39370078740157483" top="0.78740157480314965" bottom="0.78740157480314965" header="0.31496062992125984" footer="0.31496062992125984"/>
  <pageSetup paperSize="9" scale="65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tabSelected="1" topLeftCell="A65" workbookViewId="0">
      <selection activeCell="K79" sqref="K79"/>
    </sheetView>
  </sheetViews>
  <sheetFormatPr defaultColWidth="18.5" defaultRowHeight="15" x14ac:dyDescent="0.2"/>
  <cols>
    <col min="1" max="1" width="65.6640625" style="42" customWidth="1"/>
    <col min="2" max="2" width="15.1640625" style="43" customWidth="1"/>
    <col min="3" max="4" width="6.1640625" style="43" customWidth="1"/>
    <col min="5" max="5" width="7.6640625" style="43" customWidth="1"/>
    <col min="6" max="6" width="6.83203125" style="43" customWidth="1"/>
    <col min="7" max="7" width="20.5" style="43" customWidth="1"/>
    <col min="8" max="8" width="19.6640625" style="43" customWidth="1"/>
    <col min="9" max="9" width="9" style="106" customWidth="1"/>
    <col min="10" max="10" width="8.1640625" style="105" customWidth="1"/>
    <col min="11" max="11" width="25.1640625" style="43" customWidth="1"/>
    <col min="12" max="12" width="22.5" style="43" customWidth="1"/>
    <col min="13" max="13" width="25.6640625" style="43" customWidth="1"/>
    <col min="14" max="14" width="22.83203125" style="43" customWidth="1"/>
    <col min="15" max="15" width="19.1640625" style="43" customWidth="1"/>
    <col min="16" max="16" width="19.33203125" style="43" bestFit="1" customWidth="1"/>
    <col min="17" max="17" width="17.6640625" style="43" customWidth="1"/>
    <col min="18" max="18" width="12.6640625" style="43" customWidth="1"/>
    <col min="19" max="16384" width="18.5" style="43"/>
  </cols>
  <sheetData>
    <row r="1" spans="1:10" x14ac:dyDescent="0.2">
      <c r="A1" s="244"/>
      <c r="B1" s="244"/>
      <c r="C1" s="244"/>
      <c r="D1" s="244"/>
      <c r="E1" s="244"/>
      <c r="F1" s="244"/>
      <c r="G1" s="244"/>
      <c r="H1" s="244"/>
      <c r="I1" s="244"/>
      <c r="J1" s="244"/>
    </row>
    <row r="2" spans="1:10" ht="15.75" x14ac:dyDescent="0.25">
      <c r="A2" s="113"/>
      <c r="H2" s="43" t="s">
        <v>1771</v>
      </c>
      <c r="I2" s="255"/>
      <c r="J2" s="255"/>
    </row>
    <row r="3" spans="1:10" x14ac:dyDescent="0.2">
      <c r="H3" s="257" t="s">
        <v>250</v>
      </c>
      <c r="I3" s="257"/>
    </row>
    <row r="4" spans="1:10" x14ac:dyDescent="0.2">
      <c r="I4" s="103"/>
      <c r="J4" s="104"/>
    </row>
    <row r="5" spans="1:10" ht="31.5" x14ac:dyDescent="0.2">
      <c r="A5" s="118" t="s">
        <v>1</v>
      </c>
      <c r="B5" s="118" t="s">
        <v>5</v>
      </c>
      <c r="C5" s="118" t="s">
        <v>3</v>
      </c>
      <c r="D5" s="118" t="s">
        <v>4</v>
      </c>
      <c r="E5" s="118" t="s">
        <v>6</v>
      </c>
      <c r="F5" s="118" t="s">
        <v>2</v>
      </c>
      <c r="G5" s="118" t="s">
        <v>251</v>
      </c>
      <c r="H5" s="118" t="s">
        <v>255</v>
      </c>
      <c r="I5" s="118" t="s">
        <v>253</v>
      </c>
    </row>
    <row r="6" spans="1:10" s="21" customFormat="1" ht="15.75" x14ac:dyDescent="0.25">
      <c r="A6" s="256" t="s">
        <v>128</v>
      </c>
      <c r="B6" s="256"/>
      <c r="C6" s="256"/>
      <c r="D6" s="256"/>
      <c r="E6" s="256"/>
      <c r="F6" s="256"/>
      <c r="G6" s="119" t="s">
        <v>1733</v>
      </c>
      <c r="H6" s="119" t="s">
        <v>1734</v>
      </c>
      <c r="I6" s="120">
        <f>H6/G6*100</f>
        <v>63.474184528953884</v>
      </c>
      <c r="J6" s="125"/>
    </row>
    <row r="7" spans="1:10" s="21" customFormat="1" ht="29.25" customHeight="1" x14ac:dyDescent="0.25">
      <c r="A7" s="39" t="s">
        <v>873</v>
      </c>
      <c r="B7" s="4" t="s">
        <v>1729</v>
      </c>
      <c r="C7" s="20" t="s">
        <v>0</v>
      </c>
      <c r="D7" s="20" t="s">
        <v>0</v>
      </c>
      <c r="E7" s="20" t="s">
        <v>0</v>
      </c>
      <c r="F7" s="20" t="s">
        <v>0</v>
      </c>
      <c r="G7" s="119" t="s">
        <v>1772</v>
      </c>
      <c r="H7" s="119" t="s">
        <v>1773</v>
      </c>
      <c r="I7" s="120">
        <f t="shared" ref="I7:I70" si="0">H7/G7*100</f>
        <v>37.040726705376763</v>
      </c>
      <c r="J7" s="125"/>
    </row>
    <row r="8" spans="1:10" s="21" customFormat="1" ht="45" x14ac:dyDescent="0.25">
      <c r="A8" s="39" t="s">
        <v>953</v>
      </c>
      <c r="B8" s="4" t="s">
        <v>954</v>
      </c>
      <c r="C8" s="20" t="s">
        <v>0</v>
      </c>
      <c r="D8" s="20" t="s">
        <v>0</v>
      </c>
      <c r="E8" s="20" t="s">
        <v>0</v>
      </c>
      <c r="F8" s="20" t="s">
        <v>0</v>
      </c>
      <c r="G8" s="120">
        <v>69418.100000000006</v>
      </c>
      <c r="H8" s="120">
        <v>69418.100000000006</v>
      </c>
      <c r="I8" s="120">
        <f t="shared" si="0"/>
        <v>100</v>
      </c>
      <c r="J8" s="125"/>
    </row>
    <row r="9" spans="1:10" s="21" customFormat="1" ht="45" x14ac:dyDescent="0.25">
      <c r="A9" s="39" t="s">
        <v>1132</v>
      </c>
      <c r="B9" s="4" t="s">
        <v>1133</v>
      </c>
      <c r="C9" s="4" t="s">
        <v>0</v>
      </c>
      <c r="D9" s="4" t="s">
        <v>0</v>
      </c>
      <c r="E9" s="4" t="s">
        <v>0</v>
      </c>
      <c r="F9" s="4" t="s">
        <v>0</v>
      </c>
      <c r="G9" s="120">
        <v>69418.100000000006</v>
      </c>
      <c r="H9" s="120">
        <v>69418.100000000006</v>
      </c>
      <c r="I9" s="120">
        <f t="shared" si="0"/>
        <v>100</v>
      </c>
      <c r="J9" s="125"/>
    </row>
    <row r="10" spans="1:10" x14ac:dyDescent="0.2">
      <c r="A10" s="37" t="s">
        <v>20</v>
      </c>
      <c r="B10" s="3" t="s">
        <v>1133</v>
      </c>
      <c r="C10" s="3" t="s">
        <v>21</v>
      </c>
      <c r="D10" s="3" t="s">
        <v>0</v>
      </c>
      <c r="E10" s="3" t="s">
        <v>0</v>
      </c>
      <c r="F10" s="4" t="s">
        <v>0</v>
      </c>
      <c r="G10" s="121">
        <v>69418.100000000006</v>
      </c>
      <c r="H10" s="121">
        <v>69418.100000000006</v>
      </c>
      <c r="I10" s="121">
        <f t="shared" si="0"/>
        <v>100</v>
      </c>
    </row>
    <row r="11" spans="1:10" x14ac:dyDescent="0.2">
      <c r="A11" s="37" t="s">
        <v>85</v>
      </c>
      <c r="B11" s="3" t="s">
        <v>1133</v>
      </c>
      <c r="C11" s="3" t="s">
        <v>21</v>
      </c>
      <c r="D11" s="3" t="s">
        <v>8</v>
      </c>
      <c r="E11" s="3" t="s">
        <v>0</v>
      </c>
      <c r="F11" s="3" t="s">
        <v>0</v>
      </c>
      <c r="G11" s="121">
        <v>69418.100000000006</v>
      </c>
      <c r="H11" s="121">
        <v>69418.100000000006</v>
      </c>
      <c r="I11" s="121">
        <f t="shared" si="0"/>
        <v>100</v>
      </c>
    </row>
    <row r="12" spans="1:10" ht="42.75" x14ac:dyDescent="0.2">
      <c r="A12" s="37" t="s">
        <v>760</v>
      </c>
      <c r="B12" s="3" t="s">
        <v>1133</v>
      </c>
      <c r="C12" s="3" t="s">
        <v>21</v>
      </c>
      <c r="D12" s="3" t="s">
        <v>8</v>
      </c>
      <c r="E12" s="3" t="s">
        <v>761</v>
      </c>
      <c r="F12" s="3" t="s">
        <v>0</v>
      </c>
      <c r="G12" s="121">
        <v>69418.100000000006</v>
      </c>
      <c r="H12" s="121">
        <v>69418.100000000006</v>
      </c>
      <c r="I12" s="121">
        <f t="shared" si="0"/>
        <v>100</v>
      </c>
    </row>
    <row r="13" spans="1:10" ht="32.25" customHeight="1" x14ac:dyDescent="0.2">
      <c r="A13" s="37" t="s">
        <v>1680</v>
      </c>
      <c r="B13" s="3" t="s">
        <v>1133</v>
      </c>
      <c r="C13" s="3" t="s">
        <v>21</v>
      </c>
      <c r="D13" s="3" t="s">
        <v>8</v>
      </c>
      <c r="E13" s="3" t="s">
        <v>761</v>
      </c>
      <c r="F13" s="3" t="s">
        <v>1681</v>
      </c>
      <c r="G13" s="121">
        <v>69418.100000000006</v>
      </c>
      <c r="H13" s="121">
        <v>69418.100000000006</v>
      </c>
      <c r="I13" s="121">
        <f t="shared" si="0"/>
        <v>100</v>
      </c>
    </row>
    <row r="14" spans="1:10" s="21" customFormat="1" ht="45" x14ac:dyDescent="0.25">
      <c r="A14" s="39" t="s">
        <v>958</v>
      </c>
      <c r="B14" s="4" t="s">
        <v>959</v>
      </c>
      <c r="C14" s="20" t="s">
        <v>0</v>
      </c>
      <c r="D14" s="20" t="s">
        <v>0</v>
      </c>
      <c r="E14" s="20" t="s">
        <v>0</v>
      </c>
      <c r="F14" s="20" t="s">
        <v>0</v>
      </c>
      <c r="G14" s="120">
        <v>19124.099999999999</v>
      </c>
      <c r="H14" s="120">
        <v>0</v>
      </c>
      <c r="I14" s="120">
        <f t="shared" si="0"/>
        <v>0</v>
      </c>
      <c r="J14" s="125"/>
    </row>
    <row r="15" spans="1:10" s="21" customFormat="1" ht="45" x14ac:dyDescent="0.25">
      <c r="A15" s="39" t="s">
        <v>1599</v>
      </c>
      <c r="B15" s="4" t="s">
        <v>1600</v>
      </c>
      <c r="C15" s="20" t="s">
        <v>0</v>
      </c>
      <c r="D15" s="20" t="s">
        <v>0</v>
      </c>
      <c r="E15" s="20" t="s">
        <v>0</v>
      </c>
      <c r="F15" s="20" t="s">
        <v>0</v>
      </c>
      <c r="G15" s="120">
        <v>19124.099999999999</v>
      </c>
      <c r="H15" s="120">
        <v>0</v>
      </c>
      <c r="I15" s="120">
        <f t="shared" si="0"/>
        <v>0</v>
      </c>
      <c r="J15" s="125"/>
    </row>
    <row r="16" spans="1:10" s="21" customFormat="1" ht="60" x14ac:dyDescent="0.25">
      <c r="A16" s="39" t="s">
        <v>1604</v>
      </c>
      <c r="B16" s="4" t="s">
        <v>1605</v>
      </c>
      <c r="C16" s="4" t="s">
        <v>0</v>
      </c>
      <c r="D16" s="4" t="s">
        <v>0</v>
      </c>
      <c r="E16" s="4" t="s">
        <v>0</v>
      </c>
      <c r="F16" s="4" t="s">
        <v>0</v>
      </c>
      <c r="G16" s="120">
        <v>19124.099999999999</v>
      </c>
      <c r="H16" s="120">
        <v>0</v>
      </c>
      <c r="I16" s="120">
        <f t="shared" si="0"/>
        <v>0</v>
      </c>
      <c r="J16" s="125"/>
    </row>
    <row r="17" spans="1:10" x14ac:dyDescent="0.2">
      <c r="A17" s="37" t="s">
        <v>580</v>
      </c>
      <c r="B17" s="3" t="s">
        <v>1605</v>
      </c>
      <c r="C17" s="3" t="s">
        <v>38</v>
      </c>
      <c r="D17" s="3" t="s">
        <v>0</v>
      </c>
      <c r="E17" s="3" t="s">
        <v>0</v>
      </c>
      <c r="F17" s="4" t="s">
        <v>0</v>
      </c>
      <c r="G17" s="121">
        <v>19124.099999999999</v>
      </c>
      <c r="H17" s="121">
        <v>0</v>
      </c>
      <c r="I17" s="121">
        <f t="shared" si="0"/>
        <v>0</v>
      </c>
    </row>
    <row r="18" spans="1:10" x14ac:dyDescent="0.2">
      <c r="A18" s="37" t="s">
        <v>94</v>
      </c>
      <c r="B18" s="3" t="s">
        <v>1605</v>
      </c>
      <c r="C18" s="3" t="s">
        <v>38</v>
      </c>
      <c r="D18" s="3" t="s">
        <v>8</v>
      </c>
      <c r="E18" s="3" t="s">
        <v>0</v>
      </c>
      <c r="F18" s="3" t="s">
        <v>0</v>
      </c>
      <c r="G18" s="121">
        <v>19124.099999999999</v>
      </c>
      <c r="H18" s="121">
        <v>0</v>
      </c>
      <c r="I18" s="121">
        <f t="shared" si="0"/>
        <v>0</v>
      </c>
    </row>
    <row r="19" spans="1:10" ht="42.75" x14ac:dyDescent="0.2">
      <c r="A19" s="37" t="s">
        <v>760</v>
      </c>
      <c r="B19" s="3" t="s">
        <v>1605</v>
      </c>
      <c r="C19" s="3" t="s">
        <v>38</v>
      </c>
      <c r="D19" s="3" t="s">
        <v>8</v>
      </c>
      <c r="E19" s="3" t="s">
        <v>761</v>
      </c>
      <c r="F19" s="3" t="s">
        <v>0</v>
      </c>
      <c r="G19" s="121">
        <v>19124.099999999999</v>
      </c>
      <c r="H19" s="121">
        <v>0</v>
      </c>
      <c r="I19" s="121">
        <f t="shared" si="0"/>
        <v>0</v>
      </c>
    </row>
    <row r="20" spans="1:10" ht="31.5" customHeight="1" x14ac:dyDescent="0.2">
      <c r="A20" s="37" t="s">
        <v>1680</v>
      </c>
      <c r="B20" s="3" t="s">
        <v>1605</v>
      </c>
      <c r="C20" s="3" t="s">
        <v>38</v>
      </c>
      <c r="D20" s="3" t="s">
        <v>8</v>
      </c>
      <c r="E20" s="3" t="s">
        <v>761</v>
      </c>
      <c r="F20" s="3" t="s">
        <v>1681</v>
      </c>
      <c r="G20" s="121">
        <v>19124.099999999999</v>
      </c>
      <c r="H20" s="121">
        <v>0</v>
      </c>
      <c r="I20" s="121">
        <f t="shared" si="0"/>
        <v>0</v>
      </c>
    </row>
    <row r="21" spans="1:10" s="21" customFormat="1" ht="45" x14ac:dyDescent="0.25">
      <c r="A21" s="39" t="s">
        <v>867</v>
      </c>
      <c r="B21" s="4" t="s">
        <v>868</v>
      </c>
      <c r="C21" s="20" t="s">
        <v>0</v>
      </c>
      <c r="D21" s="20" t="s">
        <v>0</v>
      </c>
      <c r="E21" s="20" t="s">
        <v>0</v>
      </c>
      <c r="F21" s="20" t="s">
        <v>0</v>
      </c>
      <c r="G21" s="120">
        <v>98868</v>
      </c>
      <c r="H21" s="120">
        <v>0</v>
      </c>
      <c r="I21" s="120">
        <f t="shared" si="0"/>
        <v>0</v>
      </c>
      <c r="J21" s="125"/>
    </row>
    <row r="22" spans="1:10" s="21" customFormat="1" ht="44.25" customHeight="1" x14ac:dyDescent="0.25">
      <c r="A22" s="39" t="s">
        <v>875</v>
      </c>
      <c r="B22" s="4" t="s">
        <v>876</v>
      </c>
      <c r="C22" s="4" t="s">
        <v>0</v>
      </c>
      <c r="D22" s="4" t="s">
        <v>0</v>
      </c>
      <c r="E22" s="4" t="s">
        <v>0</v>
      </c>
      <c r="F22" s="4" t="s">
        <v>0</v>
      </c>
      <c r="G22" s="120">
        <v>18868</v>
      </c>
      <c r="H22" s="120">
        <v>0</v>
      </c>
      <c r="I22" s="120">
        <f t="shared" si="0"/>
        <v>0</v>
      </c>
      <c r="J22" s="125"/>
    </row>
    <row r="23" spans="1:10" x14ac:dyDescent="0.2">
      <c r="A23" s="37" t="s">
        <v>17</v>
      </c>
      <c r="B23" s="3" t="s">
        <v>876</v>
      </c>
      <c r="C23" s="3" t="s">
        <v>13</v>
      </c>
      <c r="D23" s="3" t="s">
        <v>0</v>
      </c>
      <c r="E23" s="3" t="s">
        <v>0</v>
      </c>
      <c r="F23" s="4" t="s">
        <v>0</v>
      </c>
      <c r="G23" s="121">
        <v>18868</v>
      </c>
      <c r="H23" s="121">
        <v>0</v>
      </c>
      <c r="I23" s="121">
        <f t="shared" si="0"/>
        <v>0</v>
      </c>
    </row>
    <row r="24" spans="1:10" x14ac:dyDescent="0.2">
      <c r="A24" s="37" t="s">
        <v>77</v>
      </c>
      <c r="B24" s="3" t="s">
        <v>876</v>
      </c>
      <c r="C24" s="3" t="s">
        <v>13</v>
      </c>
      <c r="D24" s="3" t="s">
        <v>26</v>
      </c>
      <c r="E24" s="3" t="s">
        <v>0</v>
      </c>
      <c r="F24" s="3" t="s">
        <v>0</v>
      </c>
      <c r="G24" s="121">
        <v>18868</v>
      </c>
      <c r="H24" s="121">
        <v>0</v>
      </c>
      <c r="I24" s="121">
        <f t="shared" si="0"/>
        <v>0</v>
      </c>
    </row>
    <row r="25" spans="1:10" x14ac:dyDescent="0.2">
      <c r="A25" s="37" t="s">
        <v>58</v>
      </c>
      <c r="B25" s="3" t="s">
        <v>876</v>
      </c>
      <c r="C25" s="3" t="s">
        <v>13</v>
      </c>
      <c r="D25" s="3" t="s">
        <v>26</v>
      </c>
      <c r="E25" s="3" t="s">
        <v>672</v>
      </c>
      <c r="F25" s="3" t="s">
        <v>0</v>
      </c>
      <c r="G25" s="121">
        <v>18868</v>
      </c>
      <c r="H25" s="121">
        <v>0</v>
      </c>
      <c r="I25" s="121">
        <f t="shared" si="0"/>
        <v>0</v>
      </c>
    </row>
    <row r="26" spans="1:10" ht="28.5" x14ac:dyDescent="0.2">
      <c r="A26" s="37" t="s">
        <v>1675</v>
      </c>
      <c r="B26" s="3" t="s">
        <v>876</v>
      </c>
      <c r="C26" s="3" t="s">
        <v>13</v>
      </c>
      <c r="D26" s="3" t="s">
        <v>26</v>
      </c>
      <c r="E26" s="3" t="s">
        <v>672</v>
      </c>
      <c r="F26" s="3" t="s">
        <v>1676</v>
      </c>
      <c r="G26" s="121">
        <v>18868</v>
      </c>
      <c r="H26" s="121">
        <v>0</v>
      </c>
      <c r="I26" s="121">
        <f t="shared" si="0"/>
        <v>0</v>
      </c>
    </row>
    <row r="27" spans="1:10" s="21" customFormat="1" ht="60" x14ac:dyDescent="0.25">
      <c r="A27" s="39" t="s">
        <v>878</v>
      </c>
      <c r="B27" s="4" t="s">
        <v>879</v>
      </c>
      <c r="C27" s="4" t="s">
        <v>0</v>
      </c>
      <c r="D27" s="4" t="s">
        <v>0</v>
      </c>
      <c r="E27" s="4" t="s">
        <v>0</v>
      </c>
      <c r="F27" s="4" t="s">
        <v>0</v>
      </c>
      <c r="G27" s="120">
        <v>80000</v>
      </c>
      <c r="H27" s="120">
        <v>0</v>
      </c>
      <c r="I27" s="120">
        <f t="shared" si="0"/>
        <v>0</v>
      </c>
      <c r="J27" s="125"/>
    </row>
    <row r="28" spans="1:10" x14ac:dyDescent="0.2">
      <c r="A28" s="37" t="s">
        <v>17</v>
      </c>
      <c r="B28" s="3" t="s">
        <v>879</v>
      </c>
      <c r="C28" s="3" t="s">
        <v>13</v>
      </c>
      <c r="D28" s="3" t="s">
        <v>0</v>
      </c>
      <c r="E28" s="3" t="s">
        <v>0</v>
      </c>
      <c r="F28" s="4" t="s">
        <v>0</v>
      </c>
      <c r="G28" s="121">
        <v>80000</v>
      </c>
      <c r="H28" s="121">
        <v>0</v>
      </c>
      <c r="I28" s="121">
        <f t="shared" si="0"/>
        <v>0</v>
      </c>
    </row>
    <row r="29" spans="1:10" x14ac:dyDescent="0.2">
      <c r="A29" s="37" t="s">
        <v>77</v>
      </c>
      <c r="B29" s="3" t="s">
        <v>879</v>
      </c>
      <c r="C29" s="3" t="s">
        <v>13</v>
      </c>
      <c r="D29" s="3" t="s">
        <v>26</v>
      </c>
      <c r="E29" s="3" t="s">
        <v>0</v>
      </c>
      <c r="F29" s="3" t="s">
        <v>0</v>
      </c>
      <c r="G29" s="121">
        <v>80000</v>
      </c>
      <c r="H29" s="121">
        <v>0</v>
      </c>
      <c r="I29" s="121">
        <f t="shared" si="0"/>
        <v>0</v>
      </c>
    </row>
    <row r="30" spans="1:10" x14ac:dyDescent="0.2">
      <c r="A30" s="37" t="s">
        <v>58</v>
      </c>
      <c r="B30" s="3" t="s">
        <v>879</v>
      </c>
      <c r="C30" s="3" t="s">
        <v>13</v>
      </c>
      <c r="D30" s="3" t="s">
        <v>26</v>
      </c>
      <c r="E30" s="3" t="s">
        <v>672</v>
      </c>
      <c r="F30" s="3" t="s">
        <v>0</v>
      </c>
      <c r="G30" s="121">
        <v>80000</v>
      </c>
      <c r="H30" s="121">
        <v>0</v>
      </c>
      <c r="I30" s="121">
        <f t="shared" si="0"/>
        <v>0</v>
      </c>
    </row>
    <row r="31" spans="1:10" ht="28.5" x14ac:dyDescent="0.2">
      <c r="A31" s="37" t="s">
        <v>1675</v>
      </c>
      <c r="B31" s="3" t="s">
        <v>879</v>
      </c>
      <c r="C31" s="3" t="s">
        <v>13</v>
      </c>
      <c r="D31" s="3" t="s">
        <v>26</v>
      </c>
      <c r="E31" s="3" t="s">
        <v>672</v>
      </c>
      <c r="F31" s="3" t="s">
        <v>1676</v>
      </c>
      <c r="G31" s="121">
        <v>80000</v>
      </c>
      <c r="H31" s="121">
        <v>0</v>
      </c>
      <c r="I31" s="121">
        <f t="shared" si="0"/>
        <v>0</v>
      </c>
    </row>
    <row r="32" spans="1:10" s="21" customFormat="1" ht="32.25" customHeight="1" x14ac:dyDescent="0.25">
      <c r="A32" s="39" t="s">
        <v>873</v>
      </c>
      <c r="B32" s="4" t="s">
        <v>1774</v>
      </c>
      <c r="C32" s="20" t="s">
        <v>0</v>
      </c>
      <c r="D32" s="20" t="s">
        <v>0</v>
      </c>
      <c r="E32" s="20" t="s">
        <v>0</v>
      </c>
      <c r="F32" s="20" t="s">
        <v>0</v>
      </c>
      <c r="G32" s="119" t="s">
        <v>1775</v>
      </c>
      <c r="H32" s="119" t="s">
        <v>1776</v>
      </c>
      <c r="I32" s="120">
        <f t="shared" si="0"/>
        <v>67.543371582716759</v>
      </c>
      <c r="J32" s="125"/>
    </row>
    <row r="33" spans="1:10" s="21" customFormat="1" ht="45" x14ac:dyDescent="0.25">
      <c r="A33" s="39" t="s">
        <v>913</v>
      </c>
      <c r="B33" s="4" t="s">
        <v>914</v>
      </c>
      <c r="C33" s="20" t="s">
        <v>0</v>
      </c>
      <c r="D33" s="20" t="s">
        <v>0</v>
      </c>
      <c r="E33" s="20" t="s">
        <v>0</v>
      </c>
      <c r="F33" s="20" t="s">
        <v>0</v>
      </c>
      <c r="G33" s="120">
        <v>979804.1</v>
      </c>
      <c r="H33" s="120">
        <v>686695.4</v>
      </c>
      <c r="I33" s="120">
        <f t="shared" si="0"/>
        <v>70.08496902595121</v>
      </c>
      <c r="J33" s="125"/>
    </row>
    <row r="34" spans="1:10" s="21" customFormat="1" ht="60" x14ac:dyDescent="0.25">
      <c r="A34" s="39" t="s">
        <v>929</v>
      </c>
      <c r="B34" s="4" t="s">
        <v>930</v>
      </c>
      <c r="C34" s="4" t="s">
        <v>0</v>
      </c>
      <c r="D34" s="4" t="s">
        <v>0</v>
      </c>
      <c r="E34" s="4" t="s">
        <v>0</v>
      </c>
      <c r="F34" s="4" t="s">
        <v>0</v>
      </c>
      <c r="G34" s="120">
        <v>604964.9</v>
      </c>
      <c r="H34" s="120">
        <v>524884.9</v>
      </c>
      <c r="I34" s="120">
        <f t="shared" si="0"/>
        <v>86.762868391207491</v>
      </c>
      <c r="J34" s="125"/>
    </row>
    <row r="35" spans="1:10" x14ac:dyDescent="0.2">
      <c r="A35" s="37" t="s">
        <v>17</v>
      </c>
      <c r="B35" s="3" t="s">
        <v>930</v>
      </c>
      <c r="C35" s="3" t="s">
        <v>13</v>
      </c>
      <c r="D35" s="3" t="s">
        <v>0</v>
      </c>
      <c r="E35" s="3" t="s">
        <v>0</v>
      </c>
      <c r="F35" s="4" t="s">
        <v>0</v>
      </c>
      <c r="G35" s="121">
        <v>604964.9</v>
      </c>
      <c r="H35" s="121">
        <v>524884.9</v>
      </c>
      <c r="I35" s="121">
        <f t="shared" si="0"/>
        <v>86.762868391207491</v>
      </c>
    </row>
    <row r="36" spans="1:10" x14ac:dyDescent="0.2">
      <c r="A36" s="37" t="s">
        <v>75</v>
      </c>
      <c r="B36" s="3" t="s">
        <v>930</v>
      </c>
      <c r="C36" s="3" t="s">
        <v>13</v>
      </c>
      <c r="D36" s="3" t="s">
        <v>76</v>
      </c>
      <c r="E36" s="3" t="s">
        <v>0</v>
      </c>
      <c r="F36" s="3" t="s">
        <v>0</v>
      </c>
      <c r="G36" s="121">
        <v>604964.9</v>
      </c>
      <c r="H36" s="121">
        <v>524884.9</v>
      </c>
      <c r="I36" s="121">
        <f t="shared" si="0"/>
        <v>86.762868391207491</v>
      </c>
    </row>
    <row r="37" spans="1:10" ht="42.75" x14ac:dyDescent="0.2">
      <c r="A37" s="37" t="s">
        <v>760</v>
      </c>
      <c r="B37" s="3" t="s">
        <v>930</v>
      </c>
      <c r="C37" s="3" t="s">
        <v>13</v>
      </c>
      <c r="D37" s="3" t="s">
        <v>76</v>
      </c>
      <c r="E37" s="3" t="s">
        <v>761</v>
      </c>
      <c r="F37" s="3" t="s">
        <v>0</v>
      </c>
      <c r="G37" s="121">
        <v>604964.9</v>
      </c>
      <c r="H37" s="121">
        <v>524884.9</v>
      </c>
      <c r="I37" s="121">
        <f t="shared" si="0"/>
        <v>86.762868391207491</v>
      </c>
    </row>
    <row r="38" spans="1:10" ht="28.5" x14ac:dyDescent="0.2">
      <c r="A38" s="37" t="s">
        <v>367</v>
      </c>
      <c r="B38" s="3" t="s">
        <v>930</v>
      </c>
      <c r="C38" s="3" t="s">
        <v>13</v>
      </c>
      <c r="D38" s="3" t="s">
        <v>76</v>
      </c>
      <c r="E38" s="3" t="s">
        <v>761</v>
      </c>
      <c r="F38" s="3" t="s">
        <v>1679</v>
      </c>
      <c r="G38" s="121">
        <v>604964.9</v>
      </c>
      <c r="H38" s="121">
        <v>524884.9</v>
      </c>
      <c r="I38" s="121">
        <f t="shared" si="0"/>
        <v>86.762868391207491</v>
      </c>
    </row>
    <row r="39" spans="1:10" s="21" customFormat="1" ht="60" x14ac:dyDescent="0.25">
      <c r="A39" s="39" t="s">
        <v>931</v>
      </c>
      <c r="B39" s="4" t="s">
        <v>932</v>
      </c>
      <c r="C39" s="4" t="s">
        <v>0</v>
      </c>
      <c r="D39" s="4" t="s">
        <v>0</v>
      </c>
      <c r="E39" s="4" t="s">
        <v>0</v>
      </c>
      <c r="F39" s="4" t="s">
        <v>0</v>
      </c>
      <c r="G39" s="120">
        <v>153320</v>
      </c>
      <c r="H39" s="120">
        <v>0</v>
      </c>
      <c r="I39" s="120">
        <f t="shared" si="0"/>
        <v>0</v>
      </c>
      <c r="J39" s="125"/>
    </row>
    <row r="40" spans="1:10" x14ac:dyDescent="0.2">
      <c r="A40" s="37" t="s">
        <v>17</v>
      </c>
      <c r="B40" s="3" t="s">
        <v>932</v>
      </c>
      <c r="C40" s="3" t="s">
        <v>13</v>
      </c>
      <c r="D40" s="3" t="s">
        <v>0</v>
      </c>
      <c r="E40" s="3" t="s">
        <v>0</v>
      </c>
      <c r="F40" s="4" t="s">
        <v>0</v>
      </c>
      <c r="G40" s="121">
        <v>153320</v>
      </c>
      <c r="H40" s="121">
        <v>0</v>
      </c>
      <c r="I40" s="121">
        <f t="shared" si="0"/>
        <v>0</v>
      </c>
    </row>
    <row r="41" spans="1:10" x14ac:dyDescent="0.2">
      <c r="A41" s="37" t="s">
        <v>75</v>
      </c>
      <c r="B41" s="3" t="s">
        <v>932</v>
      </c>
      <c r="C41" s="3" t="s">
        <v>13</v>
      </c>
      <c r="D41" s="3" t="s">
        <v>76</v>
      </c>
      <c r="E41" s="3" t="s">
        <v>0</v>
      </c>
      <c r="F41" s="3" t="s">
        <v>0</v>
      </c>
      <c r="G41" s="121">
        <v>153320</v>
      </c>
      <c r="H41" s="121">
        <v>0</v>
      </c>
      <c r="I41" s="121">
        <f t="shared" si="0"/>
        <v>0</v>
      </c>
    </row>
    <row r="42" spans="1:10" ht="42.75" x14ac:dyDescent="0.2">
      <c r="A42" s="37" t="s">
        <v>760</v>
      </c>
      <c r="B42" s="3" t="s">
        <v>932</v>
      </c>
      <c r="C42" s="3" t="s">
        <v>13</v>
      </c>
      <c r="D42" s="3" t="s">
        <v>76</v>
      </c>
      <c r="E42" s="3" t="s">
        <v>761</v>
      </c>
      <c r="F42" s="3" t="s">
        <v>0</v>
      </c>
      <c r="G42" s="121">
        <v>153320</v>
      </c>
      <c r="H42" s="121">
        <v>0</v>
      </c>
      <c r="I42" s="121">
        <f t="shared" si="0"/>
        <v>0</v>
      </c>
    </row>
    <row r="43" spans="1:10" ht="28.5" x14ac:dyDescent="0.2">
      <c r="A43" s="37" t="s">
        <v>367</v>
      </c>
      <c r="B43" s="3" t="s">
        <v>932</v>
      </c>
      <c r="C43" s="3" t="s">
        <v>13</v>
      </c>
      <c r="D43" s="3" t="s">
        <v>76</v>
      </c>
      <c r="E43" s="3" t="s">
        <v>761</v>
      </c>
      <c r="F43" s="3" t="s">
        <v>1679</v>
      </c>
      <c r="G43" s="121">
        <v>153320</v>
      </c>
      <c r="H43" s="121">
        <v>0</v>
      </c>
      <c r="I43" s="121">
        <f t="shared" si="0"/>
        <v>0</v>
      </c>
    </row>
    <row r="44" spans="1:10" s="21" customFormat="1" ht="60" x14ac:dyDescent="0.25">
      <c r="A44" s="39" t="s">
        <v>933</v>
      </c>
      <c r="B44" s="4" t="s">
        <v>934</v>
      </c>
      <c r="C44" s="4" t="s">
        <v>0</v>
      </c>
      <c r="D44" s="4" t="s">
        <v>0</v>
      </c>
      <c r="E44" s="4" t="s">
        <v>0</v>
      </c>
      <c r="F44" s="4" t="s">
        <v>0</v>
      </c>
      <c r="G44" s="120">
        <v>27794.6</v>
      </c>
      <c r="H44" s="120">
        <v>0</v>
      </c>
      <c r="I44" s="120">
        <f t="shared" si="0"/>
        <v>0</v>
      </c>
      <c r="J44" s="125"/>
    </row>
    <row r="45" spans="1:10" x14ac:dyDescent="0.2">
      <c r="A45" s="37" t="s">
        <v>17</v>
      </c>
      <c r="B45" s="3" t="s">
        <v>934</v>
      </c>
      <c r="C45" s="3" t="s">
        <v>13</v>
      </c>
      <c r="D45" s="3" t="s">
        <v>0</v>
      </c>
      <c r="E45" s="3" t="s">
        <v>0</v>
      </c>
      <c r="F45" s="4" t="s">
        <v>0</v>
      </c>
      <c r="G45" s="121">
        <v>27794.6</v>
      </c>
      <c r="H45" s="121">
        <v>0</v>
      </c>
      <c r="I45" s="121">
        <f t="shared" si="0"/>
        <v>0</v>
      </c>
    </row>
    <row r="46" spans="1:10" x14ac:dyDescent="0.2">
      <c r="A46" s="37" t="s">
        <v>75</v>
      </c>
      <c r="B46" s="3" t="s">
        <v>934</v>
      </c>
      <c r="C46" s="3" t="s">
        <v>13</v>
      </c>
      <c r="D46" s="3" t="s">
        <v>76</v>
      </c>
      <c r="E46" s="3" t="s">
        <v>0</v>
      </c>
      <c r="F46" s="3" t="s">
        <v>0</v>
      </c>
      <c r="G46" s="121">
        <v>27794.6</v>
      </c>
      <c r="H46" s="121">
        <v>0</v>
      </c>
      <c r="I46" s="121">
        <f t="shared" si="0"/>
        <v>0</v>
      </c>
    </row>
    <row r="47" spans="1:10" ht="42.75" x14ac:dyDescent="0.2">
      <c r="A47" s="37" t="s">
        <v>760</v>
      </c>
      <c r="B47" s="3" t="s">
        <v>934</v>
      </c>
      <c r="C47" s="3" t="s">
        <v>13</v>
      </c>
      <c r="D47" s="3" t="s">
        <v>76</v>
      </c>
      <c r="E47" s="3" t="s">
        <v>761</v>
      </c>
      <c r="F47" s="3" t="s">
        <v>0</v>
      </c>
      <c r="G47" s="121">
        <v>27794.6</v>
      </c>
      <c r="H47" s="121">
        <v>0</v>
      </c>
      <c r="I47" s="121">
        <f t="shared" si="0"/>
        <v>0</v>
      </c>
    </row>
    <row r="48" spans="1:10" ht="28.5" x14ac:dyDescent="0.2">
      <c r="A48" s="37" t="s">
        <v>367</v>
      </c>
      <c r="B48" s="3" t="s">
        <v>934</v>
      </c>
      <c r="C48" s="3" t="s">
        <v>13</v>
      </c>
      <c r="D48" s="3" t="s">
        <v>76</v>
      </c>
      <c r="E48" s="3" t="s">
        <v>761</v>
      </c>
      <c r="F48" s="3" t="s">
        <v>1679</v>
      </c>
      <c r="G48" s="121">
        <v>27794.6</v>
      </c>
      <c r="H48" s="121">
        <v>0</v>
      </c>
      <c r="I48" s="121">
        <f t="shared" si="0"/>
        <v>0</v>
      </c>
    </row>
    <row r="49" spans="1:10" s="21" customFormat="1" ht="60" x14ac:dyDescent="0.25">
      <c r="A49" s="39" t="s">
        <v>935</v>
      </c>
      <c r="B49" s="4" t="s">
        <v>936</v>
      </c>
      <c r="C49" s="4" t="s">
        <v>0</v>
      </c>
      <c r="D49" s="4" t="s">
        <v>0</v>
      </c>
      <c r="E49" s="4" t="s">
        <v>0</v>
      </c>
      <c r="F49" s="4" t="s">
        <v>0</v>
      </c>
      <c r="G49" s="120">
        <v>193724.6</v>
      </c>
      <c r="H49" s="120">
        <v>161810.5</v>
      </c>
      <c r="I49" s="120">
        <f t="shared" si="0"/>
        <v>83.526046769486157</v>
      </c>
      <c r="J49" s="125"/>
    </row>
    <row r="50" spans="1:10" x14ac:dyDescent="0.2">
      <c r="A50" s="37" t="s">
        <v>17</v>
      </c>
      <c r="B50" s="3" t="s">
        <v>936</v>
      </c>
      <c r="C50" s="3" t="s">
        <v>13</v>
      </c>
      <c r="D50" s="3" t="s">
        <v>0</v>
      </c>
      <c r="E50" s="3" t="s">
        <v>0</v>
      </c>
      <c r="F50" s="4" t="s">
        <v>0</v>
      </c>
      <c r="G50" s="121">
        <v>193724.6</v>
      </c>
      <c r="H50" s="121">
        <v>161810.5</v>
      </c>
      <c r="I50" s="121">
        <f t="shared" si="0"/>
        <v>83.526046769486157</v>
      </c>
    </row>
    <row r="51" spans="1:10" x14ac:dyDescent="0.2">
      <c r="A51" s="37" t="s">
        <v>75</v>
      </c>
      <c r="B51" s="3" t="s">
        <v>936</v>
      </c>
      <c r="C51" s="3" t="s">
        <v>13</v>
      </c>
      <c r="D51" s="3" t="s">
        <v>76</v>
      </c>
      <c r="E51" s="3" t="s">
        <v>0</v>
      </c>
      <c r="F51" s="3" t="s">
        <v>0</v>
      </c>
      <c r="G51" s="121">
        <v>193724.6</v>
      </c>
      <c r="H51" s="121">
        <v>161810.5</v>
      </c>
      <c r="I51" s="121">
        <f t="shared" si="0"/>
        <v>83.526046769486157</v>
      </c>
    </row>
    <row r="52" spans="1:10" ht="42.75" x14ac:dyDescent="0.2">
      <c r="A52" s="37" t="s">
        <v>760</v>
      </c>
      <c r="B52" s="3" t="s">
        <v>936</v>
      </c>
      <c r="C52" s="3" t="s">
        <v>13</v>
      </c>
      <c r="D52" s="3" t="s">
        <v>76</v>
      </c>
      <c r="E52" s="3" t="s">
        <v>761</v>
      </c>
      <c r="F52" s="3" t="s">
        <v>0</v>
      </c>
      <c r="G52" s="121">
        <v>193724.6</v>
      </c>
      <c r="H52" s="121">
        <v>161810.5</v>
      </c>
      <c r="I52" s="121">
        <f t="shared" si="0"/>
        <v>83.526046769486157</v>
      </c>
    </row>
    <row r="53" spans="1:10" ht="28.5" x14ac:dyDescent="0.2">
      <c r="A53" s="37" t="s">
        <v>367</v>
      </c>
      <c r="B53" s="3" t="s">
        <v>936</v>
      </c>
      <c r="C53" s="3" t="s">
        <v>13</v>
      </c>
      <c r="D53" s="3" t="s">
        <v>76</v>
      </c>
      <c r="E53" s="3" t="s">
        <v>761</v>
      </c>
      <c r="F53" s="3" t="s">
        <v>1679</v>
      </c>
      <c r="G53" s="121">
        <v>193724.6</v>
      </c>
      <c r="H53" s="121">
        <v>161810.5</v>
      </c>
      <c r="I53" s="121">
        <f t="shared" si="0"/>
        <v>83.526046769486157</v>
      </c>
    </row>
    <row r="54" spans="1:10" s="21" customFormat="1" ht="77.25" customHeight="1" x14ac:dyDescent="0.25">
      <c r="A54" s="39" t="s">
        <v>1063</v>
      </c>
      <c r="B54" s="4" t="s">
        <v>1064</v>
      </c>
      <c r="C54" s="20" t="s">
        <v>0</v>
      </c>
      <c r="D54" s="20" t="s">
        <v>0</v>
      </c>
      <c r="E54" s="20" t="s">
        <v>0</v>
      </c>
      <c r="F54" s="20" t="s">
        <v>0</v>
      </c>
      <c r="G54" s="120">
        <v>526677.69999999995</v>
      </c>
      <c r="H54" s="120">
        <v>330833.2</v>
      </c>
      <c r="I54" s="120">
        <f t="shared" si="0"/>
        <v>62.815114442855666</v>
      </c>
      <c r="J54" s="125"/>
    </row>
    <row r="55" spans="1:10" s="21" customFormat="1" ht="45" x14ac:dyDescent="0.25">
      <c r="A55" s="39" t="s">
        <v>1083</v>
      </c>
      <c r="B55" s="4" t="s">
        <v>1084</v>
      </c>
      <c r="C55" s="20" t="s">
        <v>0</v>
      </c>
      <c r="D55" s="20" t="s">
        <v>0</v>
      </c>
      <c r="E55" s="20" t="s">
        <v>0</v>
      </c>
      <c r="F55" s="20" t="s">
        <v>0</v>
      </c>
      <c r="G55" s="120">
        <v>526677.69999999995</v>
      </c>
      <c r="H55" s="120">
        <v>330833.2</v>
      </c>
      <c r="I55" s="120">
        <f t="shared" si="0"/>
        <v>62.815114442855666</v>
      </c>
      <c r="J55" s="125"/>
    </row>
    <row r="56" spans="1:10" s="21" customFormat="1" ht="30" x14ac:dyDescent="0.25">
      <c r="A56" s="39" t="s">
        <v>1085</v>
      </c>
      <c r="B56" s="4" t="s">
        <v>1086</v>
      </c>
      <c r="C56" s="4" t="s">
        <v>0</v>
      </c>
      <c r="D56" s="4" t="s">
        <v>0</v>
      </c>
      <c r="E56" s="4" t="s">
        <v>0</v>
      </c>
      <c r="F56" s="4" t="s">
        <v>0</v>
      </c>
      <c r="G56" s="120">
        <v>526677.69999999995</v>
      </c>
      <c r="H56" s="120">
        <v>330833.2</v>
      </c>
      <c r="I56" s="120">
        <f t="shared" si="0"/>
        <v>62.815114442855666</v>
      </c>
      <c r="J56" s="125"/>
    </row>
    <row r="57" spans="1:10" x14ac:dyDescent="0.2">
      <c r="A57" s="37" t="s">
        <v>82</v>
      </c>
      <c r="B57" s="3" t="s">
        <v>1086</v>
      </c>
      <c r="C57" s="3" t="s">
        <v>29</v>
      </c>
      <c r="D57" s="3" t="s">
        <v>0</v>
      </c>
      <c r="E57" s="3" t="s">
        <v>0</v>
      </c>
      <c r="F57" s="4" t="s">
        <v>0</v>
      </c>
      <c r="G57" s="121">
        <v>526677.69999999995</v>
      </c>
      <c r="H57" s="121">
        <v>330833.2</v>
      </c>
      <c r="I57" s="121">
        <f t="shared" si="0"/>
        <v>62.815114442855666</v>
      </c>
    </row>
    <row r="58" spans="1:10" x14ac:dyDescent="0.2">
      <c r="A58" s="37" t="s">
        <v>84</v>
      </c>
      <c r="B58" s="3" t="s">
        <v>1086</v>
      </c>
      <c r="C58" s="3" t="s">
        <v>29</v>
      </c>
      <c r="D58" s="3" t="s">
        <v>9</v>
      </c>
      <c r="E58" s="3" t="s">
        <v>0</v>
      </c>
      <c r="F58" s="3" t="s">
        <v>0</v>
      </c>
      <c r="G58" s="121">
        <v>526677.69999999995</v>
      </c>
      <c r="H58" s="121">
        <v>330833.2</v>
      </c>
      <c r="I58" s="121">
        <f t="shared" si="0"/>
        <v>62.815114442855666</v>
      </c>
    </row>
    <row r="59" spans="1:10" x14ac:dyDescent="0.2">
      <c r="A59" s="37" t="s">
        <v>58</v>
      </c>
      <c r="B59" s="3" t="s">
        <v>1086</v>
      </c>
      <c r="C59" s="3" t="s">
        <v>29</v>
      </c>
      <c r="D59" s="3" t="s">
        <v>9</v>
      </c>
      <c r="E59" s="3" t="s">
        <v>672</v>
      </c>
      <c r="F59" s="3" t="s">
        <v>0</v>
      </c>
      <c r="G59" s="121">
        <v>526677.69999999995</v>
      </c>
      <c r="H59" s="121">
        <v>330833.2</v>
      </c>
      <c r="I59" s="121">
        <f t="shared" si="0"/>
        <v>62.815114442855666</v>
      </c>
    </row>
    <row r="60" spans="1:10" ht="42.75" x14ac:dyDescent="0.2">
      <c r="A60" s="37" t="s">
        <v>1680</v>
      </c>
      <c r="B60" s="3" t="s">
        <v>1086</v>
      </c>
      <c r="C60" s="3" t="s">
        <v>29</v>
      </c>
      <c r="D60" s="3" t="s">
        <v>9</v>
      </c>
      <c r="E60" s="3" t="s">
        <v>672</v>
      </c>
      <c r="F60" s="3" t="s">
        <v>1681</v>
      </c>
      <c r="G60" s="121">
        <v>526677.69999999995</v>
      </c>
      <c r="H60" s="121">
        <v>330833.2</v>
      </c>
      <c r="I60" s="121">
        <f t="shared" si="0"/>
        <v>62.815114442855666</v>
      </c>
    </row>
    <row r="61" spans="1:10" s="21" customFormat="1" ht="29.25" customHeight="1" x14ac:dyDescent="0.25">
      <c r="A61" s="39" t="s">
        <v>873</v>
      </c>
      <c r="B61" s="4" t="s">
        <v>1777</v>
      </c>
      <c r="C61" s="20" t="s">
        <v>0</v>
      </c>
      <c r="D61" s="20" t="s">
        <v>0</v>
      </c>
      <c r="E61" s="20" t="s">
        <v>0</v>
      </c>
      <c r="F61" s="20" t="s">
        <v>0</v>
      </c>
      <c r="G61" s="119" t="s">
        <v>1778</v>
      </c>
      <c r="H61" s="119" t="s">
        <v>1779</v>
      </c>
      <c r="I61" s="120">
        <f t="shared" si="0"/>
        <v>0</v>
      </c>
      <c r="J61" s="125"/>
    </row>
    <row r="62" spans="1:10" s="21" customFormat="1" ht="75" x14ac:dyDescent="0.25">
      <c r="A62" s="39" t="s">
        <v>992</v>
      </c>
      <c r="B62" s="4" t="s">
        <v>993</v>
      </c>
      <c r="C62" s="20" t="s">
        <v>0</v>
      </c>
      <c r="D62" s="20" t="s">
        <v>0</v>
      </c>
      <c r="E62" s="20" t="s">
        <v>0</v>
      </c>
      <c r="F62" s="20" t="s">
        <v>0</v>
      </c>
      <c r="G62" s="120">
        <v>17378.2</v>
      </c>
      <c r="H62" s="120">
        <v>0</v>
      </c>
      <c r="I62" s="120">
        <f t="shared" si="0"/>
        <v>0</v>
      </c>
      <c r="J62" s="125"/>
    </row>
    <row r="63" spans="1:10" s="21" customFormat="1" ht="30" x14ac:dyDescent="0.25">
      <c r="A63" s="39" t="s">
        <v>1173</v>
      </c>
      <c r="B63" s="4" t="s">
        <v>1174</v>
      </c>
      <c r="C63" s="4" t="s">
        <v>0</v>
      </c>
      <c r="D63" s="4" t="s">
        <v>0</v>
      </c>
      <c r="E63" s="4" t="s">
        <v>0</v>
      </c>
      <c r="F63" s="4" t="s">
        <v>0</v>
      </c>
      <c r="G63" s="120">
        <v>17184.599999999999</v>
      </c>
      <c r="H63" s="120">
        <v>0</v>
      </c>
      <c r="I63" s="120">
        <f t="shared" si="0"/>
        <v>0</v>
      </c>
      <c r="J63" s="125"/>
    </row>
    <row r="64" spans="1:10" x14ac:dyDescent="0.2">
      <c r="A64" s="37" t="s">
        <v>20</v>
      </c>
      <c r="B64" s="3" t="s">
        <v>1174</v>
      </c>
      <c r="C64" s="3" t="s">
        <v>21</v>
      </c>
      <c r="D64" s="3" t="s">
        <v>0</v>
      </c>
      <c r="E64" s="3" t="s">
        <v>0</v>
      </c>
      <c r="F64" s="4" t="s">
        <v>0</v>
      </c>
      <c r="G64" s="121">
        <v>17184.599999999999</v>
      </c>
      <c r="H64" s="121">
        <v>0</v>
      </c>
      <c r="I64" s="121">
        <f t="shared" si="0"/>
        <v>0</v>
      </c>
    </row>
    <row r="65" spans="1:10" x14ac:dyDescent="0.2">
      <c r="A65" s="37" t="s">
        <v>86</v>
      </c>
      <c r="B65" s="3" t="s">
        <v>1174</v>
      </c>
      <c r="C65" s="3" t="s">
        <v>21</v>
      </c>
      <c r="D65" s="3" t="s">
        <v>9</v>
      </c>
      <c r="E65" s="3" t="s">
        <v>0</v>
      </c>
      <c r="F65" s="3" t="s">
        <v>0</v>
      </c>
      <c r="G65" s="121">
        <v>17184.599999999999</v>
      </c>
      <c r="H65" s="121">
        <v>0</v>
      </c>
      <c r="I65" s="121">
        <f t="shared" si="0"/>
        <v>0</v>
      </c>
    </row>
    <row r="66" spans="1:10" ht="42.75" x14ac:dyDescent="0.2">
      <c r="A66" s="37" t="s">
        <v>760</v>
      </c>
      <c r="B66" s="3" t="s">
        <v>1174</v>
      </c>
      <c r="C66" s="3" t="s">
        <v>21</v>
      </c>
      <c r="D66" s="3" t="s">
        <v>9</v>
      </c>
      <c r="E66" s="3" t="s">
        <v>761</v>
      </c>
      <c r="F66" s="3" t="s">
        <v>0</v>
      </c>
      <c r="G66" s="121">
        <v>17184.599999999999</v>
      </c>
      <c r="H66" s="121">
        <v>0</v>
      </c>
      <c r="I66" s="121">
        <f t="shared" si="0"/>
        <v>0</v>
      </c>
    </row>
    <row r="67" spans="1:10" ht="30.75" customHeight="1" x14ac:dyDescent="0.2">
      <c r="A67" s="37" t="s">
        <v>1680</v>
      </c>
      <c r="B67" s="3" t="s">
        <v>1174</v>
      </c>
      <c r="C67" s="3" t="s">
        <v>21</v>
      </c>
      <c r="D67" s="3" t="s">
        <v>9</v>
      </c>
      <c r="E67" s="3" t="s">
        <v>761</v>
      </c>
      <c r="F67" s="3" t="s">
        <v>1681</v>
      </c>
      <c r="G67" s="121">
        <v>17184.599999999999</v>
      </c>
      <c r="H67" s="121">
        <v>0</v>
      </c>
      <c r="I67" s="121">
        <f t="shared" si="0"/>
        <v>0</v>
      </c>
    </row>
    <row r="68" spans="1:10" s="21" customFormat="1" ht="30" x14ac:dyDescent="0.25">
      <c r="A68" s="39" t="s">
        <v>1328</v>
      </c>
      <c r="B68" s="4" t="s">
        <v>1329</v>
      </c>
      <c r="C68" s="4" t="s">
        <v>0</v>
      </c>
      <c r="D68" s="4" t="s">
        <v>0</v>
      </c>
      <c r="E68" s="4" t="s">
        <v>0</v>
      </c>
      <c r="F68" s="4" t="s">
        <v>0</v>
      </c>
      <c r="G68" s="120">
        <v>193.6</v>
      </c>
      <c r="H68" s="120">
        <v>0</v>
      </c>
      <c r="I68" s="120">
        <f t="shared" si="0"/>
        <v>0</v>
      </c>
      <c r="J68" s="125"/>
    </row>
    <row r="69" spans="1:10" x14ac:dyDescent="0.2">
      <c r="A69" s="37" t="s">
        <v>88</v>
      </c>
      <c r="B69" s="3" t="s">
        <v>1329</v>
      </c>
      <c r="C69" s="3" t="s">
        <v>74</v>
      </c>
      <c r="D69" s="3" t="s">
        <v>0</v>
      </c>
      <c r="E69" s="3" t="s">
        <v>0</v>
      </c>
      <c r="F69" s="4" t="s">
        <v>0</v>
      </c>
      <c r="G69" s="121">
        <v>193.6</v>
      </c>
      <c r="H69" s="121">
        <v>0</v>
      </c>
      <c r="I69" s="121">
        <f t="shared" si="0"/>
        <v>0</v>
      </c>
    </row>
    <row r="70" spans="1:10" x14ac:dyDescent="0.2">
      <c r="A70" s="37" t="s">
        <v>89</v>
      </c>
      <c r="B70" s="3" t="s">
        <v>1329</v>
      </c>
      <c r="C70" s="3" t="s">
        <v>74</v>
      </c>
      <c r="D70" s="3" t="s">
        <v>8</v>
      </c>
      <c r="E70" s="3" t="s">
        <v>0</v>
      </c>
      <c r="F70" s="3" t="s">
        <v>0</v>
      </c>
      <c r="G70" s="121">
        <v>193.6</v>
      </c>
      <c r="H70" s="121">
        <v>0</v>
      </c>
      <c r="I70" s="121">
        <f t="shared" si="0"/>
        <v>0</v>
      </c>
    </row>
    <row r="71" spans="1:10" ht="45.75" customHeight="1" x14ac:dyDescent="0.2">
      <c r="A71" s="37" t="s">
        <v>760</v>
      </c>
      <c r="B71" s="3" t="s">
        <v>1329</v>
      </c>
      <c r="C71" s="3" t="s">
        <v>74</v>
      </c>
      <c r="D71" s="3" t="s">
        <v>8</v>
      </c>
      <c r="E71" s="3" t="s">
        <v>761</v>
      </c>
      <c r="F71" s="3" t="s">
        <v>0</v>
      </c>
      <c r="G71" s="121">
        <v>193.6</v>
      </c>
      <c r="H71" s="121">
        <v>0</v>
      </c>
      <c r="I71" s="121">
        <f t="shared" ref="I71:I86" si="1">H71/G71*100</f>
        <v>0</v>
      </c>
    </row>
    <row r="72" spans="1:10" ht="30" customHeight="1" x14ac:dyDescent="0.2">
      <c r="A72" s="37" t="s">
        <v>1680</v>
      </c>
      <c r="B72" s="3" t="s">
        <v>1329</v>
      </c>
      <c r="C72" s="3" t="s">
        <v>74</v>
      </c>
      <c r="D72" s="3" t="s">
        <v>8</v>
      </c>
      <c r="E72" s="3" t="s">
        <v>761</v>
      </c>
      <c r="F72" s="3" t="s">
        <v>1681</v>
      </c>
      <c r="G72" s="121">
        <v>193.6</v>
      </c>
      <c r="H72" s="121">
        <v>0</v>
      </c>
      <c r="I72" s="121">
        <f t="shared" si="1"/>
        <v>0</v>
      </c>
    </row>
    <row r="73" spans="1:10" s="21" customFormat="1" ht="36" customHeight="1" x14ac:dyDescent="0.25">
      <c r="A73" s="39" t="s">
        <v>1040</v>
      </c>
      <c r="B73" s="4" t="s">
        <v>1730</v>
      </c>
      <c r="C73" s="20" t="s">
        <v>0</v>
      </c>
      <c r="D73" s="20" t="s">
        <v>0</v>
      </c>
      <c r="E73" s="20" t="s">
        <v>0</v>
      </c>
      <c r="F73" s="20" t="s">
        <v>0</v>
      </c>
      <c r="G73" s="119" t="s">
        <v>1731</v>
      </c>
      <c r="H73" s="119" t="s">
        <v>1732</v>
      </c>
      <c r="I73" s="120">
        <f t="shared" si="1"/>
        <v>63.157329657522745</v>
      </c>
      <c r="J73" s="125"/>
    </row>
    <row r="74" spans="1:10" s="21" customFormat="1" ht="75" x14ac:dyDescent="0.25">
      <c r="A74" s="39" t="s">
        <v>1035</v>
      </c>
      <c r="B74" s="4" t="s">
        <v>1036</v>
      </c>
      <c r="C74" s="20" t="s">
        <v>0</v>
      </c>
      <c r="D74" s="20" t="s">
        <v>0</v>
      </c>
      <c r="E74" s="20" t="s">
        <v>0</v>
      </c>
      <c r="F74" s="20" t="s">
        <v>0</v>
      </c>
      <c r="G74" s="120">
        <v>15477.2</v>
      </c>
      <c r="H74" s="120">
        <v>0</v>
      </c>
      <c r="I74" s="120">
        <f t="shared" si="1"/>
        <v>0</v>
      </c>
      <c r="J74" s="125"/>
    </row>
    <row r="75" spans="1:10" s="21" customFormat="1" ht="30" x14ac:dyDescent="0.25">
      <c r="A75" s="39" t="s">
        <v>1037</v>
      </c>
      <c r="B75" s="4" t="s">
        <v>1038</v>
      </c>
      <c r="C75" s="20" t="s">
        <v>0</v>
      </c>
      <c r="D75" s="20" t="s">
        <v>0</v>
      </c>
      <c r="E75" s="20" t="s">
        <v>0</v>
      </c>
      <c r="F75" s="20" t="s">
        <v>0</v>
      </c>
      <c r="G75" s="120">
        <v>15477.2</v>
      </c>
      <c r="H75" s="120">
        <v>0</v>
      </c>
      <c r="I75" s="120">
        <f t="shared" si="1"/>
        <v>0</v>
      </c>
      <c r="J75" s="125"/>
    </row>
    <row r="76" spans="1:10" s="21" customFormat="1" ht="45" x14ac:dyDescent="0.25">
      <c r="A76" s="39" t="s">
        <v>1042</v>
      </c>
      <c r="B76" s="4" t="s">
        <v>1043</v>
      </c>
      <c r="C76" s="4" t="s">
        <v>0</v>
      </c>
      <c r="D76" s="4" t="s">
        <v>0</v>
      </c>
      <c r="E76" s="4" t="s">
        <v>0</v>
      </c>
      <c r="F76" s="4" t="s">
        <v>0</v>
      </c>
      <c r="G76" s="120">
        <v>15477.2</v>
      </c>
      <c r="H76" s="120">
        <v>0</v>
      </c>
      <c r="I76" s="120">
        <f t="shared" si="1"/>
        <v>0</v>
      </c>
      <c r="J76" s="125"/>
    </row>
    <row r="77" spans="1:10" x14ac:dyDescent="0.2">
      <c r="A77" s="37" t="s">
        <v>82</v>
      </c>
      <c r="B77" s="3" t="s">
        <v>1043</v>
      </c>
      <c r="C77" s="3" t="s">
        <v>29</v>
      </c>
      <c r="D77" s="3" t="s">
        <v>0</v>
      </c>
      <c r="E77" s="3" t="s">
        <v>0</v>
      </c>
      <c r="F77" s="4" t="s">
        <v>0</v>
      </c>
      <c r="G77" s="121">
        <v>15477.2</v>
      </c>
      <c r="H77" s="121">
        <v>0</v>
      </c>
      <c r="I77" s="121">
        <f t="shared" si="1"/>
        <v>0</v>
      </c>
    </row>
    <row r="78" spans="1:10" x14ac:dyDescent="0.2">
      <c r="A78" s="37" t="s">
        <v>83</v>
      </c>
      <c r="B78" s="3" t="s">
        <v>1043</v>
      </c>
      <c r="C78" s="3" t="s">
        <v>29</v>
      </c>
      <c r="D78" s="3" t="s">
        <v>8</v>
      </c>
      <c r="E78" s="3" t="s">
        <v>0</v>
      </c>
      <c r="F78" s="3" t="s">
        <v>0</v>
      </c>
      <c r="G78" s="121">
        <v>15477.2</v>
      </c>
      <c r="H78" s="121">
        <v>0</v>
      </c>
      <c r="I78" s="121">
        <f t="shared" si="1"/>
        <v>0</v>
      </c>
    </row>
    <row r="79" spans="1:10" ht="28.5" x14ac:dyDescent="0.2">
      <c r="A79" s="37" t="s">
        <v>680</v>
      </c>
      <c r="B79" s="3" t="s">
        <v>1043</v>
      </c>
      <c r="C79" s="3" t="s">
        <v>29</v>
      </c>
      <c r="D79" s="3" t="s">
        <v>8</v>
      </c>
      <c r="E79" s="3" t="s">
        <v>681</v>
      </c>
      <c r="F79" s="3" t="s">
        <v>0</v>
      </c>
      <c r="G79" s="121">
        <v>15477.2</v>
      </c>
      <c r="H79" s="121">
        <v>0</v>
      </c>
      <c r="I79" s="121">
        <f t="shared" si="1"/>
        <v>0</v>
      </c>
    </row>
    <row r="80" spans="1:10" ht="31.5" customHeight="1" x14ac:dyDescent="0.2">
      <c r="A80" s="37" t="s">
        <v>1680</v>
      </c>
      <c r="B80" s="3" t="s">
        <v>1043</v>
      </c>
      <c r="C80" s="3" t="s">
        <v>29</v>
      </c>
      <c r="D80" s="3" t="s">
        <v>8</v>
      </c>
      <c r="E80" s="3" t="s">
        <v>681</v>
      </c>
      <c r="F80" s="3" t="s">
        <v>1681</v>
      </c>
      <c r="G80" s="121">
        <v>15477.2</v>
      </c>
      <c r="H80" s="121">
        <v>0</v>
      </c>
      <c r="I80" s="121">
        <f t="shared" si="1"/>
        <v>0</v>
      </c>
    </row>
    <row r="81" spans="1:10" s="21" customFormat="1" ht="151.5" customHeight="1" x14ac:dyDescent="0.25">
      <c r="A81" s="39" t="s">
        <v>1048</v>
      </c>
      <c r="B81" s="4" t="s">
        <v>1049</v>
      </c>
      <c r="C81" s="20" t="s">
        <v>0</v>
      </c>
      <c r="D81" s="20" t="s">
        <v>0</v>
      </c>
      <c r="E81" s="20" t="s">
        <v>0</v>
      </c>
      <c r="F81" s="20" t="s">
        <v>0</v>
      </c>
      <c r="G81" s="120">
        <v>215510.39999999999</v>
      </c>
      <c r="H81" s="120">
        <v>145885.6</v>
      </c>
      <c r="I81" s="120">
        <f t="shared" si="1"/>
        <v>67.693067248726749</v>
      </c>
      <c r="J81" s="125"/>
    </row>
    <row r="82" spans="1:10" s="21" customFormat="1" ht="60" x14ac:dyDescent="0.25">
      <c r="A82" s="39" t="s">
        <v>1051</v>
      </c>
      <c r="B82" s="4" t="s">
        <v>1052</v>
      </c>
      <c r="C82" s="4" t="s">
        <v>0</v>
      </c>
      <c r="D82" s="4" t="s">
        <v>0</v>
      </c>
      <c r="E82" s="4" t="s">
        <v>0</v>
      </c>
      <c r="F82" s="4" t="s">
        <v>0</v>
      </c>
      <c r="G82" s="120">
        <v>215510.39999999999</v>
      </c>
      <c r="H82" s="120">
        <v>145885.6</v>
      </c>
      <c r="I82" s="120">
        <f t="shared" si="1"/>
        <v>67.693067248726749</v>
      </c>
      <c r="J82" s="125"/>
    </row>
    <row r="83" spans="1:10" x14ac:dyDescent="0.2">
      <c r="A83" s="37" t="s">
        <v>82</v>
      </c>
      <c r="B83" s="3" t="s">
        <v>1052</v>
      </c>
      <c r="C83" s="3" t="s">
        <v>29</v>
      </c>
      <c r="D83" s="3" t="s">
        <v>0</v>
      </c>
      <c r="E83" s="3" t="s">
        <v>0</v>
      </c>
      <c r="F83" s="4" t="s">
        <v>0</v>
      </c>
      <c r="G83" s="121">
        <v>215510.39999999999</v>
      </c>
      <c r="H83" s="121">
        <v>145885.6</v>
      </c>
      <c r="I83" s="121">
        <f t="shared" si="1"/>
        <v>67.693067248726749</v>
      </c>
    </row>
    <row r="84" spans="1:10" x14ac:dyDescent="0.2">
      <c r="A84" s="37" t="s">
        <v>83</v>
      </c>
      <c r="B84" s="3" t="s">
        <v>1052</v>
      </c>
      <c r="C84" s="3" t="s">
        <v>29</v>
      </c>
      <c r="D84" s="3" t="s">
        <v>8</v>
      </c>
      <c r="E84" s="3" t="s">
        <v>0</v>
      </c>
      <c r="F84" s="3" t="s">
        <v>0</v>
      </c>
      <c r="G84" s="121">
        <v>215510.39999999999</v>
      </c>
      <c r="H84" s="121">
        <v>145885.6</v>
      </c>
      <c r="I84" s="121">
        <f t="shared" si="1"/>
        <v>67.693067248726749</v>
      </c>
    </row>
    <row r="85" spans="1:10" x14ac:dyDescent="0.2">
      <c r="A85" s="37" t="s">
        <v>58</v>
      </c>
      <c r="B85" s="3" t="s">
        <v>1052</v>
      </c>
      <c r="C85" s="3" t="s">
        <v>29</v>
      </c>
      <c r="D85" s="3" t="s">
        <v>8</v>
      </c>
      <c r="E85" s="3" t="s">
        <v>672</v>
      </c>
      <c r="F85" s="3" t="s">
        <v>0</v>
      </c>
      <c r="G85" s="121">
        <v>215510.39999999999</v>
      </c>
      <c r="H85" s="121">
        <v>145885.6</v>
      </c>
      <c r="I85" s="121">
        <f t="shared" si="1"/>
        <v>67.693067248726749</v>
      </c>
    </row>
    <row r="86" spans="1:10" ht="30" customHeight="1" x14ac:dyDescent="0.2">
      <c r="A86" s="37" t="s">
        <v>1680</v>
      </c>
      <c r="B86" s="3" t="s">
        <v>1052</v>
      </c>
      <c r="C86" s="3" t="s">
        <v>29</v>
      </c>
      <c r="D86" s="3" t="s">
        <v>8</v>
      </c>
      <c r="E86" s="3" t="s">
        <v>672</v>
      </c>
      <c r="F86" s="3" t="s">
        <v>1681</v>
      </c>
      <c r="G86" s="121">
        <v>215510.39999999999</v>
      </c>
      <c r="H86" s="121">
        <v>145885.6</v>
      </c>
      <c r="I86" s="121">
        <f t="shared" si="1"/>
        <v>67.693067248726749</v>
      </c>
    </row>
  </sheetData>
  <mergeCells count="4">
    <mergeCell ref="A1:J1"/>
    <mergeCell ref="I2:J2"/>
    <mergeCell ref="A6:F6"/>
    <mergeCell ref="H3:I3"/>
  </mergeCells>
  <pageMargins left="0.78740157480314965" right="0.39370078740157483" top="0.78740157480314965" bottom="0.78740157480314965" header="0.31496062992125984" footer="0.31496062992125984"/>
  <pageSetup paperSize="9" scale="6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C45" sqref="C45"/>
    </sheetView>
  </sheetViews>
  <sheetFormatPr defaultRowHeight="12.75" x14ac:dyDescent="0.2"/>
  <cols>
    <col min="1" max="1" width="33.33203125" style="55" customWidth="1"/>
    <col min="2" max="2" width="15.83203125" style="2" customWidth="1"/>
    <col min="3" max="3" width="40.5" style="2" customWidth="1"/>
    <col min="4" max="4" width="31.5" style="2" customWidth="1"/>
    <col min="5" max="5" width="16.83203125" style="2" customWidth="1"/>
    <col min="6" max="6" width="22.33203125" style="2" hidden="1" customWidth="1"/>
    <col min="7" max="7" width="21.33203125" style="1" customWidth="1"/>
    <col min="8" max="16384" width="9.33203125" style="2"/>
  </cols>
  <sheetData>
    <row r="1" spans="1:7" ht="44.25" customHeight="1" x14ac:dyDescent="0.2">
      <c r="A1" s="258" t="s">
        <v>376</v>
      </c>
      <c r="B1" s="258"/>
      <c r="C1" s="258"/>
      <c r="D1" s="258"/>
      <c r="E1" s="258"/>
      <c r="F1" s="258"/>
      <c r="G1" s="258"/>
    </row>
    <row r="2" spans="1:7" ht="18" x14ac:dyDescent="0.2">
      <c r="A2" s="48"/>
      <c r="B2" s="48"/>
      <c r="C2" s="48"/>
      <c r="D2" s="48"/>
      <c r="E2" s="48"/>
      <c r="F2" s="48"/>
      <c r="G2" s="48"/>
    </row>
    <row r="3" spans="1:7" ht="15" x14ac:dyDescent="0.25">
      <c r="A3" s="54"/>
      <c r="B3" s="49"/>
      <c r="C3" s="49"/>
      <c r="D3" s="49"/>
      <c r="E3" s="109"/>
      <c r="F3" s="56"/>
      <c r="G3" s="56" t="s">
        <v>377</v>
      </c>
    </row>
    <row r="4" spans="1:7" ht="15" x14ac:dyDescent="0.2">
      <c r="A4" s="259" t="s">
        <v>257</v>
      </c>
      <c r="B4" s="259" t="s">
        <v>1701</v>
      </c>
      <c r="C4" s="259"/>
      <c r="D4" s="259"/>
      <c r="E4" s="259"/>
      <c r="F4" s="260" t="s">
        <v>258</v>
      </c>
      <c r="G4" s="261" t="s">
        <v>252</v>
      </c>
    </row>
    <row r="5" spans="1:7" ht="15" x14ac:dyDescent="0.25">
      <c r="A5" s="259"/>
      <c r="B5" s="47" t="s">
        <v>259</v>
      </c>
      <c r="C5" s="47" t="s">
        <v>309</v>
      </c>
      <c r="D5" s="107" t="s">
        <v>260</v>
      </c>
      <c r="E5" s="108" t="s">
        <v>1748</v>
      </c>
      <c r="F5" s="260"/>
      <c r="G5" s="261"/>
    </row>
    <row r="6" spans="1:7" ht="142.5" x14ac:dyDescent="0.2">
      <c r="A6" s="112" t="s">
        <v>1811</v>
      </c>
      <c r="B6" s="16" t="s">
        <v>310</v>
      </c>
      <c r="C6" s="16" t="s">
        <v>1759</v>
      </c>
      <c r="D6" s="50" t="s">
        <v>311</v>
      </c>
      <c r="E6" s="17">
        <v>2474070</v>
      </c>
      <c r="F6" s="17">
        <v>2474070</v>
      </c>
      <c r="G6" s="17">
        <v>2474070</v>
      </c>
    </row>
    <row r="7" spans="1:7" ht="57" x14ac:dyDescent="0.2">
      <c r="A7" s="112" t="s">
        <v>1812</v>
      </c>
      <c r="B7" s="16" t="s">
        <v>312</v>
      </c>
      <c r="C7" s="16" t="s">
        <v>1760</v>
      </c>
      <c r="D7" s="50" t="s">
        <v>314</v>
      </c>
      <c r="E7" s="17">
        <v>1710000</v>
      </c>
      <c r="F7" s="17">
        <v>1710000</v>
      </c>
      <c r="G7" s="17">
        <v>1710000</v>
      </c>
    </row>
    <row r="8" spans="1:7" ht="42.75" x14ac:dyDescent="0.2">
      <c r="A8" s="112" t="s">
        <v>109</v>
      </c>
      <c r="B8" s="16" t="s">
        <v>310</v>
      </c>
      <c r="C8" s="16" t="s">
        <v>1735</v>
      </c>
      <c r="D8" s="50" t="s">
        <v>315</v>
      </c>
      <c r="E8" s="17">
        <v>120000</v>
      </c>
      <c r="F8" s="17">
        <v>120000</v>
      </c>
      <c r="G8" s="17">
        <v>120000</v>
      </c>
    </row>
    <row r="9" spans="1:7" ht="85.5" x14ac:dyDescent="0.2">
      <c r="A9" s="112" t="s">
        <v>316</v>
      </c>
      <c r="B9" s="16" t="s">
        <v>317</v>
      </c>
      <c r="C9" s="16" t="s">
        <v>1736</v>
      </c>
      <c r="D9" s="50" t="s">
        <v>318</v>
      </c>
      <c r="E9" s="17">
        <v>150000</v>
      </c>
      <c r="F9" s="17">
        <v>150000</v>
      </c>
      <c r="G9" s="18">
        <v>150000</v>
      </c>
    </row>
    <row r="10" spans="1:7" ht="142.5" x14ac:dyDescent="0.2">
      <c r="A10" s="112" t="s">
        <v>110</v>
      </c>
      <c r="B10" s="16" t="s">
        <v>310</v>
      </c>
      <c r="C10" s="16" t="s">
        <v>1737</v>
      </c>
      <c r="D10" s="50" t="s">
        <v>1769</v>
      </c>
      <c r="E10" s="110">
        <v>610000</v>
      </c>
      <c r="F10" s="110">
        <v>610000</v>
      </c>
      <c r="G10" s="18">
        <v>610000</v>
      </c>
    </row>
    <row r="11" spans="1:7" ht="71.25" x14ac:dyDescent="0.2">
      <c r="A11" s="126" t="s">
        <v>319</v>
      </c>
      <c r="B11" s="16" t="s">
        <v>320</v>
      </c>
      <c r="C11" s="16" t="s">
        <v>1738</v>
      </c>
      <c r="D11" s="50" t="s">
        <v>318</v>
      </c>
      <c r="E11" s="51">
        <v>75500</v>
      </c>
      <c r="F11" s="18">
        <v>75500</v>
      </c>
      <c r="G11" s="18">
        <v>75500</v>
      </c>
    </row>
    <row r="12" spans="1:7" ht="99.75" x14ac:dyDescent="0.2">
      <c r="A12" s="126" t="s">
        <v>321</v>
      </c>
      <c r="B12" s="16" t="s">
        <v>322</v>
      </c>
      <c r="C12" s="16" t="s">
        <v>1817</v>
      </c>
      <c r="D12" s="50" t="s">
        <v>311</v>
      </c>
      <c r="E12" s="18">
        <v>290000</v>
      </c>
      <c r="F12" s="18">
        <v>290000</v>
      </c>
      <c r="G12" s="18">
        <v>290000</v>
      </c>
    </row>
    <row r="13" spans="1:7" ht="42.75" x14ac:dyDescent="0.2">
      <c r="A13" s="126" t="s">
        <v>380</v>
      </c>
      <c r="B13" s="16" t="s">
        <v>323</v>
      </c>
      <c r="C13" s="16" t="s">
        <v>313</v>
      </c>
      <c r="D13" s="50" t="s">
        <v>324</v>
      </c>
      <c r="E13" s="18">
        <v>1820000</v>
      </c>
      <c r="F13" s="18">
        <v>1820000</v>
      </c>
      <c r="G13" s="18">
        <v>1820000</v>
      </c>
    </row>
    <row r="14" spans="1:7" ht="99.75" x14ac:dyDescent="0.2">
      <c r="A14" s="112" t="s">
        <v>325</v>
      </c>
      <c r="B14" s="16" t="s">
        <v>326</v>
      </c>
      <c r="C14" s="16" t="s">
        <v>1758</v>
      </c>
      <c r="D14" s="50" t="s">
        <v>327</v>
      </c>
      <c r="E14" s="18">
        <v>100000</v>
      </c>
      <c r="F14" s="18">
        <v>100000</v>
      </c>
      <c r="G14" s="18">
        <v>100000</v>
      </c>
    </row>
    <row r="15" spans="1:7" ht="57" x14ac:dyDescent="0.2">
      <c r="A15" s="112" t="s">
        <v>263</v>
      </c>
      <c r="B15" s="16" t="s">
        <v>328</v>
      </c>
      <c r="C15" s="16" t="s">
        <v>1757</v>
      </c>
      <c r="D15" s="50" t="s">
        <v>329</v>
      </c>
      <c r="E15" s="18">
        <v>464000</v>
      </c>
      <c r="F15" s="18">
        <v>464000</v>
      </c>
      <c r="G15" s="18">
        <v>464000</v>
      </c>
    </row>
    <row r="16" spans="1:7" ht="42.75" x14ac:dyDescent="0.2">
      <c r="A16" s="112" t="s">
        <v>380</v>
      </c>
      <c r="B16" s="16" t="s">
        <v>1739</v>
      </c>
      <c r="C16" s="16" t="s">
        <v>313</v>
      </c>
      <c r="D16" s="50" t="s">
        <v>324</v>
      </c>
      <c r="E16" s="18">
        <v>520000</v>
      </c>
      <c r="F16" s="18">
        <v>520000</v>
      </c>
      <c r="G16" s="18">
        <v>520000</v>
      </c>
    </row>
    <row r="17" spans="1:7" ht="85.5" x14ac:dyDescent="0.2">
      <c r="A17" s="112" t="s">
        <v>330</v>
      </c>
      <c r="B17" s="16" t="s">
        <v>331</v>
      </c>
      <c r="C17" s="16" t="s">
        <v>379</v>
      </c>
      <c r="D17" s="50" t="s">
        <v>332</v>
      </c>
      <c r="E17" s="18">
        <v>425825</v>
      </c>
      <c r="F17" s="18">
        <v>425825</v>
      </c>
      <c r="G17" s="18">
        <v>425825</v>
      </c>
    </row>
    <row r="18" spans="1:7" ht="71.25" x14ac:dyDescent="0.2">
      <c r="A18" s="112" t="s">
        <v>333</v>
      </c>
      <c r="B18" s="16" t="s">
        <v>334</v>
      </c>
      <c r="C18" s="16" t="s">
        <v>1740</v>
      </c>
      <c r="D18" s="50" t="s">
        <v>335</v>
      </c>
      <c r="E18" s="18">
        <v>35480</v>
      </c>
      <c r="F18" s="18">
        <v>35480</v>
      </c>
      <c r="G18" s="18">
        <v>35480</v>
      </c>
    </row>
    <row r="19" spans="1:7" ht="85.5" x14ac:dyDescent="0.2">
      <c r="A19" s="112" t="s">
        <v>330</v>
      </c>
      <c r="B19" s="16" t="s">
        <v>336</v>
      </c>
      <c r="C19" s="16" t="s">
        <v>1741</v>
      </c>
      <c r="D19" s="50" t="s">
        <v>337</v>
      </c>
      <c r="E19" s="18">
        <v>1000000</v>
      </c>
      <c r="F19" s="18">
        <v>389400</v>
      </c>
      <c r="G19" s="24">
        <v>389400</v>
      </c>
    </row>
    <row r="20" spans="1:7" ht="71.25" x14ac:dyDescent="0.2">
      <c r="A20" s="112" t="s">
        <v>1702</v>
      </c>
      <c r="B20" s="16" t="s">
        <v>338</v>
      </c>
      <c r="C20" s="16" t="s">
        <v>1815</v>
      </c>
      <c r="D20" s="50" t="s">
        <v>327</v>
      </c>
      <c r="E20" s="18">
        <v>1000000</v>
      </c>
      <c r="F20" s="18">
        <v>1000000</v>
      </c>
      <c r="G20" s="24">
        <v>787198.5</v>
      </c>
    </row>
    <row r="21" spans="1:7" ht="42.75" x14ac:dyDescent="0.2">
      <c r="A21" s="112" t="s">
        <v>380</v>
      </c>
      <c r="B21" s="16" t="s">
        <v>339</v>
      </c>
      <c r="C21" s="16" t="s">
        <v>313</v>
      </c>
      <c r="D21" s="50" t="s">
        <v>324</v>
      </c>
      <c r="E21" s="18">
        <v>270000</v>
      </c>
      <c r="F21" s="18">
        <v>270000</v>
      </c>
      <c r="G21" s="18">
        <v>270000</v>
      </c>
    </row>
    <row r="22" spans="1:7" ht="142.5" x14ac:dyDescent="0.2">
      <c r="A22" s="112" t="s">
        <v>340</v>
      </c>
      <c r="B22" s="16" t="s">
        <v>341</v>
      </c>
      <c r="C22" s="16" t="s">
        <v>1816</v>
      </c>
      <c r="D22" s="50" t="s">
        <v>342</v>
      </c>
      <c r="E22" s="18">
        <v>71960</v>
      </c>
      <c r="F22" s="18">
        <v>71960</v>
      </c>
      <c r="G22" s="18">
        <v>71960</v>
      </c>
    </row>
    <row r="23" spans="1:7" ht="57" x14ac:dyDescent="0.2">
      <c r="A23" s="112" t="s">
        <v>330</v>
      </c>
      <c r="B23" s="16" t="s">
        <v>343</v>
      </c>
      <c r="C23" s="16" t="s">
        <v>1742</v>
      </c>
      <c r="D23" s="50" t="s">
        <v>344</v>
      </c>
      <c r="E23" s="18">
        <v>83731.5</v>
      </c>
      <c r="F23" s="18">
        <v>83731.5</v>
      </c>
      <c r="G23" s="18">
        <v>83731.5</v>
      </c>
    </row>
    <row r="24" spans="1:7" ht="99.75" x14ac:dyDescent="0.2">
      <c r="A24" s="22" t="s">
        <v>1810</v>
      </c>
      <c r="B24" s="92" t="s">
        <v>1703</v>
      </c>
      <c r="C24" s="92" t="s">
        <v>1756</v>
      </c>
      <c r="D24" s="52" t="s">
        <v>329</v>
      </c>
      <c r="E24" s="24">
        <v>6260819</v>
      </c>
      <c r="F24" s="24">
        <v>6260819</v>
      </c>
      <c r="G24" s="24">
        <v>6260819</v>
      </c>
    </row>
    <row r="25" spans="1:7" ht="71.25" x14ac:dyDescent="0.2">
      <c r="A25" s="112" t="s">
        <v>330</v>
      </c>
      <c r="B25" s="16" t="s">
        <v>1747</v>
      </c>
      <c r="C25" s="16" t="s">
        <v>1743</v>
      </c>
      <c r="D25" s="50" t="s">
        <v>345</v>
      </c>
      <c r="E25" s="18">
        <v>556193</v>
      </c>
      <c r="F25" s="18">
        <v>556193</v>
      </c>
      <c r="G25" s="18">
        <v>556193</v>
      </c>
    </row>
    <row r="26" spans="1:7" ht="42.75" x14ac:dyDescent="0.2">
      <c r="A26" s="112" t="s">
        <v>380</v>
      </c>
      <c r="B26" s="16" t="s">
        <v>346</v>
      </c>
      <c r="C26" s="16" t="s">
        <v>313</v>
      </c>
      <c r="D26" s="50" t="s">
        <v>324</v>
      </c>
      <c r="E26" s="18">
        <v>4330000</v>
      </c>
      <c r="F26" s="18">
        <v>4330000</v>
      </c>
      <c r="G26" s="18">
        <v>4330000</v>
      </c>
    </row>
    <row r="27" spans="1:7" ht="71.25" x14ac:dyDescent="0.2">
      <c r="A27" s="112" t="s">
        <v>347</v>
      </c>
      <c r="B27" s="16" t="s">
        <v>348</v>
      </c>
      <c r="C27" s="16" t="s">
        <v>1755</v>
      </c>
      <c r="D27" s="50" t="s">
        <v>349</v>
      </c>
      <c r="E27" s="18">
        <v>42900</v>
      </c>
      <c r="F27" s="18">
        <v>42900</v>
      </c>
      <c r="G27" s="18">
        <v>42900</v>
      </c>
    </row>
    <row r="28" spans="1:7" ht="85.5" x14ac:dyDescent="0.2">
      <c r="A28" s="112" t="s">
        <v>380</v>
      </c>
      <c r="B28" s="16" t="s">
        <v>350</v>
      </c>
      <c r="C28" s="16" t="s">
        <v>1754</v>
      </c>
      <c r="D28" s="50" t="s">
        <v>324</v>
      </c>
      <c r="E28" s="18">
        <v>350000</v>
      </c>
      <c r="F28" s="18">
        <v>350000</v>
      </c>
      <c r="G28" s="18">
        <v>350000</v>
      </c>
    </row>
    <row r="29" spans="1:7" ht="71.25" x14ac:dyDescent="0.2">
      <c r="A29" s="112" t="s">
        <v>380</v>
      </c>
      <c r="B29" s="16" t="s">
        <v>351</v>
      </c>
      <c r="C29" s="16" t="s">
        <v>1744</v>
      </c>
      <c r="D29" s="50" t="s">
        <v>324</v>
      </c>
      <c r="E29" s="18">
        <v>20640000</v>
      </c>
      <c r="F29" s="18">
        <v>20640000</v>
      </c>
      <c r="G29" s="18">
        <v>12687397</v>
      </c>
    </row>
    <row r="30" spans="1:7" ht="71.25" x14ac:dyDescent="0.2">
      <c r="A30" s="112" t="s">
        <v>352</v>
      </c>
      <c r="B30" s="16" t="s">
        <v>353</v>
      </c>
      <c r="C30" s="16" t="s">
        <v>369</v>
      </c>
      <c r="D30" s="50" t="s">
        <v>329</v>
      </c>
      <c r="E30" s="18">
        <v>5000000</v>
      </c>
      <c r="F30" s="18">
        <v>5000000</v>
      </c>
      <c r="G30" s="18">
        <v>5000000</v>
      </c>
    </row>
    <row r="31" spans="1:7" ht="99.75" x14ac:dyDescent="0.2">
      <c r="A31" s="112" t="s">
        <v>325</v>
      </c>
      <c r="B31" s="16" t="s">
        <v>354</v>
      </c>
      <c r="C31" s="16" t="s">
        <v>1818</v>
      </c>
      <c r="D31" s="50" t="s">
        <v>315</v>
      </c>
      <c r="E31" s="18">
        <v>185397</v>
      </c>
      <c r="F31" s="18">
        <v>185397</v>
      </c>
      <c r="G31" s="18">
        <v>185397</v>
      </c>
    </row>
    <row r="32" spans="1:7" ht="71.25" x14ac:dyDescent="0.2">
      <c r="A32" s="112" t="s">
        <v>380</v>
      </c>
      <c r="B32" s="16" t="s">
        <v>355</v>
      </c>
      <c r="C32" s="16" t="s">
        <v>1744</v>
      </c>
      <c r="D32" s="50" t="s">
        <v>356</v>
      </c>
      <c r="E32" s="18">
        <v>400000</v>
      </c>
      <c r="F32" s="18">
        <v>400000</v>
      </c>
      <c r="G32" s="18">
        <v>396000</v>
      </c>
    </row>
    <row r="33" spans="1:7" ht="42.75" x14ac:dyDescent="0.2">
      <c r="A33" s="112" t="s">
        <v>321</v>
      </c>
      <c r="B33" s="16" t="s">
        <v>357</v>
      </c>
      <c r="C33" s="16" t="s">
        <v>378</v>
      </c>
      <c r="D33" s="50" t="s">
        <v>311</v>
      </c>
      <c r="E33" s="18">
        <v>263423</v>
      </c>
      <c r="F33" s="18">
        <v>263423</v>
      </c>
      <c r="G33" s="18">
        <v>255596</v>
      </c>
    </row>
    <row r="34" spans="1:7" ht="71.25" x14ac:dyDescent="0.2">
      <c r="A34" s="112" t="s">
        <v>358</v>
      </c>
      <c r="B34" s="16" t="s">
        <v>359</v>
      </c>
      <c r="C34" s="16" t="s">
        <v>1753</v>
      </c>
      <c r="D34" s="50" t="s">
        <v>329</v>
      </c>
      <c r="E34" s="18">
        <v>1600000</v>
      </c>
      <c r="F34" s="18">
        <v>1600000</v>
      </c>
      <c r="G34" s="18">
        <v>1600000</v>
      </c>
    </row>
    <row r="35" spans="1:7" ht="71.25" x14ac:dyDescent="0.2">
      <c r="A35" s="112" t="s">
        <v>264</v>
      </c>
      <c r="B35" s="16" t="s">
        <v>360</v>
      </c>
      <c r="C35" s="16" t="s">
        <v>369</v>
      </c>
      <c r="D35" s="50" t="s">
        <v>329</v>
      </c>
      <c r="E35" s="18">
        <v>264300</v>
      </c>
      <c r="F35" s="18">
        <v>264300</v>
      </c>
      <c r="G35" s="18">
        <v>264300</v>
      </c>
    </row>
    <row r="36" spans="1:7" ht="114" x14ac:dyDescent="0.2">
      <c r="A36" s="112" t="s">
        <v>265</v>
      </c>
      <c r="B36" s="16" t="s">
        <v>361</v>
      </c>
      <c r="C36" s="16" t="s">
        <v>1752</v>
      </c>
      <c r="D36" s="50" t="s">
        <v>329</v>
      </c>
      <c r="E36" s="18">
        <v>1150000</v>
      </c>
      <c r="F36" s="18">
        <v>1150000</v>
      </c>
      <c r="G36" s="18">
        <v>1150000</v>
      </c>
    </row>
    <row r="37" spans="1:7" ht="99.75" x14ac:dyDescent="0.2">
      <c r="A37" s="112" t="s">
        <v>262</v>
      </c>
      <c r="B37" s="16" t="s">
        <v>362</v>
      </c>
      <c r="C37" s="16" t="s">
        <v>1745</v>
      </c>
      <c r="D37" s="50" t="s">
        <v>329</v>
      </c>
      <c r="E37" s="18">
        <v>5000000</v>
      </c>
      <c r="F37" s="18">
        <v>5000000</v>
      </c>
      <c r="G37" s="18">
        <v>5000000</v>
      </c>
    </row>
    <row r="38" spans="1:7" ht="71.25" x14ac:dyDescent="0.2">
      <c r="A38" s="112" t="s">
        <v>363</v>
      </c>
      <c r="B38" s="16" t="s">
        <v>364</v>
      </c>
      <c r="C38" s="16" t="s">
        <v>1819</v>
      </c>
      <c r="D38" s="50" t="s">
        <v>1704</v>
      </c>
      <c r="E38" s="18">
        <v>360000</v>
      </c>
      <c r="F38" s="18">
        <v>360000</v>
      </c>
      <c r="G38" s="18">
        <v>310000</v>
      </c>
    </row>
    <row r="39" spans="1:7" ht="57" x14ac:dyDescent="0.2">
      <c r="A39" s="112" t="s">
        <v>325</v>
      </c>
      <c r="B39" s="16" t="s">
        <v>365</v>
      </c>
      <c r="C39" s="16" t="s">
        <v>366</v>
      </c>
      <c r="D39" s="50" t="s">
        <v>373</v>
      </c>
      <c r="E39" s="18">
        <v>30000</v>
      </c>
      <c r="F39" s="18">
        <v>30000</v>
      </c>
      <c r="G39" s="18">
        <v>30000</v>
      </c>
    </row>
    <row r="40" spans="1:7" ht="71.25" x14ac:dyDescent="0.2">
      <c r="A40" s="112" t="s">
        <v>367</v>
      </c>
      <c r="B40" s="16" t="s">
        <v>368</v>
      </c>
      <c r="C40" s="16" t="s">
        <v>369</v>
      </c>
      <c r="D40" s="50" t="s">
        <v>1705</v>
      </c>
      <c r="E40" s="18">
        <v>3000000</v>
      </c>
      <c r="F40" s="18">
        <v>3000000</v>
      </c>
      <c r="G40" s="18">
        <v>3000000</v>
      </c>
    </row>
    <row r="41" spans="1:7" ht="99.75" x14ac:dyDescent="0.2">
      <c r="A41" s="112" t="s">
        <v>370</v>
      </c>
      <c r="B41" s="16" t="s">
        <v>371</v>
      </c>
      <c r="C41" s="16" t="s">
        <v>372</v>
      </c>
      <c r="D41" s="50" t="s">
        <v>329</v>
      </c>
      <c r="E41" s="18">
        <v>3600000</v>
      </c>
      <c r="F41" s="18">
        <v>3600000</v>
      </c>
      <c r="G41" s="18">
        <v>3600000</v>
      </c>
    </row>
    <row r="42" spans="1:7" ht="99.75" x14ac:dyDescent="0.2">
      <c r="A42" s="112" t="s">
        <v>330</v>
      </c>
      <c r="B42" s="16" t="s">
        <v>1706</v>
      </c>
      <c r="C42" s="16" t="s">
        <v>1746</v>
      </c>
      <c r="D42" s="50" t="s">
        <v>1707</v>
      </c>
      <c r="E42" s="18">
        <v>158851.4</v>
      </c>
      <c r="F42" s="18">
        <v>158851.4</v>
      </c>
      <c r="G42" s="18">
        <v>158851.4</v>
      </c>
    </row>
    <row r="43" spans="1:7" ht="99.75" x14ac:dyDescent="0.2">
      <c r="A43" s="112" t="s">
        <v>325</v>
      </c>
      <c r="B43" s="16" t="s">
        <v>1708</v>
      </c>
      <c r="C43" s="16" t="s">
        <v>1751</v>
      </c>
      <c r="D43" s="50" t="s">
        <v>373</v>
      </c>
      <c r="E43" s="18">
        <v>1285714</v>
      </c>
      <c r="F43" s="18">
        <v>1285714</v>
      </c>
      <c r="G43" s="18">
        <v>0</v>
      </c>
    </row>
    <row r="44" spans="1:7" ht="114" x14ac:dyDescent="0.2">
      <c r="A44" s="112" t="s">
        <v>325</v>
      </c>
      <c r="B44" s="16" t="s">
        <v>1709</v>
      </c>
      <c r="C44" s="16" t="s">
        <v>1750</v>
      </c>
      <c r="D44" s="50" t="s">
        <v>374</v>
      </c>
      <c r="E44" s="18">
        <v>67311</v>
      </c>
      <c r="F44" s="18">
        <v>67311</v>
      </c>
      <c r="G44" s="18">
        <v>62692</v>
      </c>
    </row>
    <row r="45" spans="1:7" ht="156.75" x14ac:dyDescent="0.2">
      <c r="A45" s="112" t="s">
        <v>367</v>
      </c>
      <c r="B45" s="16" t="s">
        <v>1710</v>
      </c>
      <c r="C45" s="16" t="s">
        <v>1749</v>
      </c>
      <c r="D45" s="50" t="s">
        <v>375</v>
      </c>
      <c r="E45" s="18">
        <v>935686.51</v>
      </c>
      <c r="F45" s="18">
        <v>935686.51</v>
      </c>
      <c r="G45" s="18">
        <v>935686.51</v>
      </c>
    </row>
    <row r="46" spans="1:7" ht="15" x14ac:dyDescent="0.25">
      <c r="A46" s="127" t="s">
        <v>128</v>
      </c>
      <c r="B46" s="16"/>
      <c r="C46" s="16"/>
      <c r="D46" s="50"/>
      <c r="E46" s="111">
        <f>SUM(E6:E45)</f>
        <v>66701161.409999996</v>
      </c>
      <c r="F46" s="111">
        <f>SUM(F6:F45)</f>
        <v>66090561.409999996</v>
      </c>
      <c r="G46" s="111">
        <f>SUM(G6:G45)</f>
        <v>56572996.909999996</v>
      </c>
    </row>
  </sheetData>
  <mergeCells count="5">
    <mergeCell ref="A1:G1"/>
    <mergeCell ref="A4:A5"/>
    <mergeCell ref="B4:E4"/>
    <mergeCell ref="F4:F5"/>
    <mergeCell ref="G4:G5"/>
  </mergeCells>
  <pageMargins left="0.78740157480314965" right="0.39370078740157483" top="0.78740157480314965" bottom="0.78740157480314965" header="0.31496062992125984" footer="0.31496062992125984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Доходы</vt:lpstr>
      <vt:lpstr>Рз,Прз</vt:lpstr>
      <vt:lpstr>Рз,ПРз,Цст</vt:lpstr>
      <vt:lpstr>Ведомств.</vt:lpstr>
      <vt:lpstr>ПНО</vt:lpstr>
      <vt:lpstr>Госпрограммы</vt:lpstr>
      <vt:lpstr>ОАИП1</vt:lpstr>
      <vt:lpstr>ОАИП 2</vt:lpstr>
      <vt:lpstr>РЕЗЕРВНЫЙ ФОНД</vt:lpstr>
      <vt:lpstr>РЕЗЕРВНЫЙ ФОНД МАГ. ОБЛ,</vt:lpstr>
      <vt:lpstr>исполнение по источникам</vt:lpstr>
      <vt:lpstr>Ведомств.!Заголовки_для_печати</vt:lpstr>
      <vt:lpstr>Госпрограммы!Заголовки_для_печати</vt:lpstr>
      <vt:lpstr>Доходы!Заголовки_для_печати</vt:lpstr>
      <vt:lpstr>'ОАИП 2'!Заголовки_для_печати</vt:lpstr>
      <vt:lpstr>ОАИП1!Заголовки_для_печати</vt:lpstr>
      <vt:lpstr>ПНО!Заголовки_для_печати</vt:lpstr>
      <vt:lpstr>'Рз,Прз'!Заголовки_для_печати</vt:lpstr>
      <vt:lpstr>'Рз,ПРз,Цст'!Заголовки_для_печати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2015-04-14T00:45:20Z</dcterms:modified>
</cp:coreProperties>
</file>