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115" activeTab="0"/>
  </bookViews>
  <sheets>
    <sheet name="млн. рублей" sheetId="1" r:id="rId1"/>
    <sheet name="Лист1" sheetId="2" r:id="rId2"/>
  </sheets>
  <externalReferences>
    <externalReference r:id="rId5"/>
  </externalReferences>
  <definedNames>
    <definedName name="_col1" localSheetId="0">#REF!</definedName>
    <definedName name="_col1">#REF!</definedName>
    <definedName name="_col10" localSheetId="0">#REF!</definedName>
    <definedName name="_col10">#REF!</definedName>
    <definedName name="_col11" localSheetId="0">#REF!</definedName>
    <definedName name="_col11">#REF!</definedName>
    <definedName name="_col12" localSheetId="0">#REF!</definedName>
    <definedName name="_col12">#REF!</definedName>
    <definedName name="_col13" localSheetId="0">#REF!</definedName>
    <definedName name="_col13">#REF!</definedName>
    <definedName name="_col14" localSheetId="0">#REF!</definedName>
    <definedName name="_col14">#REF!</definedName>
    <definedName name="_col15" localSheetId="0">#REF!</definedName>
    <definedName name="_col15">#REF!</definedName>
    <definedName name="_col16" localSheetId="0">#REF!</definedName>
    <definedName name="_col16">#REF!</definedName>
    <definedName name="_col17" localSheetId="0">#REF!</definedName>
    <definedName name="_col17">#REF!</definedName>
    <definedName name="_col18" localSheetId="0">#REF!</definedName>
    <definedName name="_col18">#REF!</definedName>
    <definedName name="_col19" localSheetId="0">#REF!</definedName>
    <definedName name="_col19">#REF!</definedName>
    <definedName name="_col2" localSheetId="0">#REF!</definedName>
    <definedName name="_col2">#REF!</definedName>
    <definedName name="_col20" localSheetId="0">#REF!</definedName>
    <definedName name="_col20">#REF!</definedName>
    <definedName name="_col21" localSheetId="0">#REF!</definedName>
    <definedName name="_col21">#REF!</definedName>
    <definedName name="_col22" localSheetId="0">#REF!</definedName>
    <definedName name="_col22">#REF!</definedName>
    <definedName name="_col23" localSheetId="0">#REF!</definedName>
    <definedName name="_col23">#REF!</definedName>
    <definedName name="_col24" localSheetId="0">#REF!</definedName>
    <definedName name="_col24">#REF!</definedName>
    <definedName name="_col25" localSheetId="0">#REF!</definedName>
    <definedName name="_col25">#REF!</definedName>
    <definedName name="_col26" localSheetId="0">#REF!</definedName>
    <definedName name="_col26">#REF!</definedName>
    <definedName name="_col27" localSheetId="0">#REF!</definedName>
    <definedName name="_col27">#REF!</definedName>
    <definedName name="_col28" localSheetId="0">#REF!</definedName>
    <definedName name="_col28">#REF!</definedName>
    <definedName name="_col29" localSheetId="0">#REF!</definedName>
    <definedName name="_col29">#REF!</definedName>
    <definedName name="_col3" localSheetId="0">#REF!</definedName>
    <definedName name="_col3">#REF!</definedName>
    <definedName name="_col4" localSheetId="0">#REF!</definedName>
    <definedName name="_col4">#REF!</definedName>
    <definedName name="_col5" localSheetId="0">#REF!</definedName>
    <definedName name="_col5">#REF!</definedName>
    <definedName name="_col6" localSheetId="0">#REF!</definedName>
    <definedName name="_col6">#REF!</definedName>
    <definedName name="_col7" localSheetId="0">#REF!</definedName>
    <definedName name="_col7">#REF!</definedName>
    <definedName name="_col8" localSheetId="0">#REF!</definedName>
    <definedName name="_col8">#REF!</definedName>
    <definedName name="_col9" localSheetId="0">#REF!</definedName>
    <definedName name="_col9">#REF!</definedName>
    <definedName name="_End1" localSheetId="0">#REF!</definedName>
    <definedName name="_End1">#REF!</definedName>
    <definedName name="_End10" localSheetId="0">#REF!</definedName>
    <definedName name="_End10">#REF!</definedName>
    <definedName name="_End2" localSheetId="0">#REF!</definedName>
    <definedName name="_End2">#REF!</definedName>
    <definedName name="_End3" localSheetId="0">#REF!</definedName>
    <definedName name="_End3">#REF!</definedName>
    <definedName name="_End4" localSheetId="0">#REF!</definedName>
    <definedName name="_End4">#REF!</definedName>
    <definedName name="_End5" localSheetId="0">#REF!</definedName>
    <definedName name="_End5">#REF!</definedName>
    <definedName name="_End6" localSheetId="0">#REF!</definedName>
    <definedName name="_End6">#REF!</definedName>
    <definedName name="_End7" localSheetId="0">#REF!</definedName>
    <definedName name="_End7">#REF!</definedName>
    <definedName name="_End8" localSheetId="0">#REF!</definedName>
    <definedName name="_End8">#REF!</definedName>
    <definedName name="_End9" localSheetId="0">#REF!</definedName>
    <definedName name="_End9">#REF!</definedName>
    <definedName name="BUDG_NAME" localSheetId="0">#REF!</definedName>
    <definedName name="BUDG_NAME">#REF!</definedName>
    <definedName name="calc_order" localSheetId="0">#REF!</definedName>
    <definedName name="calc_order">#REF!</definedName>
    <definedName name="checked" localSheetId="0">#REF!</definedName>
    <definedName name="checked">#REF!</definedName>
    <definedName name="CHIEF" localSheetId="0">#REF!</definedName>
    <definedName name="CHIEF">#REF!</definedName>
    <definedName name="CHIEF_DIV" localSheetId="0">#REF!</definedName>
    <definedName name="CHIEF_DIV">#REF!</definedName>
    <definedName name="CHIEF_FIN" localSheetId="0">#REF!</definedName>
    <definedName name="CHIEF_FIN">#REF!</definedName>
    <definedName name="chief_OUR" localSheetId="0">#REF!</definedName>
    <definedName name="chief_OUR">#REF!</definedName>
    <definedName name="CHIEF_POST" localSheetId="0">#REF!</definedName>
    <definedName name="CHIEF_POST">#REF!</definedName>
    <definedName name="CHIEF_POST_OUR" localSheetId="0">#REF!</definedName>
    <definedName name="CHIEF_POST_OUR">#REF!</definedName>
    <definedName name="code" localSheetId="0">#REF!</definedName>
    <definedName name="code">#REF!</definedName>
    <definedName name="CurentGroup" localSheetId="0">#REF!</definedName>
    <definedName name="CurentGroup">#REF!</definedName>
    <definedName name="CURR_USER" localSheetId="0">#REF!</definedName>
    <definedName name="CURR_USER">#REF!</definedName>
    <definedName name="CurRow" localSheetId="0">#REF!</definedName>
    <definedName name="CurRow">#REF!</definedName>
    <definedName name="cYear1" localSheetId="0">#REF!</definedName>
    <definedName name="cYear1">#REF!</definedName>
    <definedName name="Data" localSheetId="0">#REF!</definedName>
    <definedName name="Data">#REF!</definedName>
    <definedName name="DataFields" localSheetId="0">#REF!</definedName>
    <definedName name="DataFields">#REF!</definedName>
    <definedName name="date_BEG" localSheetId="0">#REF!</definedName>
    <definedName name="date_BEG">#REF!</definedName>
    <definedName name="date_END" localSheetId="0">#REF!</definedName>
    <definedName name="date_END">#REF!</definedName>
    <definedName name="del" localSheetId="0">#REF!</definedName>
    <definedName name="del">#REF!</definedName>
    <definedName name="DEP_FULL_NAME" localSheetId="0">#REF!</definedName>
    <definedName name="DEP_FULL_NAME">#REF!</definedName>
    <definedName name="dep_name1" localSheetId="0">#REF!</definedName>
    <definedName name="dep_name1">#REF!</definedName>
    <definedName name="doc_date" localSheetId="0">#REF!</definedName>
    <definedName name="doc_date">#REF!</definedName>
    <definedName name="doc_num" localSheetId="0">#REF!</definedName>
    <definedName name="doc_num">#REF!</definedName>
    <definedName name="doc_quarter" localSheetId="0">#REF!</definedName>
    <definedName name="doc_quarter">#REF!</definedName>
    <definedName name="EndRow" localSheetId="0">#REF!</definedName>
    <definedName name="EndRow">#REF!</definedName>
    <definedName name="GLBUH" localSheetId="0">#REF!</definedName>
    <definedName name="GLBUH">#REF!</definedName>
    <definedName name="GLBUH_OUR" localSheetId="0">#REF!</definedName>
    <definedName name="GLBUH_OUR">#REF!</definedName>
    <definedName name="GLBUH_POST_OUR" localSheetId="0">#REF!</definedName>
    <definedName name="GLBUH_POST_OUR">#REF!</definedName>
    <definedName name="GroupOrder" localSheetId="0">#REF!</definedName>
    <definedName name="GroupOrder">#REF!</definedName>
    <definedName name="HEAD" localSheetId="0">#REF!</definedName>
    <definedName name="HEAD">#REF!</definedName>
    <definedName name="KADR_OUR" localSheetId="0">#REF!</definedName>
    <definedName name="KADR_OUR">#REF!</definedName>
    <definedName name="KASSIR_OUR" localSheetId="0">#REF!</definedName>
    <definedName name="KASSIR_OUR">#REF!</definedName>
    <definedName name="KASSIR_POST_OUR" localSheetId="0">#REF!</definedName>
    <definedName name="KASSIR_POST_OUR">#REF!</definedName>
    <definedName name="LAST_DOC_MODIFY" localSheetId="0">#REF!</definedName>
    <definedName name="LAST_DOC_MODIFY">#REF!</definedName>
    <definedName name="link_row" localSheetId="0">#REF!</definedName>
    <definedName name="link_row">#REF!</definedName>
    <definedName name="link_saved" localSheetId="0">#REF!</definedName>
    <definedName name="link_saved">#REF!</definedName>
    <definedName name="LONGNAME_OUR" localSheetId="0">#REF!</definedName>
    <definedName name="LONGNAME_OUR">#REF!</definedName>
    <definedName name="NASTR_PRN_DEP_NAME" localSheetId="0">#REF!</definedName>
    <definedName name="NASTR_PRN_DEP_NAME">#REF!</definedName>
    <definedName name="notNullCol" localSheetId="0">#REF!</definedName>
    <definedName name="notNullCol">#REF!</definedName>
    <definedName name="OKATO" localSheetId="0">#REF!</definedName>
    <definedName name="OKATO">#REF!</definedName>
    <definedName name="OKPO" localSheetId="0">#REF!</definedName>
    <definedName name="OKPO">#REF!</definedName>
    <definedName name="OKPO_OUR" localSheetId="0">#REF!</definedName>
    <definedName name="OKPO_OUR">#REF!</definedName>
    <definedName name="OKVED" localSheetId="0">#REF!</definedName>
    <definedName name="OKVED">#REF!</definedName>
    <definedName name="OKVED1" localSheetId="0">#REF!</definedName>
    <definedName name="OKVED1">#REF!</definedName>
    <definedName name="orders" localSheetId="0">#REF!</definedName>
    <definedName name="orders">#REF!</definedName>
    <definedName name="ORGNAME_OUR" localSheetId="0">#REF!</definedName>
    <definedName name="ORGNAME_OUR">#REF!</definedName>
    <definedName name="OUR_ADR" localSheetId="0">#REF!</definedName>
    <definedName name="OUR_ADR">#REF!</definedName>
    <definedName name="PERIOD_WORK" localSheetId="0">#REF!</definedName>
    <definedName name="PERIOD_WORK">#REF!</definedName>
    <definedName name="PPP_CODE" localSheetId="0">#REF!</definedName>
    <definedName name="PPP_CODE">#REF!</definedName>
    <definedName name="PPP_CODE1" localSheetId="0">#REF!</definedName>
    <definedName name="PPP_CODE1">#REF!</definedName>
    <definedName name="PPP_NAME" localSheetId="0">#REF!</definedName>
    <definedName name="PPP_NAME">#REF!</definedName>
    <definedName name="print_null" localSheetId="0">#REF!</definedName>
    <definedName name="print_null">#REF!</definedName>
    <definedName name="REGION" localSheetId="0">#REF!</definedName>
    <definedName name="REGION">#REF!</definedName>
    <definedName name="REGION_OUR" localSheetId="0">#REF!</definedName>
    <definedName name="REGION_OUR">#REF!</definedName>
    <definedName name="REM_DATE_TYPE" localSheetId="0">#REF!</definedName>
    <definedName name="REM_DATE_TYPE">#REF!</definedName>
    <definedName name="REM_MONTH" localSheetId="0">#REF!</definedName>
    <definedName name="REM_MONTH">#REF!</definedName>
    <definedName name="REM_SONO" localSheetId="0">#REF!</definedName>
    <definedName name="REM_SONO">#REF!</definedName>
    <definedName name="REM_YEAR" localSheetId="0">#REF!</definedName>
    <definedName name="REM_YEAR">#REF!</definedName>
    <definedName name="REPLACE_ZERO" localSheetId="0">#REF!</definedName>
    <definedName name="REPLACE_ZERO">#REF!</definedName>
    <definedName name="SONO" localSheetId="0">#REF!</definedName>
    <definedName name="SONO">#REF!</definedName>
    <definedName name="SONO_OUR" localSheetId="0">#REF!</definedName>
    <definedName name="SONO_OUR">#REF!</definedName>
    <definedName name="SONO2" localSheetId="0">#REF!</definedName>
    <definedName name="SONO2">#REF!</definedName>
    <definedName name="Start1" localSheetId="0">#REF!</definedName>
    <definedName name="Start1">#REF!</definedName>
    <definedName name="Start10" localSheetId="0">#REF!</definedName>
    <definedName name="Start10">#REF!</definedName>
    <definedName name="Start2" localSheetId="0">#REF!</definedName>
    <definedName name="Start2">#REF!</definedName>
    <definedName name="Start3" localSheetId="0">#REF!</definedName>
    <definedName name="Start3">#REF!</definedName>
    <definedName name="Start4" localSheetId="0">#REF!</definedName>
    <definedName name="Start4">#REF!</definedName>
    <definedName name="Start5" localSheetId="0">#REF!</definedName>
    <definedName name="Start5">#REF!</definedName>
    <definedName name="Start6" localSheetId="0">#REF!</definedName>
    <definedName name="Start6">#REF!</definedName>
    <definedName name="Start7" localSheetId="0">#REF!</definedName>
    <definedName name="Start7">#REF!</definedName>
    <definedName name="Start8" localSheetId="0">#REF!</definedName>
    <definedName name="Start8">#REF!</definedName>
    <definedName name="Start9" localSheetId="0">#REF!</definedName>
    <definedName name="Start9">#REF!</definedName>
    <definedName name="StartData" localSheetId="0">#REF!</definedName>
    <definedName name="StartData">#REF!</definedName>
    <definedName name="StartRow" localSheetId="0">#REF!</definedName>
    <definedName name="StartRow">#REF!</definedName>
    <definedName name="TOWN" localSheetId="0">#REF!</definedName>
    <definedName name="TOWN">#REF!</definedName>
    <definedName name="upd" localSheetId="0">#REF!</definedName>
    <definedName name="upd">#REF!</definedName>
    <definedName name="USER_PHONE" localSheetId="0">#REF!</definedName>
    <definedName name="USER_PHONE">#REF!</definedName>
    <definedName name="USER_POST" localSheetId="0">#REF!</definedName>
    <definedName name="USER_POST">#REF!</definedName>
    <definedName name="VED" localSheetId="0">#REF!</definedName>
    <definedName name="VED">#REF!</definedName>
    <definedName name="_xlnm.Print_Titles" localSheetId="0">'млн. рублей'!$3:$4</definedName>
  </definedNames>
  <calcPr fullCalcOnLoad="1"/>
</workbook>
</file>

<file path=xl/sharedStrings.xml><?xml version="1.0" encoding="utf-8"?>
<sst xmlns="http://schemas.openxmlformats.org/spreadsheetml/2006/main" count="73" uniqueCount="67">
  <si>
    <t xml:space="preserve"> Наименование показателя</t>
  </si>
  <si>
    <t>НАЛОГОВЫЕ И НЕНАЛОГОВЫЕ ДОХОДЫ</t>
  </si>
  <si>
    <t>Налог на доходы физических лиц</t>
  </si>
  <si>
    <t>Налог на имущество организаций</t>
  </si>
  <si>
    <t>Код бюджетной классификации</t>
  </si>
  <si>
    <t xml:space="preserve"> 000 10101…</t>
  </si>
  <si>
    <t xml:space="preserve"> 000 10102…</t>
  </si>
  <si>
    <t xml:space="preserve"> 000 10302…</t>
  </si>
  <si>
    <t xml:space="preserve"> 000 10503…</t>
  </si>
  <si>
    <t xml:space="preserve"> 000 10602…</t>
  </si>
  <si>
    <t xml:space="preserve"> 000 10605…</t>
  </si>
  <si>
    <t xml:space="preserve"> 000 10701…</t>
  </si>
  <si>
    <t xml:space="preserve"> 000 10704…</t>
  </si>
  <si>
    <t>Налог на прибыль организаций</t>
  </si>
  <si>
    <t>Единый сельскохозяйственный налог (за налоговые периоды, истекшие до 1 января 2011 года)</t>
  </si>
  <si>
    <t>Налог на игорный бизнес</t>
  </si>
  <si>
    <t>Налог на добычу полезных ископаемых</t>
  </si>
  <si>
    <t>Сборы за пользование объектами животного мира и за пользование объектами водных биологических ресурсов</t>
  </si>
  <si>
    <t xml:space="preserve">      из них:</t>
  </si>
  <si>
    <t xml:space="preserve"> 000 10000…</t>
  </si>
  <si>
    <t>х</t>
  </si>
  <si>
    <t>Акцизы по подакцизным товарам (продукции), производимым на территории Российской Федерации</t>
  </si>
  <si>
    <t>Иные налоговые и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</si>
  <si>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</si>
  <si>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</si>
  <si>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</si>
  <si>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</si>
  <si>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</si>
  <si>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Безвозмездные поступления  от государственных (муниципальных) организаций</t>
  </si>
  <si>
    <t>Итого доходов:</t>
  </si>
  <si>
    <t xml:space="preserve">Первоначальный план </t>
  </si>
  <si>
    <t>Уточненый план</t>
  </si>
  <si>
    <t>Отклонение</t>
  </si>
  <si>
    <t>5=4-3</t>
  </si>
  <si>
    <t>7=6-4</t>
  </si>
  <si>
    <t>(млн. рублей)</t>
  </si>
  <si>
    <t>000 20000…</t>
  </si>
  <si>
    <t>000 20200…</t>
  </si>
  <si>
    <t>000 20202…</t>
  </si>
  <si>
    <t>000 20203…</t>
  </si>
  <si>
    <t>000 20204…</t>
  </si>
  <si>
    <t>000 20300…</t>
  </si>
  <si>
    <t>Сведения об изменениях, внесенных в Закон Магаднской области от 25.12.2015 № 1986-ОЗ Закон Магаданской области "Об областном бюджете на 2016 год" по доходам областного бюджета</t>
  </si>
  <si>
    <t>№ 1986-ОЗ от 25.12.2014</t>
  </si>
  <si>
    <t xml:space="preserve"> 000 10501…</t>
  </si>
  <si>
    <t xml:space="preserve">Налог, взимаемый в связи с применением упрощенной системы налогообложения
</t>
  </si>
  <si>
    <t xml:space="preserve"> 000 10604…</t>
  </si>
  <si>
    <t>Транспортный налог</t>
  </si>
  <si>
    <t>№ 2011-ОЗ от 25.03.2016</t>
  </si>
  <si>
    <t>№ 2008-ОЗ от 10.03.2016</t>
  </si>
  <si>
    <t>№2045-ОЗ от 09.06.2016</t>
  </si>
  <si>
    <t>9=8-6</t>
  </si>
  <si>
    <t>№2047-ОЗ от 04.07.2016</t>
  </si>
  <si>
    <t>11=10-8</t>
  </si>
  <si>
    <t>№2056-ОЗ от 29.07.2016</t>
  </si>
  <si>
    <t>13=12-10</t>
  </si>
  <si>
    <t>15=14-12</t>
  </si>
  <si>
    <t>17=16-14</t>
  </si>
  <si>
    <t>№2081-ОЗ от 26.10.2016</t>
  </si>
  <si>
    <t>000 20900…</t>
  </si>
  <si>
    <t xml:space="preserve">Прочие безвозмездные поступления от других бюджетов бюджетной системы
</t>
  </si>
  <si>
    <t>№2121-ОЗ от 23.12.2016</t>
  </si>
  <si>
    <t>207 02030…</t>
  </si>
  <si>
    <t xml:space="preserve">
Прочие безвозмездные поступления в бюджеты субъектов Российской Федерации
</t>
  </si>
  <si>
    <t>Пояснение различий между первоначально утвержденными показателями расходов и кассовым исполнением, превышающими 5%</t>
  </si>
  <si>
    <t xml:space="preserve">Уточнение доходов связано, в основном, с внесением изменений в Закон Магаданской области главными администраторами доходных источников областного бюджета. В результате внутреннего перераспределения в последнем уточнении плановых назначений налоговых и неналоговых доходов областного бюджета на 2016 год их общая сумма, в целом, не изменилась  и составила 19 794 039,4 тыс. рублей (в том числе по налоговым доходам произошло увеличение на 103 024,2 тыс. рублей, по неналоговым - снижение на 103 024,2 тыс. рублей). </t>
  </si>
  <si>
    <t>Уточнение безвозмездных поступлений связано, в основном, с внесением изменений в норматино-правовоые акты Росиской Федерации и  Магаданской области  в условиях деятельности ОЭЗ.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</si>
</sst>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3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8" fillId="0" borderId="1">
      <alignment horizontal="left" wrapText="1" indent="2"/>
      <protection/>
    </xf>
    <xf numFmtId="49" fontId="8" fillId="0" borderId="2">
      <alignment horizontal="center"/>
      <protection/>
    </xf>
    <xf numFmtId="4" fontId="8" fillId="0" borderId="2">
      <alignment horizontal="right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3" applyNumberFormat="0" applyAlignment="0" applyProtection="0"/>
    <xf numFmtId="0" fontId="31" fillId="27" borderId="4" applyNumberFormat="0" applyAlignment="0" applyProtection="0"/>
    <xf numFmtId="0" fontId="32" fillId="27" borderId="3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8" borderId="9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6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8" fillId="31" borderId="10" applyNumberFormat="0" applyFont="0" applyAlignment="0" applyProtection="0"/>
    <xf numFmtId="9" fontId="28" fillId="0" borderId="0" applyFont="0" applyFill="0" applyBorder="0" applyAlignment="0" applyProtection="0"/>
    <xf numFmtId="0" fontId="43" fillId="0" borderId="11" applyNumberFormat="0" applyFill="0" applyAlignment="0" applyProtection="0"/>
    <xf numFmtId="0" fontId="44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Fill="1" applyAlignment="1">
      <alignment/>
    </xf>
    <xf numFmtId="3" fontId="5" fillId="0" borderId="12" xfId="56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12" xfId="33" applyNumberFormat="1" applyFont="1" applyFill="1" applyBorder="1" applyAlignment="1" applyProtection="1">
      <alignment vertical="top" wrapText="1"/>
      <protection/>
    </xf>
    <xf numFmtId="0" fontId="5" fillId="0" borderId="13" xfId="0" applyFont="1" applyFill="1" applyBorder="1" applyAlignment="1">
      <alignment horizontal="center" vertical="center" wrapText="1"/>
    </xf>
    <xf numFmtId="49" fontId="5" fillId="33" borderId="12" xfId="34" applyNumberFormat="1" applyFont="1" applyFill="1" applyBorder="1" applyAlignment="1" applyProtection="1">
      <alignment horizontal="center" vertical="center" shrinkToFit="1"/>
      <protection/>
    </xf>
    <xf numFmtId="49" fontId="4" fillId="33" borderId="12" xfId="34" applyNumberFormat="1" applyFont="1" applyFill="1" applyBorder="1" applyAlignment="1" applyProtection="1">
      <alignment horizontal="center" vertical="center" shrinkToFit="1"/>
      <protection/>
    </xf>
    <xf numFmtId="172" fontId="4" fillId="33" borderId="12" xfId="0" applyNumberFormat="1" applyFont="1" applyFill="1" applyBorder="1" applyAlignment="1">
      <alignment horizontal="center" vertical="center" shrinkToFit="1"/>
    </xf>
    <xf numFmtId="172" fontId="4" fillId="33" borderId="12" xfId="35" applyNumberFormat="1" applyFont="1" applyFill="1" applyBorder="1" applyAlignment="1" applyProtection="1">
      <alignment horizontal="center" vertical="center" shrinkToFit="1"/>
      <protection/>
    </xf>
    <xf numFmtId="3" fontId="5" fillId="0" borderId="12" xfId="56" applyNumberFormat="1" applyFont="1" applyFill="1" applyBorder="1" applyAlignment="1">
      <alignment horizontal="center" vertical="center" wrapText="1"/>
      <protection/>
    </xf>
    <xf numFmtId="172" fontId="5" fillId="0" borderId="12" xfId="33" applyNumberFormat="1" applyFont="1" applyFill="1" applyBorder="1" applyAlignment="1" applyProtection="1">
      <alignment horizontal="center" vertical="center" wrapText="1"/>
      <protection/>
    </xf>
    <xf numFmtId="3" fontId="5" fillId="0" borderId="14" xfId="56" applyNumberFormat="1" applyFont="1" applyFill="1" applyBorder="1" applyAlignment="1">
      <alignment horizontal="center" vertical="center" wrapText="1"/>
      <protection/>
    </xf>
    <xf numFmtId="3" fontId="5" fillId="0" borderId="15" xfId="56" applyNumberFormat="1" applyFont="1" applyFill="1" applyBorder="1" applyAlignment="1">
      <alignment horizontal="center" vertical="center" wrapText="1"/>
      <protection/>
    </xf>
    <xf numFmtId="172" fontId="4" fillId="33" borderId="14" xfId="0" applyNumberFormat="1" applyFont="1" applyFill="1" applyBorder="1" applyAlignment="1">
      <alignment horizontal="center" vertical="center" shrinkToFit="1"/>
    </xf>
    <xf numFmtId="172" fontId="4" fillId="33" borderId="15" xfId="0" applyNumberFormat="1" applyFont="1" applyFill="1" applyBorder="1" applyAlignment="1">
      <alignment horizontal="center" vertical="center" shrinkToFit="1"/>
    </xf>
    <xf numFmtId="172" fontId="4" fillId="33" borderId="14" xfId="35" applyNumberFormat="1" applyFont="1" applyFill="1" applyBorder="1" applyAlignment="1" applyProtection="1">
      <alignment horizontal="center" vertical="center" shrinkToFit="1"/>
      <protection/>
    </xf>
    <xf numFmtId="172" fontId="5" fillId="0" borderId="15" xfId="33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5" fillId="33" borderId="12" xfId="0" applyFont="1" applyFill="1" applyBorder="1" applyAlignment="1">
      <alignment horizontal="left" vertical="center" wrapText="1" shrinkToFit="1"/>
    </xf>
    <xf numFmtId="172" fontId="4" fillId="33" borderId="15" xfId="33" applyNumberFormat="1" applyFont="1" applyFill="1" applyBorder="1" applyAlignment="1" applyProtection="1">
      <alignment horizontal="center" vertical="center" wrapText="1"/>
      <protection/>
    </xf>
    <xf numFmtId="172" fontId="5" fillId="33" borderId="12" xfId="0" applyNumberFormat="1" applyFont="1" applyFill="1" applyBorder="1" applyAlignment="1">
      <alignment horizontal="center" vertical="center" shrinkToFit="1"/>
    </xf>
    <xf numFmtId="172" fontId="5" fillId="33" borderId="14" xfId="0" applyNumberFormat="1" applyFont="1" applyFill="1" applyBorder="1" applyAlignment="1">
      <alignment horizontal="center" vertical="center" shrinkToFit="1"/>
    </xf>
    <xf numFmtId="172" fontId="5" fillId="33" borderId="15" xfId="0" applyNumberFormat="1" applyFont="1" applyFill="1" applyBorder="1" applyAlignment="1">
      <alignment horizontal="center" vertical="center" shrinkToFit="1"/>
    </xf>
    <xf numFmtId="172" fontId="5" fillId="33" borderId="15" xfId="33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 vertical="center"/>
    </xf>
    <xf numFmtId="172" fontId="5" fillId="0" borderId="14" xfId="33" applyNumberFormat="1" applyFont="1" applyFill="1" applyBorder="1" applyAlignment="1" applyProtection="1">
      <alignment horizontal="center" vertical="center" wrapText="1"/>
      <protection/>
    </xf>
    <xf numFmtId="0" fontId="4" fillId="33" borderId="12" xfId="33" applyNumberFormat="1" applyFont="1" applyFill="1" applyBorder="1" applyAlignment="1" applyProtection="1">
      <alignment vertical="center" wrapText="1"/>
      <protection/>
    </xf>
    <xf numFmtId="0" fontId="5" fillId="33" borderId="12" xfId="33" applyNumberFormat="1" applyFont="1" applyFill="1" applyBorder="1" applyAlignment="1" applyProtection="1">
      <alignment vertical="center" wrapText="1"/>
      <protection/>
    </xf>
    <xf numFmtId="172" fontId="5" fillId="33" borderId="12" xfId="33" applyNumberFormat="1" applyFont="1" applyFill="1" applyBorder="1" applyAlignment="1" applyProtection="1">
      <alignment horizontal="center" vertical="center" wrapText="1"/>
      <protection/>
    </xf>
    <xf numFmtId="172" fontId="5" fillId="33" borderId="14" xfId="33" applyNumberFormat="1" applyFont="1" applyFill="1" applyBorder="1" applyAlignment="1" applyProtection="1">
      <alignment horizontal="center" vertical="center" wrapText="1"/>
      <protection/>
    </xf>
    <xf numFmtId="0" fontId="4" fillId="0" borderId="12" xfId="33" applyNumberFormat="1" applyFont="1" applyFill="1" applyBorder="1" applyAlignment="1" applyProtection="1">
      <alignment vertical="center" wrapText="1"/>
      <protection/>
    </xf>
    <xf numFmtId="172" fontId="4" fillId="0" borderId="12" xfId="33" applyNumberFormat="1" applyFont="1" applyFill="1" applyBorder="1" applyAlignment="1" applyProtection="1">
      <alignment horizontal="center" vertical="center" wrapText="1"/>
      <protection/>
    </xf>
    <xf numFmtId="172" fontId="4" fillId="0" borderId="14" xfId="33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3" fontId="4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172" fontId="5" fillId="0" borderId="12" xfId="0" applyNumberFormat="1" applyFont="1" applyFill="1" applyBorder="1" applyAlignment="1">
      <alignment horizontal="center" vertical="center"/>
    </xf>
    <xf numFmtId="172" fontId="4" fillId="0" borderId="12" xfId="0" applyNumberFormat="1" applyFont="1" applyFill="1" applyBorder="1" applyAlignment="1">
      <alignment horizontal="center" vertical="center"/>
    </xf>
    <xf numFmtId="172" fontId="4" fillId="0" borderId="12" xfId="0" applyNumberFormat="1" applyFont="1" applyFill="1" applyBorder="1" applyAlignment="1">
      <alignment horizontal="center" vertical="center"/>
    </xf>
    <xf numFmtId="172" fontId="5" fillId="0" borderId="12" xfId="0" applyNumberFormat="1" applyFont="1" applyFill="1" applyBorder="1" applyAlignment="1">
      <alignment horizontal="center" vertical="center"/>
    </xf>
    <xf numFmtId="172" fontId="5" fillId="0" borderId="12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/>
    </xf>
    <xf numFmtId="0" fontId="4" fillId="0" borderId="16" xfId="33" applyNumberFormat="1" applyFont="1" applyFill="1" applyBorder="1" applyAlignment="1" applyProtection="1">
      <alignment vertical="center" wrapText="1"/>
      <protection/>
    </xf>
    <xf numFmtId="0" fontId="3" fillId="0" borderId="12" xfId="0" applyFont="1" applyFill="1" applyBorder="1" applyAlignment="1">
      <alignment/>
    </xf>
    <xf numFmtId="0" fontId="7" fillId="0" borderId="12" xfId="0" applyFont="1" applyFill="1" applyBorder="1" applyAlignment="1">
      <alignment vertical="top"/>
    </xf>
    <xf numFmtId="0" fontId="3" fillId="0" borderId="12" xfId="0" applyFont="1" applyFill="1" applyBorder="1" applyAlignment="1">
      <alignment vertical="center"/>
    </xf>
    <xf numFmtId="0" fontId="5" fillId="0" borderId="17" xfId="33" applyNumberFormat="1" applyFont="1" applyFill="1" applyBorder="1" applyAlignment="1" applyProtection="1">
      <alignment horizontal="left" vertical="center"/>
      <protection/>
    </xf>
    <xf numFmtId="0" fontId="5" fillId="0" borderId="16" xfId="33" applyNumberFormat="1" applyFont="1" applyFill="1" applyBorder="1" applyAlignment="1" applyProtection="1">
      <alignment horizontal="left" vertical="center"/>
      <protection/>
    </xf>
    <xf numFmtId="0" fontId="5" fillId="0" borderId="1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3" fontId="5" fillId="0" borderId="17" xfId="56" applyNumberFormat="1" applyFont="1" applyFill="1" applyBorder="1" applyAlignment="1">
      <alignment horizontal="center" vertical="center" wrapText="1"/>
      <protection/>
    </xf>
    <xf numFmtId="3" fontId="5" fillId="0" borderId="19" xfId="56" applyNumberFormat="1" applyFont="1" applyFill="1" applyBorder="1" applyAlignment="1">
      <alignment horizontal="center" vertical="center" wrapText="1"/>
      <protection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5" fillId="0" borderId="18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3" xfId="33"/>
    <cellStyle name="xl56" xfId="34"/>
    <cellStyle name="xl60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_Информация на 20,07,2006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del\&#1054;&#1040;&#1055;&#1044;\&#1055;&#1086;&#1087;&#1088;&#1072;&#1074;&#1082;&#1080;%202013\2%20&#1087;&#1086;&#1087;&#1088;&#1072;&#1074;&#1082;&#1080;\&#1055;&#1083;&#1072;&#1085;&#1080;&#1088;&#1091;&#1077;&#1084;&#1099;&#1077;%20&#1087;&#1086;&#1087;&#1088;&#1072;&#1074;&#1082;&#108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арт"/>
      <sheetName val="Лист1"/>
      <sheetName val="для ТВ"/>
      <sheetName val="млн"/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R28"/>
  <sheetViews>
    <sheetView tabSelected="1" zoomScale="75" zoomScaleNormal="75" zoomScaleSheetLayoutView="80" zoomScalePageLayoutView="0" workbookViewId="0" topLeftCell="A1">
      <pane xSplit="2" ySplit="6" topLeftCell="J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R20" sqref="R20:R26"/>
    </sheetView>
  </sheetViews>
  <sheetFormatPr defaultColWidth="9.00390625" defaultRowHeight="12.75"/>
  <cols>
    <col min="1" max="1" width="30.375" style="7" customWidth="1"/>
    <col min="2" max="2" width="61.125" style="5" customWidth="1"/>
    <col min="3" max="3" width="23.75390625" style="6" customWidth="1"/>
    <col min="4" max="4" width="21.125" style="6" customWidth="1"/>
    <col min="5" max="5" width="17.375" style="6" customWidth="1"/>
    <col min="6" max="6" width="21.875" style="1" customWidth="1"/>
    <col min="7" max="7" width="15.875" style="1" customWidth="1"/>
    <col min="8" max="8" width="19.00390625" style="1" customWidth="1"/>
    <col min="9" max="9" width="17.375" style="1" customWidth="1"/>
    <col min="10" max="10" width="17.625" style="1" customWidth="1"/>
    <col min="11" max="11" width="17.00390625" style="1" customWidth="1"/>
    <col min="12" max="12" width="18.00390625" style="1" customWidth="1"/>
    <col min="13" max="13" width="15.875" style="1" customWidth="1"/>
    <col min="14" max="14" width="15.00390625" style="1" customWidth="1"/>
    <col min="15" max="15" width="16.125" style="1" customWidth="1"/>
    <col min="16" max="16" width="14.125" style="1" customWidth="1"/>
    <col min="17" max="17" width="16.375" style="1" customWidth="1"/>
    <col min="18" max="18" width="68.75390625" style="1" customWidth="1"/>
    <col min="19" max="16384" width="9.125" style="1" customWidth="1"/>
  </cols>
  <sheetData>
    <row r="1" spans="1:7" ht="44.25" customHeight="1">
      <c r="A1" s="59" t="s">
        <v>42</v>
      </c>
      <c r="B1" s="59"/>
      <c r="C1" s="59"/>
      <c r="D1" s="59"/>
      <c r="E1" s="59"/>
      <c r="F1" s="59"/>
      <c r="G1" s="59"/>
    </row>
    <row r="2" spans="1:7" s="22" customFormat="1" ht="21.75" customHeight="1">
      <c r="A2" s="39"/>
      <c r="B2" s="40"/>
      <c r="C2" s="41"/>
      <c r="D2" s="41"/>
      <c r="E2" s="41"/>
      <c r="G2" s="42" t="s">
        <v>35</v>
      </c>
    </row>
    <row r="3" spans="1:18" ht="33">
      <c r="A3" s="57" t="s">
        <v>4</v>
      </c>
      <c r="B3" s="57" t="s">
        <v>0</v>
      </c>
      <c r="C3" s="2" t="s">
        <v>30</v>
      </c>
      <c r="D3" s="60" t="s">
        <v>31</v>
      </c>
      <c r="E3" s="61"/>
      <c r="F3" s="61"/>
      <c r="G3" s="61"/>
      <c r="H3" s="62"/>
      <c r="I3" s="62"/>
      <c r="J3" s="62"/>
      <c r="K3" s="62"/>
      <c r="L3" s="62"/>
      <c r="M3" s="62"/>
      <c r="N3" s="62"/>
      <c r="O3" s="62"/>
      <c r="P3" s="62"/>
      <c r="Q3" s="63"/>
      <c r="R3" s="64" t="s">
        <v>64</v>
      </c>
    </row>
    <row r="4" spans="1:18" ht="49.5">
      <c r="A4" s="58"/>
      <c r="B4" s="58"/>
      <c r="C4" s="14" t="s">
        <v>43</v>
      </c>
      <c r="D4" s="16" t="s">
        <v>49</v>
      </c>
      <c r="E4" s="17" t="s">
        <v>32</v>
      </c>
      <c r="F4" s="16" t="s">
        <v>48</v>
      </c>
      <c r="G4" s="21" t="s">
        <v>32</v>
      </c>
      <c r="H4" s="43" t="s">
        <v>50</v>
      </c>
      <c r="I4" s="45" t="s">
        <v>32</v>
      </c>
      <c r="J4" s="49" t="s">
        <v>52</v>
      </c>
      <c r="K4" s="45" t="s">
        <v>32</v>
      </c>
      <c r="L4" s="43" t="s">
        <v>54</v>
      </c>
      <c r="M4" s="44" t="s">
        <v>32</v>
      </c>
      <c r="N4" s="43" t="s">
        <v>58</v>
      </c>
      <c r="O4" s="44" t="s">
        <v>32</v>
      </c>
      <c r="P4" s="43" t="s">
        <v>61</v>
      </c>
      <c r="Q4" s="44" t="s">
        <v>32</v>
      </c>
      <c r="R4" s="65"/>
    </row>
    <row r="5" spans="1:18" s="23" customFormat="1" ht="16.5">
      <c r="A5" s="9">
        <v>1</v>
      </c>
      <c r="B5" s="9">
        <v>2</v>
      </c>
      <c r="C5" s="2">
        <v>3</v>
      </c>
      <c r="D5" s="16">
        <v>4</v>
      </c>
      <c r="E5" s="17" t="s">
        <v>33</v>
      </c>
      <c r="F5" s="16">
        <v>6</v>
      </c>
      <c r="G5" s="21" t="s">
        <v>34</v>
      </c>
      <c r="H5" s="44">
        <v>8</v>
      </c>
      <c r="I5" s="45" t="s">
        <v>51</v>
      </c>
      <c r="J5" s="50">
        <v>10</v>
      </c>
      <c r="K5" s="45" t="s">
        <v>53</v>
      </c>
      <c r="L5" s="44">
        <v>12</v>
      </c>
      <c r="M5" s="44" t="s">
        <v>55</v>
      </c>
      <c r="N5" s="44">
        <v>14</v>
      </c>
      <c r="O5" s="44" t="s">
        <v>56</v>
      </c>
      <c r="P5" s="44">
        <v>16</v>
      </c>
      <c r="Q5" s="44" t="s">
        <v>57</v>
      </c>
      <c r="R5" s="66"/>
    </row>
    <row r="6" spans="1:18" s="30" customFormat="1" ht="20.25" customHeight="1">
      <c r="A6" s="10" t="s">
        <v>19</v>
      </c>
      <c r="B6" s="24" t="s">
        <v>1</v>
      </c>
      <c r="C6" s="26">
        <v>17766.7</v>
      </c>
      <c r="D6" s="27">
        <v>17766.7</v>
      </c>
      <c r="E6" s="28">
        <f aca="true" t="shared" si="0" ref="E6:E13">D6-C6</f>
        <v>0</v>
      </c>
      <c r="F6" s="27">
        <v>18176.7</v>
      </c>
      <c r="G6" s="29">
        <f aca="true" t="shared" si="1" ref="G6:G13">F6-D6</f>
        <v>410</v>
      </c>
      <c r="H6" s="45">
        <v>18189.6</v>
      </c>
      <c r="I6" s="45">
        <f>H6-F6</f>
        <v>12.899999999997817</v>
      </c>
      <c r="J6" s="45">
        <v>18189.6</v>
      </c>
      <c r="K6" s="45">
        <f>J6-H6</f>
        <v>0</v>
      </c>
      <c r="L6" s="45">
        <v>18489.9</v>
      </c>
      <c r="M6" s="45">
        <f>L6-J6</f>
        <v>300.3000000000029</v>
      </c>
      <c r="N6" s="45">
        <v>19794</v>
      </c>
      <c r="O6" s="45">
        <f>N6-L6</f>
        <v>1304.0999999999985</v>
      </c>
      <c r="P6" s="45">
        <v>19794</v>
      </c>
      <c r="Q6" s="45">
        <f>P6-N6</f>
        <v>0</v>
      </c>
      <c r="R6" s="67" t="s">
        <v>65</v>
      </c>
    </row>
    <row r="7" spans="1:18" s="3" customFormat="1" ht="16.5">
      <c r="A7" s="11" t="s">
        <v>5</v>
      </c>
      <c r="B7" s="32" t="s">
        <v>13</v>
      </c>
      <c r="C7" s="12">
        <v>4853</v>
      </c>
      <c r="D7" s="18">
        <v>4853</v>
      </c>
      <c r="E7" s="19">
        <f t="shared" si="0"/>
        <v>0</v>
      </c>
      <c r="F7" s="20">
        <v>5263</v>
      </c>
      <c r="G7" s="25">
        <f t="shared" si="1"/>
        <v>410</v>
      </c>
      <c r="H7" s="46">
        <v>5263</v>
      </c>
      <c r="I7" s="45">
        <f aca="true" t="shared" si="2" ref="I7:I27">H7-F7</f>
        <v>0</v>
      </c>
      <c r="J7" s="46">
        <v>5263</v>
      </c>
      <c r="K7" s="45">
        <f aca="true" t="shared" si="3" ref="K7:K27">J7-H7</f>
        <v>0</v>
      </c>
      <c r="L7" s="46">
        <v>5263</v>
      </c>
      <c r="M7" s="46">
        <f aca="true" t="shared" si="4" ref="M7:M27">L7-J7</f>
        <v>0</v>
      </c>
      <c r="N7" s="46">
        <v>6575</v>
      </c>
      <c r="O7" s="46">
        <f aca="true" t="shared" si="5" ref="O7:O27">N7-L7</f>
        <v>1312</v>
      </c>
      <c r="P7" s="46">
        <v>7514.5</v>
      </c>
      <c r="Q7" s="45">
        <f aca="true" t="shared" si="6" ref="Q7:Q27">P7-N7</f>
        <v>939.5</v>
      </c>
      <c r="R7" s="68"/>
    </row>
    <row r="8" spans="1:18" s="4" customFormat="1" ht="16.5">
      <c r="A8" s="11" t="s">
        <v>6</v>
      </c>
      <c r="B8" s="32" t="s">
        <v>2</v>
      </c>
      <c r="C8" s="12">
        <v>5526.2</v>
      </c>
      <c r="D8" s="18">
        <v>5526.2</v>
      </c>
      <c r="E8" s="19">
        <f t="shared" si="0"/>
        <v>0</v>
      </c>
      <c r="F8" s="20">
        <v>5526.2</v>
      </c>
      <c r="G8" s="25">
        <f t="shared" si="1"/>
        <v>0</v>
      </c>
      <c r="H8" s="46">
        <v>5526.2</v>
      </c>
      <c r="I8" s="45">
        <f t="shared" si="2"/>
        <v>0</v>
      </c>
      <c r="J8" s="47">
        <v>5526.2</v>
      </c>
      <c r="K8" s="45">
        <f t="shared" si="3"/>
        <v>0</v>
      </c>
      <c r="L8" s="46">
        <v>5526.2</v>
      </c>
      <c r="M8" s="46">
        <f t="shared" si="4"/>
        <v>0</v>
      </c>
      <c r="N8" s="46">
        <v>5526.2</v>
      </c>
      <c r="O8" s="46">
        <f t="shared" si="5"/>
        <v>0</v>
      </c>
      <c r="P8" s="46">
        <v>5526.2</v>
      </c>
      <c r="Q8" s="45">
        <f t="shared" si="6"/>
        <v>0</v>
      </c>
      <c r="R8" s="68"/>
    </row>
    <row r="9" spans="1:18" s="3" customFormat="1" ht="33">
      <c r="A9" s="11" t="s">
        <v>7</v>
      </c>
      <c r="B9" s="32" t="s">
        <v>21</v>
      </c>
      <c r="C9" s="12">
        <v>457.6</v>
      </c>
      <c r="D9" s="18">
        <v>457.6</v>
      </c>
      <c r="E9" s="19">
        <f t="shared" si="0"/>
        <v>0</v>
      </c>
      <c r="F9" s="20">
        <v>457.6</v>
      </c>
      <c r="G9" s="25">
        <f t="shared" si="1"/>
        <v>0</v>
      </c>
      <c r="H9" s="46">
        <v>456.7</v>
      </c>
      <c r="I9" s="45">
        <f t="shared" si="2"/>
        <v>-0.9000000000000341</v>
      </c>
      <c r="J9" s="46">
        <v>456.7</v>
      </c>
      <c r="K9" s="45">
        <f t="shared" si="3"/>
        <v>0</v>
      </c>
      <c r="L9" s="46">
        <v>457.6</v>
      </c>
      <c r="M9" s="46">
        <f t="shared" si="4"/>
        <v>0.9000000000000341</v>
      </c>
      <c r="N9" s="46">
        <v>457.6</v>
      </c>
      <c r="O9" s="46">
        <f t="shared" si="5"/>
        <v>0</v>
      </c>
      <c r="P9" s="46">
        <v>565.3</v>
      </c>
      <c r="Q9" s="45">
        <f t="shared" si="6"/>
        <v>107.69999999999993</v>
      </c>
      <c r="R9" s="68"/>
    </row>
    <row r="10" spans="1:18" s="3" customFormat="1" ht="33" customHeight="1" hidden="1">
      <c r="A10" s="11" t="s">
        <v>8</v>
      </c>
      <c r="B10" s="32" t="s">
        <v>14</v>
      </c>
      <c r="C10" s="12"/>
      <c r="D10" s="18"/>
      <c r="E10" s="19">
        <f t="shared" si="0"/>
        <v>0</v>
      </c>
      <c r="F10" s="20"/>
      <c r="G10" s="25">
        <f t="shared" si="1"/>
        <v>0</v>
      </c>
      <c r="H10" s="46"/>
      <c r="I10" s="45">
        <f t="shared" si="2"/>
        <v>0</v>
      </c>
      <c r="J10" s="48"/>
      <c r="K10" s="45">
        <f t="shared" si="3"/>
        <v>0</v>
      </c>
      <c r="L10" s="46"/>
      <c r="M10" s="46">
        <f t="shared" si="4"/>
        <v>0</v>
      </c>
      <c r="N10" s="46"/>
      <c r="O10" s="46">
        <f t="shared" si="5"/>
        <v>0</v>
      </c>
      <c r="P10" s="46"/>
      <c r="Q10" s="45">
        <f t="shared" si="6"/>
        <v>0</v>
      </c>
      <c r="R10" s="68"/>
    </row>
    <row r="11" spans="1:18" s="3" customFormat="1" ht="49.5">
      <c r="A11" s="11" t="s">
        <v>44</v>
      </c>
      <c r="B11" s="32" t="s">
        <v>45</v>
      </c>
      <c r="C11" s="12">
        <v>620.7</v>
      </c>
      <c r="D11" s="18">
        <v>620.7</v>
      </c>
      <c r="E11" s="19">
        <f t="shared" si="0"/>
        <v>0</v>
      </c>
      <c r="F11" s="20">
        <v>620.7</v>
      </c>
      <c r="G11" s="25">
        <f t="shared" si="1"/>
        <v>0</v>
      </c>
      <c r="H11" s="46">
        <v>620.7</v>
      </c>
      <c r="I11" s="45">
        <f t="shared" si="2"/>
        <v>0</v>
      </c>
      <c r="J11" s="46">
        <v>620.7</v>
      </c>
      <c r="K11" s="45">
        <f t="shared" si="3"/>
        <v>0</v>
      </c>
      <c r="L11" s="46">
        <v>620.7</v>
      </c>
      <c r="M11" s="46">
        <f t="shared" si="4"/>
        <v>0</v>
      </c>
      <c r="N11" s="46">
        <v>473.1</v>
      </c>
      <c r="O11" s="46">
        <f t="shared" si="5"/>
        <v>-147.60000000000002</v>
      </c>
      <c r="P11" s="46">
        <v>495.4</v>
      </c>
      <c r="Q11" s="45">
        <f t="shared" si="6"/>
        <v>22.299999999999955</v>
      </c>
      <c r="R11" s="68"/>
    </row>
    <row r="12" spans="1:18" s="3" customFormat="1" ht="16.5">
      <c r="A12" s="11" t="s">
        <v>9</v>
      </c>
      <c r="B12" s="32" t="s">
        <v>3</v>
      </c>
      <c r="C12" s="12">
        <v>1482</v>
      </c>
      <c r="D12" s="18">
        <v>1482</v>
      </c>
      <c r="E12" s="19">
        <f t="shared" si="0"/>
        <v>0</v>
      </c>
      <c r="F12" s="20">
        <v>1482</v>
      </c>
      <c r="G12" s="25">
        <f t="shared" si="1"/>
        <v>0</v>
      </c>
      <c r="H12" s="46">
        <v>1482</v>
      </c>
      <c r="I12" s="45">
        <f t="shared" si="2"/>
        <v>0</v>
      </c>
      <c r="J12" s="46">
        <v>1482</v>
      </c>
      <c r="K12" s="45">
        <f t="shared" si="3"/>
        <v>0</v>
      </c>
      <c r="L12" s="46">
        <v>1482</v>
      </c>
      <c r="M12" s="46">
        <f t="shared" si="4"/>
        <v>0</v>
      </c>
      <c r="N12" s="46">
        <v>1482</v>
      </c>
      <c r="O12" s="46">
        <f t="shared" si="5"/>
        <v>0</v>
      </c>
      <c r="P12" s="46">
        <v>861.7</v>
      </c>
      <c r="Q12" s="45">
        <f t="shared" si="6"/>
        <v>-620.3</v>
      </c>
      <c r="R12" s="68"/>
    </row>
    <row r="13" spans="1:18" s="3" customFormat="1" ht="16.5">
      <c r="A13" s="11" t="s">
        <v>46</v>
      </c>
      <c r="B13" s="32" t="s">
        <v>47</v>
      </c>
      <c r="C13" s="12">
        <v>195.3</v>
      </c>
      <c r="D13" s="18">
        <v>195.3</v>
      </c>
      <c r="E13" s="19">
        <f t="shared" si="0"/>
        <v>0</v>
      </c>
      <c r="F13" s="20">
        <v>195.3</v>
      </c>
      <c r="G13" s="25">
        <f t="shared" si="1"/>
        <v>0</v>
      </c>
      <c r="H13" s="46">
        <v>195.3</v>
      </c>
      <c r="I13" s="45">
        <f t="shared" si="2"/>
        <v>0</v>
      </c>
      <c r="J13" s="46">
        <v>195.3</v>
      </c>
      <c r="K13" s="45">
        <f t="shared" si="3"/>
        <v>0</v>
      </c>
      <c r="L13" s="46">
        <v>195.3</v>
      </c>
      <c r="M13" s="46">
        <f t="shared" si="4"/>
        <v>0</v>
      </c>
      <c r="N13" s="46">
        <v>195.3</v>
      </c>
      <c r="O13" s="46">
        <f t="shared" si="5"/>
        <v>0</v>
      </c>
      <c r="P13" s="46">
        <v>173.3</v>
      </c>
      <c r="Q13" s="45">
        <f t="shared" si="6"/>
        <v>-22</v>
      </c>
      <c r="R13" s="68"/>
    </row>
    <row r="14" spans="1:18" s="3" customFormat="1" ht="16.5">
      <c r="A14" s="11" t="s">
        <v>10</v>
      </c>
      <c r="B14" s="32" t="s">
        <v>15</v>
      </c>
      <c r="C14" s="12">
        <v>0</v>
      </c>
      <c r="D14" s="18">
        <v>0</v>
      </c>
      <c r="E14" s="19">
        <f>D14-C14</f>
        <v>0</v>
      </c>
      <c r="F14" s="20">
        <v>84</v>
      </c>
      <c r="G14" s="25">
        <f>F14-D14</f>
        <v>84</v>
      </c>
      <c r="H14" s="46">
        <v>84</v>
      </c>
      <c r="I14" s="45">
        <f t="shared" si="2"/>
        <v>0</v>
      </c>
      <c r="J14" s="46">
        <v>84</v>
      </c>
      <c r="K14" s="45">
        <f t="shared" si="3"/>
        <v>0</v>
      </c>
      <c r="L14" s="46">
        <v>84</v>
      </c>
      <c r="M14" s="46">
        <f t="shared" si="4"/>
        <v>0</v>
      </c>
      <c r="N14" s="46">
        <v>84</v>
      </c>
      <c r="O14" s="46">
        <f t="shared" si="5"/>
        <v>0</v>
      </c>
      <c r="P14" s="46">
        <v>84</v>
      </c>
      <c r="Q14" s="45">
        <f t="shared" si="6"/>
        <v>0</v>
      </c>
      <c r="R14" s="68"/>
    </row>
    <row r="15" spans="1:18" s="3" customFormat="1" ht="28.5" customHeight="1">
      <c r="A15" s="11" t="s">
        <v>11</v>
      </c>
      <c r="B15" s="32" t="s">
        <v>16</v>
      </c>
      <c r="C15" s="12">
        <v>4184.1</v>
      </c>
      <c r="D15" s="18">
        <v>4184.1</v>
      </c>
      <c r="E15" s="19">
        <f aca="true" t="shared" si="7" ref="E15:E25">D15-C15</f>
        <v>0</v>
      </c>
      <c r="F15" s="20">
        <v>4184.1</v>
      </c>
      <c r="G15" s="25">
        <f>F15-D15</f>
        <v>0</v>
      </c>
      <c r="H15" s="46">
        <v>4184.1</v>
      </c>
      <c r="I15" s="45">
        <f t="shared" si="2"/>
        <v>0</v>
      </c>
      <c r="J15" s="46">
        <v>4184.1</v>
      </c>
      <c r="K15" s="45">
        <f t="shared" si="3"/>
        <v>0</v>
      </c>
      <c r="L15" s="46">
        <v>4184.1</v>
      </c>
      <c r="M15" s="46">
        <f t="shared" si="4"/>
        <v>0</v>
      </c>
      <c r="N15" s="46">
        <v>4375</v>
      </c>
      <c r="O15" s="46">
        <f t="shared" si="5"/>
        <v>190.89999999999964</v>
      </c>
      <c r="P15" s="46">
        <v>4054.9</v>
      </c>
      <c r="Q15" s="45">
        <f t="shared" si="6"/>
        <v>-320.0999999999999</v>
      </c>
      <c r="R15" s="68"/>
    </row>
    <row r="16" spans="1:18" s="3" customFormat="1" ht="51.75" customHeight="1">
      <c r="A16" s="11" t="s">
        <v>12</v>
      </c>
      <c r="B16" s="32" t="s">
        <v>17</v>
      </c>
      <c r="C16" s="12">
        <v>31.1</v>
      </c>
      <c r="D16" s="18">
        <v>31.1</v>
      </c>
      <c r="E16" s="19">
        <f t="shared" si="7"/>
        <v>0</v>
      </c>
      <c r="F16" s="20">
        <v>31.1</v>
      </c>
      <c r="G16" s="25">
        <f>F16-D16</f>
        <v>0</v>
      </c>
      <c r="H16" s="46">
        <v>31.1</v>
      </c>
      <c r="I16" s="45">
        <f t="shared" si="2"/>
        <v>0</v>
      </c>
      <c r="J16" s="46">
        <v>31.1</v>
      </c>
      <c r="K16" s="45">
        <f t="shared" si="3"/>
        <v>0</v>
      </c>
      <c r="L16" s="46">
        <v>31.1</v>
      </c>
      <c r="M16" s="46">
        <f t="shared" si="4"/>
        <v>0</v>
      </c>
      <c r="N16" s="46">
        <v>34.2</v>
      </c>
      <c r="O16" s="46">
        <f t="shared" si="5"/>
        <v>3.1000000000000014</v>
      </c>
      <c r="P16" s="46">
        <v>35.1</v>
      </c>
      <c r="Q16" s="45">
        <f t="shared" si="6"/>
        <v>0.8999999999999986</v>
      </c>
      <c r="R16" s="68"/>
    </row>
    <row r="17" spans="1:18" s="3" customFormat="1" ht="16.5">
      <c r="A17" s="11" t="s">
        <v>20</v>
      </c>
      <c r="B17" s="32" t="s">
        <v>22</v>
      </c>
      <c r="C17" s="13">
        <v>416.5</v>
      </c>
      <c r="D17" s="20">
        <v>416.5</v>
      </c>
      <c r="E17" s="19">
        <f t="shared" si="7"/>
        <v>0</v>
      </c>
      <c r="F17" s="20">
        <v>416.5</v>
      </c>
      <c r="G17" s="25">
        <f>F17-D17</f>
        <v>0</v>
      </c>
      <c r="H17" s="46">
        <v>429.4</v>
      </c>
      <c r="I17" s="45">
        <f t="shared" si="2"/>
        <v>12.899999999999977</v>
      </c>
      <c r="J17" s="46">
        <v>429.4</v>
      </c>
      <c r="K17" s="45">
        <f t="shared" si="3"/>
        <v>0</v>
      </c>
      <c r="L17" s="46">
        <v>729.7</v>
      </c>
      <c r="M17" s="46">
        <f t="shared" si="4"/>
        <v>300.30000000000007</v>
      </c>
      <c r="N17" s="46">
        <v>675.5</v>
      </c>
      <c r="O17" s="46">
        <f t="shared" si="5"/>
        <v>-54.200000000000045</v>
      </c>
      <c r="P17" s="46">
        <f>35.3+7.3+9.7+38.9+91.6+299.8+82.9+2</f>
        <v>567.5</v>
      </c>
      <c r="Q17" s="45">
        <f t="shared" si="6"/>
        <v>-108</v>
      </c>
      <c r="R17" s="69"/>
    </row>
    <row r="18" spans="1:18" s="3" customFormat="1" ht="16.5">
      <c r="A18" s="11"/>
      <c r="B18" s="32" t="s">
        <v>18</v>
      </c>
      <c r="C18" s="12"/>
      <c r="D18" s="18"/>
      <c r="E18" s="19"/>
      <c r="F18" s="18"/>
      <c r="G18" s="25"/>
      <c r="H18" s="46"/>
      <c r="I18" s="45"/>
      <c r="J18" s="48"/>
      <c r="K18" s="45"/>
      <c r="L18" s="48"/>
      <c r="M18" s="46"/>
      <c r="N18" s="48"/>
      <c r="O18" s="45"/>
      <c r="P18" s="48"/>
      <c r="Q18" s="45"/>
      <c r="R18" s="53"/>
    </row>
    <row r="19" spans="1:18" ht="21.75" customHeight="1">
      <c r="A19" s="10" t="s">
        <v>36</v>
      </c>
      <c r="B19" s="33" t="s">
        <v>23</v>
      </c>
      <c r="C19" s="34">
        <v>7231.9</v>
      </c>
      <c r="D19" s="35">
        <v>7523.6</v>
      </c>
      <c r="E19" s="19">
        <f t="shared" si="7"/>
        <v>291.7000000000007</v>
      </c>
      <c r="F19" s="35">
        <v>7523.6</v>
      </c>
      <c r="G19" s="25">
        <f aca="true" t="shared" si="8" ref="G19:G25">F19-D19</f>
        <v>0</v>
      </c>
      <c r="H19" s="45">
        <v>8741.7</v>
      </c>
      <c r="I19" s="45">
        <f t="shared" si="2"/>
        <v>1218.1000000000004</v>
      </c>
      <c r="J19" s="45">
        <v>8761.9</v>
      </c>
      <c r="K19" s="45">
        <f t="shared" si="3"/>
        <v>20.19999999999891</v>
      </c>
      <c r="L19" s="45">
        <v>8761.9</v>
      </c>
      <c r="M19" s="46">
        <f t="shared" si="4"/>
        <v>0</v>
      </c>
      <c r="N19" s="45">
        <v>9515.7</v>
      </c>
      <c r="O19" s="45">
        <f t="shared" si="5"/>
        <v>753.8000000000011</v>
      </c>
      <c r="P19" s="45">
        <v>9908.7</v>
      </c>
      <c r="Q19" s="45">
        <f t="shared" si="6"/>
        <v>393</v>
      </c>
      <c r="R19" s="52"/>
    </row>
    <row r="20" spans="1:18" ht="33">
      <c r="A20" s="11" t="s">
        <v>37</v>
      </c>
      <c r="B20" s="36" t="s">
        <v>24</v>
      </c>
      <c r="C20" s="37">
        <v>7108.6</v>
      </c>
      <c r="D20" s="38">
        <v>7400.4</v>
      </c>
      <c r="E20" s="19">
        <f t="shared" si="7"/>
        <v>291.7999999999993</v>
      </c>
      <c r="F20" s="38">
        <v>7400.4</v>
      </c>
      <c r="G20" s="25">
        <f t="shared" si="8"/>
        <v>0</v>
      </c>
      <c r="H20" s="46">
        <v>8618.4</v>
      </c>
      <c r="I20" s="46">
        <f t="shared" si="2"/>
        <v>1218</v>
      </c>
      <c r="J20" s="47">
        <v>8638.6</v>
      </c>
      <c r="K20" s="45">
        <f t="shared" si="3"/>
        <v>20.200000000000728</v>
      </c>
      <c r="L20" s="47">
        <v>8638.6</v>
      </c>
      <c r="M20" s="46">
        <f t="shared" si="4"/>
        <v>0</v>
      </c>
      <c r="N20" s="47">
        <v>9515.7</v>
      </c>
      <c r="O20" s="46">
        <f t="shared" si="5"/>
        <v>877.1000000000004</v>
      </c>
      <c r="P20" s="47">
        <v>9903.5</v>
      </c>
      <c r="Q20" s="46">
        <f t="shared" si="6"/>
        <v>387.7999999999993</v>
      </c>
      <c r="R20" s="70" t="s">
        <v>66</v>
      </c>
    </row>
    <row r="21" spans="1:18" ht="33">
      <c r="A21" s="11" t="s">
        <v>38</v>
      </c>
      <c r="B21" s="36" t="s">
        <v>25</v>
      </c>
      <c r="C21" s="37">
        <v>828.1</v>
      </c>
      <c r="D21" s="38">
        <v>916.9</v>
      </c>
      <c r="E21" s="19">
        <f t="shared" si="7"/>
        <v>88.79999999999995</v>
      </c>
      <c r="F21" s="38">
        <v>916.9</v>
      </c>
      <c r="G21" s="25">
        <f t="shared" si="8"/>
        <v>0</v>
      </c>
      <c r="H21" s="46">
        <v>1978.6</v>
      </c>
      <c r="I21" s="46">
        <f t="shared" si="2"/>
        <v>1061.6999999999998</v>
      </c>
      <c r="J21" s="47">
        <v>1998.8</v>
      </c>
      <c r="K21" s="45">
        <f t="shared" si="3"/>
        <v>20.200000000000045</v>
      </c>
      <c r="L21" s="47">
        <v>1998.8</v>
      </c>
      <c r="M21" s="46">
        <f t="shared" si="4"/>
        <v>0</v>
      </c>
      <c r="N21" s="47">
        <v>2841.9</v>
      </c>
      <c r="O21" s="46">
        <f t="shared" si="5"/>
        <v>843.1000000000001</v>
      </c>
      <c r="P21" s="47">
        <v>2846.8</v>
      </c>
      <c r="Q21" s="46">
        <f t="shared" si="6"/>
        <v>4.900000000000091</v>
      </c>
      <c r="R21" s="71"/>
    </row>
    <row r="22" spans="1:18" ht="33">
      <c r="A22" s="11" t="s">
        <v>39</v>
      </c>
      <c r="B22" s="36" t="s">
        <v>26</v>
      </c>
      <c r="C22" s="37">
        <v>613.7</v>
      </c>
      <c r="D22" s="38">
        <v>653.8</v>
      </c>
      <c r="E22" s="19">
        <f t="shared" si="7"/>
        <v>40.09999999999991</v>
      </c>
      <c r="F22" s="38">
        <v>653.8</v>
      </c>
      <c r="G22" s="25">
        <f t="shared" si="8"/>
        <v>0</v>
      </c>
      <c r="H22" s="46">
        <v>651.6</v>
      </c>
      <c r="I22" s="46">
        <f t="shared" si="2"/>
        <v>-2.199999999999932</v>
      </c>
      <c r="J22" s="47">
        <v>651.6</v>
      </c>
      <c r="K22" s="45">
        <f t="shared" si="3"/>
        <v>0</v>
      </c>
      <c r="L22" s="47">
        <v>651.6</v>
      </c>
      <c r="M22" s="46">
        <f t="shared" si="4"/>
        <v>0</v>
      </c>
      <c r="N22" s="47">
        <v>660.9</v>
      </c>
      <c r="O22" s="46">
        <f t="shared" si="5"/>
        <v>9.299999999999955</v>
      </c>
      <c r="P22" s="47">
        <v>613.7</v>
      </c>
      <c r="Q22" s="46">
        <f t="shared" si="6"/>
        <v>-47.19999999999993</v>
      </c>
      <c r="R22" s="71"/>
    </row>
    <row r="23" spans="1:18" ht="16.5">
      <c r="A23" s="11" t="s">
        <v>40</v>
      </c>
      <c r="B23" s="36" t="s">
        <v>27</v>
      </c>
      <c r="C23" s="37">
        <v>36.4</v>
      </c>
      <c r="D23" s="38">
        <v>199.2</v>
      </c>
      <c r="E23" s="19">
        <f t="shared" si="7"/>
        <v>162.79999999999998</v>
      </c>
      <c r="F23" s="38">
        <v>199.2</v>
      </c>
      <c r="G23" s="25">
        <f t="shared" si="8"/>
        <v>0</v>
      </c>
      <c r="H23" s="46">
        <v>357.7</v>
      </c>
      <c r="I23" s="46">
        <f t="shared" si="2"/>
        <v>158.5</v>
      </c>
      <c r="J23" s="47">
        <v>357.7</v>
      </c>
      <c r="K23" s="45">
        <f t="shared" si="3"/>
        <v>0</v>
      </c>
      <c r="L23" s="47">
        <v>357.7</v>
      </c>
      <c r="M23" s="46">
        <f t="shared" si="4"/>
        <v>0</v>
      </c>
      <c r="N23" s="47">
        <v>381.8</v>
      </c>
      <c r="O23" s="46">
        <f t="shared" si="5"/>
        <v>24.100000000000023</v>
      </c>
      <c r="P23" s="47">
        <v>392.4</v>
      </c>
      <c r="Q23" s="46">
        <f t="shared" si="6"/>
        <v>10.599999999999966</v>
      </c>
      <c r="R23" s="71"/>
    </row>
    <row r="24" spans="1:18" ht="33">
      <c r="A24" s="11" t="s">
        <v>41</v>
      </c>
      <c r="B24" s="36" t="s">
        <v>28</v>
      </c>
      <c r="C24" s="37">
        <v>0</v>
      </c>
      <c r="D24" s="38">
        <v>123.3</v>
      </c>
      <c r="E24" s="19">
        <f t="shared" si="7"/>
        <v>123.3</v>
      </c>
      <c r="F24" s="38">
        <v>123.3</v>
      </c>
      <c r="G24" s="25">
        <f t="shared" si="8"/>
        <v>0</v>
      </c>
      <c r="H24" s="46">
        <v>123.3</v>
      </c>
      <c r="I24" s="46">
        <f t="shared" si="2"/>
        <v>0</v>
      </c>
      <c r="J24" s="47">
        <v>123.3</v>
      </c>
      <c r="K24" s="45">
        <f t="shared" si="3"/>
        <v>0</v>
      </c>
      <c r="L24" s="47">
        <v>123.3</v>
      </c>
      <c r="M24" s="46">
        <f t="shared" si="4"/>
        <v>0</v>
      </c>
      <c r="N24" s="47">
        <v>0</v>
      </c>
      <c r="O24" s="46">
        <f t="shared" si="5"/>
        <v>-123.3</v>
      </c>
      <c r="P24" s="47">
        <v>0</v>
      </c>
      <c r="Q24" s="46">
        <f t="shared" si="6"/>
        <v>0</v>
      </c>
      <c r="R24" s="71"/>
    </row>
    <row r="25" spans="1:18" ht="47.25" customHeight="1">
      <c r="A25" s="11" t="s">
        <v>59</v>
      </c>
      <c r="B25" s="36" t="s">
        <v>60</v>
      </c>
      <c r="C25" s="37">
        <v>0</v>
      </c>
      <c r="D25" s="38">
        <v>0</v>
      </c>
      <c r="E25" s="19">
        <f t="shared" si="7"/>
        <v>0</v>
      </c>
      <c r="F25" s="38">
        <v>0</v>
      </c>
      <c r="G25" s="25">
        <f t="shared" si="8"/>
        <v>0</v>
      </c>
      <c r="H25" s="46">
        <v>0</v>
      </c>
      <c r="I25" s="46">
        <f t="shared" si="2"/>
        <v>0</v>
      </c>
      <c r="J25" s="47">
        <v>0</v>
      </c>
      <c r="K25" s="45">
        <f t="shared" si="3"/>
        <v>0</v>
      </c>
      <c r="L25" s="47">
        <v>0</v>
      </c>
      <c r="M25" s="46">
        <f t="shared" si="4"/>
        <v>0</v>
      </c>
      <c r="N25" s="47">
        <v>0.4</v>
      </c>
      <c r="O25" s="46">
        <f t="shared" si="5"/>
        <v>0.4</v>
      </c>
      <c r="P25" s="47">
        <v>0.4</v>
      </c>
      <c r="Q25" s="46">
        <f t="shared" si="6"/>
        <v>0</v>
      </c>
      <c r="R25" s="71"/>
    </row>
    <row r="26" spans="1:18" ht="47.25" customHeight="1">
      <c r="A26" s="11" t="s">
        <v>62</v>
      </c>
      <c r="B26" s="51" t="s">
        <v>63</v>
      </c>
      <c r="C26" s="37">
        <v>0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47">
        <v>5.2</v>
      </c>
      <c r="Q26" s="46">
        <f t="shared" si="6"/>
        <v>5.2</v>
      </c>
      <c r="R26" s="72"/>
    </row>
    <row r="27" spans="1:18" s="22" customFormat="1" ht="22.5" customHeight="1">
      <c r="A27" s="55" t="s">
        <v>29</v>
      </c>
      <c r="B27" s="56"/>
      <c r="C27" s="15">
        <f>C6+C19</f>
        <v>24998.6</v>
      </c>
      <c r="D27" s="31">
        <f>D6+D19</f>
        <v>25290.300000000003</v>
      </c>
      <c r="E27" s="21">
        <f>SUM(E6,E19)</f>
        <v>291.7000000000007</v>
      </c>
      <c r="F27" s="31">
        <f>F6+F19</f>
        <v>25700.300000000003</v>
      </c>
      <c r="G27" s="21">
        <f>SUM(G6,G19)</f>
        <v>410</v>
      </c>
      <c r="H27" s="45">
        <f>H6+H19</f>
        <v>26931.3</v>
      </c>
      <c r="I27" s="45">
        <f t="shared" si="2"/>
        <v>1230.9999999999964</v>
      </c>
      <c r="J27" s="45">
        <f>J6+J19</f>
        <v>26951.5</v>
      </c>
      <c r="K27" s="45">
        <f t="shared" si="3"/>
        <v>20.200000000000728</v>
      </c>
      <c r="L27" s="45">
        <f>L6+L19</f>
        <v>27251.800000000003</v>
      </c>
      <c r="M27" s="45">
        <f t="shared" si="4"/>
        <v>300.3000000000029</v>
      </c>
      <c r="N27" s="45">
        <f>N6+N19</f>
        <v>29309.7</v>
      </c>
      <c r="O27" s="45">
        <f t="shared" si="5"/>
        <v>2057.899999999998</v>
      </c>
      <c r="P27" s="45">
        <f>P6+P19</f>
        <v>29702.7</v>
      </c>
      <c r="Q27" s="45">
        <f t="shared" si="6"/>
        <v>393</v>
      </c>
      <c r="R27" s="54"/>
    </row>
    <row r="28" spans="2:5" ht="16.5">
      <c r="B28" s="1"/>
      <c r="C28" s="1"/>
      <c r="D28" s="1"/>
      <c r="E28" s="1"/>
    </row>
  </sheetData>
  <sheetProtection/>
  <mergeCells count="8">
    <mergeCell ref="A27:B27"/>
    <mergeCell ref="A3:A4"/>
    <mergeCell ref="B3:B4"/>
    <mergeCell ref="A1:G1"/>
    <mergeCell ref="D3:Q3"/>
    <mergeCell ref="R3:R5"/>
    <mergeCell ref="R6:R17"/>
    <mergeCell ref="R20:R26"/>
  </mergeCells>
  <printOptions/>
  <pageMargins left="0.55" right="0.15748031496062992" top="0.57" bottom="0.1968503937007874" header="0.15748031496062992" footer="0.2362204724409449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11"/>
  <sheetViews>
    <sheetView zoomScalePageLayoutView="0" workbookViewId="0" topLeftCell="A1">
      <selection activeCell="B5" sqref="B5:F11"/>
    </sheetView>
  </sheetViews>
  <sheetFormatPr defaultColWidth="9.00390625" defaultRowHeight="12.75"/>
  <sheetData>
    <row r="5" spans="2:6" ht="16.5">
      <c r="B5" s="8">
        <v>4863367.2</v>
      </c>
      <c r="C5" s="8"/>
      <c r="D5" s="8">
        <v>113887.60000000056</v>
      </c>
      <c r="E5" s="8"/>
      <c r="F5" s="8">
        <v>-122051.60000000149</v>
      </c>
    </row>
    <row r="6" spans="2:6" ht="16.5">
      <c r="B6" s="8">
        <v>3969040.9</v>
      </c>
      <c r="C6" s="8"/>
      <c r="D6" s="8">
        <v>88889.20000000019</v>
      </c>
      <c r="E6" s="8"/>
      <c r="F6" s="8">
        <v>-110296.19999999972</v>
      </c>
    </row>
    <row r="7" spans="2:6" ht="16.5">
      <c r="B7" s="8">
        <v>1919760.0999999996</v>
      </c>
      <c r="C7" s="8"/>
      <c r="D7" s="8">
        <v>287387.9000000004</v>
      </c>
      <c r="E7" s="8"/>
      <c r="F7" s="8">
        <v>-358290</v>
      </c>
    </row>
    <row r="8" spans="2:6" ht="16.5">
      <c r="B8" s="8">
        <v>1248983.5</v>
      </c>
      <c r="C8" s="8"/>
      <c r="D8" s="8">
        <v>-51837.09999999986</v>
      </c>
      <c r="E8" s="8"/>
      <c r="F8" s="8">
        <v>39149.39999999991</v>
      </c>
    </row>
    <row r="9" spans="2:6" ht="16.5">
      <c r="B9" s="8">
        <v>535392.9</v>
      </c>
      <c r="C9" s="8"/>
      <c r="D9" s="8">
        <v>-146661.59999999998</v>
      </c>
      <c r="E9" s="8"/>
      <c r="F9" s="8">
        <v>208844.3999999999</v>
      </c>
    </row>
    <row r="10" spans="2:6" ht="16.5">
      <c r="B10" s="8">
        <v>827036.3</v>
      </c>
      <c r="C10" s="8"/>
      <c r="D10" s="8"/>
      <c r="E10" s="8"/>
      <c r="F10" s="8">
        <v>-11907.300000000047</v>
      </c>
    </row>
    <row r="11" spans="2:6" ht="16.5">
      <c r="B11" s="8">
        <v>67290</v>
      </c>
      <c r="C11" s="8"/>
      <c r="D11" s="8">
        <v>24998.399999999994</v>
      </c>
      <c r="E11" s="8"/>
      <c r="F11" s="8">
        <v>151.89999999999418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Улиганец Татьяна Юрьевна</dc:creator>
  <cp:keywords/>
  <dc:description/>
  <cp:lastModifiedBy>Голомага Анастасия Олеговна</cp:lastModifiedBy>
  <cp:lastPrinted>2016-05-13T06:00:29Z</cp:lastPrinted>
  <dcterms:created xsi:type="dcterms:W3CDTF">2016-03-15T00:52:16Z</dcterms:created>
  <dcterms:modified xsi:type="dcterms:W3CDTF">2017-04-25T03:36:06Z</dcterms:modified>
  <cp:category/>
  <cp:version/>
  <cp:contentType/>
  <cp:contentStatus/>
</cp:coreProperties>
</file>