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ОТКРЫТЫЙ БЮДЖЕТ_data\20160728-data\НА САЙТ\Отчеты об исполнении бюджета Магаданской области за 2016 год\"/>
    </mc:Choice>
  </mc:AlternateContent>
  <bookViews>
    <workbookView xWindow="-15" yWindow="-15" windowWidth="8730" windowHeight="7530"/>
  </bookViews>
  <sheets>
    <sheet name="Доходы " sheetId="5" r:id="rId1"/>
  </sheets>
  <definedNames>
    <definedName name="_xlnm.Print_Titles" localSheetId="0">'Доходы '!$6:$6</definedName>
  </definedNames>
  <calcPr calcId="152511"/>
</workbook>
</file>

<file path=xl/calcChain.xml><?xml version="1.0" encoding="utf-8"?>
<calcChain xmlns="http://schemas.openxmlformats.org/spreadsheetml/2006/main">
  <c r="F29" i="5" l="1"/>
  <c r="E29" i="5"/>
  <c r="E7" i="5" l="1"/>
  <c r="F56" i="5"/>
  <c r="E56" i="5"/>
  <c r="F73" i="5"/>
  <c r="E73" i="5"/>
  <c r="E38" i="5"/>
  <c r="E33" i="5"/>
  <c r="E31" i="5"/>
  <c r="E32" i="5"/>
  <c r="E36" i="5"/>
  <c r="E40" i="5"/>
  <c r="E42" i="5"/>
  <c r="F42" i="5"/>
  <c r="E43" i="5"/>
  <c r="F43" i="5"/>
  <c r="E53" i="5"/>
  <c r="F53" i="5"/>
  <c r="E57" i="5"/>
  <c r="F57" i="5"/>
  <c r="E58" i="5"/>
  <c r="E59" i="5"/>
  <c r="F59" i="5"/>
  <c r="E60" i="5"/>
  <c r="F60" i="5"/>
  <c r="E61" i="5"/>
  <c r="F61" i="5"/>
  <c r="E66" i="5"/>
  <c r="F66" i="5"/>
  <c r="E71" i="5"/>
  <c r="F71" i="5"/>
  <c r="E72" i="5"/>
  <c r="F72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16" i="5"/>
  <c r="F16" i="5"/>
  <c r="E17" i="5"/>
  <c r="F17" i="5"/>
  <c r="E9" i="5"/>
  <c r="E44" i="5" l="1"/>
  <c r="F44" i="5"/>
  <c r="E18" i="5"/>
  <c r="F18" i="5"/>
  <c r="E15" i="5"/>
  <c r="F15" i="5"/>
  <c r="E87" i="5"/>
  <c r="E86" i="5"/>
  <c r="E85" i="5"/>
  <c r="E84" i="5"/>
  <c r="E83" i="5"/>
  <c r="E82" i="5"/>
  <c r="E81" i="5"/>
  <c r="E80" i="5"/>
  <c r="E79" i="5"/>
  <c r="E78" i="5"/>
  <c r="E76" i="5"/>
  <c r="E75" i="5"/>
  <c r="E74" i="5"/>
  <c r="E70" i="5"/>
  <c r="E69" i="5"/>
  <c r="E68" i="5"/>
  <c r="E67" i="5"/>
  <c r="E65" i="5"/>
  <c r="E64" i="5"/>
  <c r="E63" i="5"/>
  <c r="E62" i="5"/>
  <c r="E55" i="5"/>
  <c r="E54" i="5"/>
  <c r="E52" i="5"/>
  <c r="E51" i="5"/>
  <c r="E50" i="5"/>
  <c r="E49" i="5"/>
  <c r="E48" i="5"/>
  <c r="E47" i="5"/>
  <c r="E46" i="5"/>
  <c r="E45" i="5"/>
  <c r="E41" i="5"/>
  <c r="E39" i="5"/>
  <c r="E37" i="5"/>
  <c r="E35" i="5"/>
  <c r="E34" i="5"/>
  <c r="E30" i="5"/>
  <c r="E28" i="5"/>
  <c r="E27" i="5"/>
  <c r="E26" i="5"/>
  <c r="E14" i="5"/>
  <c r="E13" i="5"/>
  <c r="E12" i="5"/>
  <c r="E11" i="5"/>
  <c r="E10" i="5"/>
  <c r="F84" i="5" l="1"/>
  <c r="F83" i="5"/>
  <c r="F82" i="5"/>
  <c r="F81" i="5"/>
  <c r="F80" i="5"/>
  <c r="F79" i="5"/>
  <c r="F78" i="5"/>
  <c r="F75" i="5"/>
  <c r="F74" i="5"/>
  <c r="F70" i="5"/>
  <c r="F69" i="5"/>
  <c r="F68" i="5"/>
  <c r="F67" i="5"/>
  <c r="F65" i="5"/>
  <c r="F62" i="5"/>
  <c r="F55" i="5"/>
  <c r="F54" i="5"/>
  <c r="F52" i="5"/>
  <c r="F51" i="5"/>
  <c r="F50" i="5"/>
  <c r="F49" i="5"/>
  <c r="F48" i="5"/>
  <c r="F47" i="5"/>
  <c r="F46" i="5"/>
  <c r="F45" i="5"/>
  <c r="F41" i="5"/>
  <c r="F39" i="5"/>
  <c r="F34" i="5"/>
  <c r="F30" i="5"/>
  <c r="F28" i="5"/>
  <c r="F27" i="5"/>
  <c r="F26" i="5"/>
  <c r="F14" i="5"/>
  <c r="F13" i="5"/>
  <c r="F12" i="5"/>
  <c r="F11" i="5"/>
  <c r="F10" i="5"/>
  <c r="F9" i="5"/>
  <c r="F7" i="5"/>
</calcChain>
</file>

<file path=xl/sharedStrings.xml><?xml version="1.0" encoding="utf-8"?>
<sst xmlns="http://schemas.openxmlformats.org/spreadsheetml/2006/main" count="169" uniqueCount="169">
  <si>
    <t xml:space="preserve"> Наименование показателя</t>
  </si>
  <si>
    <t>Код дохода по бюджетной классификации</t>
  </si>
  <si>
    <t>Доходы бюджета - ИТОГО</t>
  </si>
  <si>
    <t>х</t>
  </si>
  <si>
    <t>в том числе: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</si>
  <si>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</si>
  <si>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</si>
  <si>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</si>
  <si>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</si>
  <si>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прибыль организаций</t>
  </si>
  <si>
    <t xml:space="preserve"> 000 1010100000 0000 110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</si>
  <si>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</si>
  <si>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</si>
  <si>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</si>
  <si>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</si>
  <si>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</si>
  <si>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</si>
  <si>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ИМУЩЕСТВО</t>
  </si>
  <si>
    <t xml:space="preserve"> 000 1060000000 0000 000</t>
  </si>
  <si>
    <t xml:space="preserve">  Налог на имущество организаций</t>
  </si>
  <si>
    <t xml:space="preserve"> 000 1060200002 0000 110</t>
  </si>
  <si>
    <t xml:space="preserve">  Транспортный налог</t>
  </si>
  <si>
    <t xml:space="preserve"> 000 1060400002 0000 110</t>
  </si>
  <si>
    <t xml:space="preserve">  Налог на игорный бизнес</t>
  </si>
  <si>
    <t xml:space="preserve"> 000 1060500002 0000 110</t>
  </si>
  <si>
    <t xml:space="preserve">  НАЛОГИ, СБОРЫ И РЕГУЛЯРНЫЕ ПЛАТЕЖИ ЗА ПОЛЬЗОВАНИЕ ПРИРОДНЫМИ РЕСУРСАМИ</t>
  </si>
  <si>
    <t xml:space="preserve"> 000 1070000000 0000 000</t>
  </si>
  <si>
    <t xml:space="preserve">  Налог на добычу полезных ископаемых</t>
  </si>
  <si>
    <t xml:space="preserve"> 000 1070100001 0000 110</t>
  </si>
  <si>
    <t xml:space="preserve">  Сборы за пользование объектами животного мира и за пользование объектами водных биологических ресурсов</t>
  </si>
  <si>
    <t xml:space="preserve"> 000 1070400001 0000 110</t>
  </si>
  <si>
    <t xml:space="preserve">  ГОСУДАРСТВЕННАЯ ПОШЛИНА</t>
  </si>
  <si>
    <t xml:space="preserve"> 000 1080000000 0000 000</t>
  </si>
  <si>
    <t xml:space="preserve">  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</si>
  <si>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 xml:space="preserve"> 000 1080600001 0000 110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</si>
  <si>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</si>
  <si>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</si>
  <si>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</si>
  <si>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</si>
  <si>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</si>
  <si>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</si>
  <si>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</si>
  <si>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</si>
  <si>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</si>
  <si>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</si>
  <si>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000 1110700000 0000 120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</si>
  <si>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</si>
  <si>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</si>
  <si>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</si>
  <si>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</si>
  <si>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Платежи при пользовании недрами</t>
  </si>
  <si>
    <t xml:space="preserve"> 000 1120200000 0000 120</t>
  </si>
  <si>
    <t xml:space="preserve">  Плата за использование лесов</t>
  </si>
  <si>
    <t xml:space="preserve"> 000 1120400000 0000 120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</si>
  <si>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</si>
  <si>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</si>
  <si>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</si>
  <si>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</si>
  <si>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Доходы от компенсации затрат государства</t>
  </si>
  <si>
    <t xml:space="preserve"> 000 1130200000 0000 130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</si>
  <si>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</si>
  <si>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</si>
  <si>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</si>
  <si>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</si>
  <si>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000 1140600000 0000 430</t>
  </si>
  <si>
    <t xml:space="preserve">  АДМИНИСТРАТИВНЫЕ ПЛАТЕЖИ И СБОРЫ</t>
  </si>
  <si>
    <t xml:space="preserve"> 000 1150000000 0000 000</t>
  </si>
  <si>
    <t xml:space="preserve">  Платежи, взимаемые государственными и муниципальными органами (организациями) за выполнение определенных функций</t>
  </si>
  <si>
    <t xml:space="preserve"> 000 1150200000 0000 140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</si>
  <si>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</si>
  <si>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</si>
  <si>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</si>
  <si>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 xml:space="preserve"> 000 1160200000 0000 140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</si>
  <si>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</si>
  <si>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</si>
  <si>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</si>
  <si>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</si>
  <si>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о рекламе</t>
  </si>
  <si>
    <t xml:space="preserve"> 000 1162600001 0000 140</t>
  </si>
  <si>
    <t xml:space="preserve">  Денежные взыскания (штрафы) за нарушение законодательства Российской Федерации о пожарной безопасности</t>
  </si>
  <si>
    <t xml:space="preserve"> 000 1162700001 0000 140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</si>
  <si>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</si>
  <si>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</si>
  <si>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</si>
  <si>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000 1163200000 0000 140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</si>
  <si>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</si>
  <si>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</si>
  <si>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</si>
  <si>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 xml:space="preserve"> 000 1163700000 0000 140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</si>
  <si>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</si>
  <si>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</si>
  <si>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</si>
  <si>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</si>
  <si>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</si>
  <si>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</si>
  <si>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Прочие неналоговые доходы</t>
  </si>
  <si>
    <t xml:space="preserve"> 000 1170500000 0000 180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</si>
  <si>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</si>
  <si>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</si>
  <si>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</si>
  <si>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</si>
  <si>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субъектов Российской Федерации и муниципальных образований</t>
  </si>
  <si>
    <t xml:space="preserve"> 000 2020100000 0000 151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</si>
  <si>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</si>
  <si>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</si>
  <si>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Субвенции бюджетам субъектов Российской Федерации и муниципальных образований</t>
  </si>
  <si>
    <t xml:space="preserve"> 000 2020300000 0000 151</t>
  </si>
  <si>
    <t xml:space="preserve">  Иные межбюджетные трансферты</t>
  </si>
  <si>
    <t xml:space="preserve"> 000 2020400000 0000 151</t>
  </si>
  <si>
    <t xml:space="preserve">  БЕЗВОЗМЕЗДНЫЕ ПОСТУПЛЕНИЯ ОТ ГОСУДАРСТВЕННЫХ (МУНИЦИПАЛЬНЫХ) ОРГАНИЗАЦИЙ</t>
  </si>
  <si>
    <t xml:space="preserve"> 000 2030000000 0000 000</t>
  </si>
  <si>
    <t xml:space="preserve">  ПРОЧИЕ БЕЗВОЗМЕЗДНЫЕ ПОСТУПЛЕНИЯ</t>
  </si>
  <si>
    <t xml:space="preserve"> 000 2070000000 0000 000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</si>
  <si>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</si>
  <si>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</si>
  <si>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</si>
  <si>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</si>
  <si>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Сведения</t>
  </si>
  <si>
    <t>Отклонение</t>
  </si>
  <si>
    <t>%  отклонения</t>
  </si>
  <si>
    <t xml:space="preserve"> НАЛОГИ НА СОВОКУПНЫЙ ДОХОД</t>
  </si>
  <si>
    <t xml:space="preserve"> 000 1050000000 0000 000</t>
  </si>
  <si>
    <t xml:space="preserve"> Единый сельскохозяйственный налог</t>
  </si>
  <si>
    <t xml:space="preserve"> 000 1050300001 0000 110</t>
  </si>
  <si>
    <t xml:space="preserve"> Денежные взыскания (штрафы) за нарушение законодательства о налогах и сборах</t>
  </si>
  <si>
    <t xml:space="preserve"> 000 1160300000 0000 140</t>
  </si>
  <si>
    <t xml:space="preserve"> Налог, взимаемый в связи с применением упрощенной системы налогообложения</t>
  </si>
  <si>
    <t xml:space="preserve"> 000 1050100000 0000 110</t>
  </si>
  <si>
    <t xml:space="preserve"> Единый налог на вмененный доход для отдельных видов деятельности</t>
  </si>
  <si>
    <t xml:space="preserve"> 000 1050200002 0000 110</t>
  </si>
  <si>
    <t xml:space="preserve"> Налог, взимаемый в связи с применением патентной системы налогообложения</t>
  </si>
  <si>
    <t xml:space="preserve"> 000 1050400002 0000 110</t>
  </si>
  <si>
    <t xml:space="preserve"> Налог на имущество физических лиц</t>
  </si>
  <si>
    <t xml:space="preserve"> 000 1060100000 0000 110</t>
  </si>
  <si>
    <t xml:space="preserve"> Земельный налог</t>
  </si>
  <si>
    <t xml:space="preserve"> 000 1060600000 0000 110</t>
  </si>
  <si>
    <t xml:space="preserve">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</si>
  <si>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</si>
  <si>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</si>
  <si>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</si>
  <si>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Налог на прибыль организаций, зачислявшийся до 1 января 2005 года в местные бюджеты</t>
  </si>
  <si>
    <t xml:space="preserve"> 000 1090100000 0000 110</t>
  </si>
  <si>
    <t xml:space="preserve"> Платежи от государственных и муниципальных унитарных предприятий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</si>
  <si>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</si>
  <si>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</si>
  <si>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Доходы от продажи земельных участков, находящихся в государственной и муниципальной собственности</t>
  </si>
  <si>
    <t xml:space="preserve"> 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</si>
  <si>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</si>
  <si>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</si>
  <si>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</si>
  <si>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000 1162800001 0000 140</t>
  </si>
  <si>
    <t xml:space="preserve">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</si>
  <si>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000 1164100001 0000 140</t>
  </si>
  <si>
    <t xml:space="preserve"> Денежные взыскания (штрафы) за нарушение законодательства Российской Федерации об электроэнергетике</t>
  </si>
  <si>
    <t xml:space="preserve">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</si>
  <si>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</si>
  <si>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</si>
  <si>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</si>
  <si>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 xml:space="preserve"> 000 1090600002 0000 110</t>
  </si>
  <si>
    <t xml:space="preserve">Прочие налоги и сборы (по отмененным налогам и сборам субъектов Российской Федерации)
</t>
  </si>
  <si>
    <t xml:space="preserve"> 000 1150700000 0000 140</t>
  </si>
  <si>
    <t xml:space="preserve"> 000 1164600000 0000 140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</si>
  <si>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</si>
  <si>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 xml:space="preserve"> 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</si>
  <si>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об исполнении консолидированного бюджета Магаданской области по доходам</t>
  </si>
  <si>
    <t>ИНЫЕ  НАЛОГОВЫЕ И НЕНАЛОГОВЫЕ ДОХОДЫ</t>
  </si>
  <si>
    <t>за  2015 - 2016 годов</t>
  </si>
  <si>
    <t>Исполнено за январь - декабрь 2015 г.</t>
  </si>
  <si>
    <t>Исполнено за январь - декабрь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</si>
</sst>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5" fillId="0" borderId="10">
      <alignment horizontal="right"/>
    </xf>
    <xf numFmtId="49" fontId="5" fillId="0" borderId="10">
      <alignment horizontal="center"/>
    </xf>
    <xf numFmtId="4" fontId="6" fillId="0" borderId="10">
      <alignment horizontal="right"/>
    </xf>
  </cellStyleXfs>
  <cellXfs count="35"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0" xfId="2" applyNumberFormat="1" applyFont="1" applyFill="1" applyAlignment="1" applyProtection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65" fontId="3" fillId="0" borderId="10" xfId="1" applyNumberFormat="1" applyFont="1" applyFill="1" applyAlignment="1" applyProtection="1">
      <alignment horizontal="center" vertical="center"/>
    </xf>
    <xf numFmtId="165" fontId="3" fillId="0" borderId="10" xfId="3" applyNumberFormat="1" applyFont="1" applyFill="1" applyAlignment="1" applyProtection="1">
      <alignment horizontal="center" vertical="center"/>
    </xf>
    <xf numFmtId="165" fontId="1" fillId="0" borderId="10" xfId="3" applyNumberFormat="1" applyFont="1" applyFill="1" applyAlignment="1" applyProtection="1">
      <alignment horizontal="center" vertical="center"/>
    </xf>
    <xf numFmtId="165" fontId="1" fillId="0" borderId="10" xfId="1" applyNumberFormat="1" applyFont="1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4">
    <cellStyle name="xl53" xfId="2"/>
    <cellStyle name="xl57" xfId="1"/>
    <cellStyle name="xl60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0"/>
  <sheetViews>
    <sheetView showGridLines="0" tabSelected="1" workbookViewId="0">
      <selection activeCell="C88" sqref="C88"/>
    </sheetView>
  </sheetViews>
  <sheetFormatPr defaultColWidth="9.140625" defaultRowHeight="12.75" x14ac:dyDescent="0.2"/>
  <cols>
    <col min="1" max="1" width="41" style="1" customWidth="1"/>
    <col min="2" max="2" width="23.28515625" style="1" customWidth="1"/>
    <col min="3" max="3" width="16.85546875" style="19" customWidth="1"/>
    <col min="4" max="4" width="18.28515625" style="1" customWidth="1"/>
    <col min="5" max="5" width="16.85546875" style="19" customWidth="1"/>
    <col min="6" max="6" width="10.85546875" style="2" customWidth="1"/>
    <col min="7" max="16384" width="9.140625" style="1"/>
  </cols>
  <sheetData>
    <row r="2" spans="1:6" x14ac:dyDescent="0.2">
      <c r="A2" s="34" t="s">
        <v>117</v>
      </c>
      <c r="B2" s="34"/>
      <c r="C2" s="34"/>
      <c r="D2" s="34"/>
      <c r="E2" s="34"/>
      <c r="F2" s="34"/>
    </row>
    <row r="3" spans="1:6" x14ac:dyDescent="0.2">
      <c r="A3" s="34" t="s">
        <v>164</v>
      </c>
      <c r="B3" s="34"/>
      <c r="C3" s="34"/>
      <c r="D3" s="34"/>
      <c r="E3" s="34"/>
      <c r="F3" s="34"/>
    </row>
    <row r="4" spans="1:6" x14ac:dyDescent="0.2">
      <c r="A4" s="34" t="s">
        <v>166</v>
      </c>
      <c r="B4" s="34"/>
      <c r="C4" s="34"/>
      <c r="D4" s="34"/>
      <c r="E4" s="34"/>
      <c r="F4" s="34"/>
    </row>
    <row r="5" spans="1:6" ht="13.5" thickBot="1" x14ac:dyDescent="0.25"/>
    <row r="6" spans="1:6" ht="42" customHeight="1" x14ac:dyDescent="0.2">
      <c r="A6" s="3" t="s">
        <v>0</v>
      </c>
      <c r="B6" s="4" t="s">
        <v>1</v>
      </c>
      <c r="C6" s="4" t="s">
        <v>167</v>
      </c>
      <c r="D6" s="4" t="s">
        <v>168</v>
      </c>
      <c r="E6" s="5" t="s">
        <v>118</v>
      </c>
      <c r="F6" s="6" t="s">
        <v>119</v>
      </c>
    </row>
    <row r="7" spans="1:6" s="9" customFormat="1" ht="18" customHeight="1" x14ac:dyDescent="0.2">
      <c r="A7" s="7" t="s">
        <v>2</v>
      </c>
      <c r="B7" s="8" t="s">
        <v>3</v>
      </c>
      <c r="C7" s="25">
        <v>27327068.11186</v>
      </c>
      <c r="D7" s="25">
        <v>36443666.043880001</v>
      </c>
      <c r="E7" s="26">
        <f t="shared" ref="E7:E87" si="0">D7-C7</f>
        <v>9116597.9320200011</v>
      </c>
      <c r="F7" s="23">
        <f>D7/C7</f>
        <v>1.3336105393634738</v>
      </c>
    </row>
    <row r="8" spans="1:6" ht="20.25" customHeight="1" x14ac:dyDescent="0.2">
      <c r="A8" s="10" t="s">
        <v>4</v>
      </c>
      <c r="B8" s="11"/>
      <c r="C8" s="27"/>
      <c r="D8" s="27"/>
      <c r="E8" s="28"/>
      <c r="F8" s="24"/>
    </row>
    <row r="9" spans="1:6" s="9" customFormat="1" ht="30" customHeight="1" x14ac:dyDescent="0.2">
      <c r="A9" s="7" t="s">
        <v>5</v>
      </c>
      <c r="B9" s="8" t="s">
        <v>6</v>
      </c>
      <c r="C9" s="29">
        <v>18623717.860300001</v>
      </c>
      <c r="D9" s="30">
        <v>23479697.709180001</v>
      </c>
      <c r="E9" s="26">
        <f t="shared" si="0"/>
        <v>4855979.8488800004</v>
      </c>
      <c r="F9" s="23">
        <f t="shared" ref="F9:F39" si="1">D9/C9</f>
        <v>1.2607416996598433</v>
      </c>
    </row>
    <row r="10" spans="1:6" s="9" customFormat="1" ht="20.25" customHeight="1" x14ac:dyDescent="0.2">
      <c r="A10" s="7" t="s">
        <v>7</v>
      </c>
      <c r="B10" s="8" t="s">
        <v>8</v>
      </c>
      <c r="C10" s="31">
        <v>12504848.91216</v>
      </c>
      <c r="D10" s="30">
        <v>15972089.27771</v>
      </c>
      <c r="E10" s="26">
        <f t="shared" si="0"/>
        <v>3467240.3655500002</v>
      </c>
      <c r="F10" s="23">
        <f t="shared" si="1"/>
        <v>1.2772716719654547</v>
      </c>
    </row>
    <row r="11" spans="1:6" ht="20.25" customHeight="1" x14ac:dyDescent="0.2">
      <c r="A11" s="10" t="s">
        <v>9</v>
      </c>
      <c r="B11" s="11" t="s">
        <v>10</v>
      </c>
      <c r="C11" s="32">
        <v>5241575.9683900001</v>
      </c>
      <c r="D11" s="33">
        <v>7855845.4535499997</v>
      </c>
      <c r="E11" s="28">
        <f t="shared" si="0"/>
        <v>2614269.4851599997</v>
      </c>
      <c r="F11" s="24">
        <f t="shared" si="1"/>
        <v>1.4987563856606656</v>
      </c>
    </row>
    <row r="12" spans="1:6" ht="19.5" customHeight="1" x14ac:dyDescent="0.2">
      <c r="A12" s="10" t="s">
        <v>11</v>
      </c>
      <c r="B12" s="11" t="s">
        <v>12</v>
      </c>
      <c r="C12" s="32">
        <v>7263272.9437699998</v>
      </c>
      <c r="D12" s="33">
        <v>8116243.8241600003</v>
      </c>
      <c r="E12" s="28">
        <f t="shared" si="0"/>
        <v>852970.88039000053</v>
      </c>
      <c r="F12" s="24">
        <f t="shared" si="1"/>
        <v>1.1174361595651763</v>
      </c>
    </row>
    <row r="13" spans="1:6" s="9" customFormat="1" ht="43.15" customHeight="1" x14ac:dyDescent="0.2">
      <c r="A13" s="7" t="s">
        <v>13</v>
      </c>
      <c r="B13" s="8" t="s">
        <v>14</v>
      </c>
      <c r="C13" s="31">
        <v>485431.85226999997</v>
      </c>
      <c r="D13" s="30">
        <v>654761.91316</v>
      </c>
      <c r="E13" s="26">
        <f t="shared" si="0"/>
        <v>169330.06089000002</v>
      </c>
      <c r="F13" s="23">
        <f t="shared" si="1"/>
        <v>1.3488235477300687</v>
      </c>
    </row>
    <row r="14" spans="1:6" ht="48" customHeight="1" x14ac:dyDescent="0.2">
      <c r="A14" s="10" t="s">
        <v>15</v>
      </c>
      <c r="B14" s="11" t="s">
        <v>16</v>
      </c>
      <c r="C14" s="32">
        <v>485431.85226999997</v>
      </c>
      <c r="D14" s="33">
        <v>654761.91316</v>
      </c>
      <c r="E14" s="28">
        <f t="shared" si="0"/>
        <v>169330.06089000002</v>
      </c>
      <c r="F14" s="24">
        <f t="shared" si="1"/>
        <v>1.3488235477300687</v>
      </c>
    </row>
    <row r="15" spans="1:6" s="9" customFormat="1" ht="26.25" customHeight="1" x14ac:dyDescent="0.2">
      <c r="A15" s="7" t="s">
        <v>120</v>
      </c>
      <c r="B15" s="8" t="s">
        <v>121</v>
      </c>
      <c r="C15" s="31">
        <v>833715.14945999999</v>
      </c>
      <c r="D15" s="30">
        <v>859742.94880000001</v>
      </c>
      <c r="E15" s="26">
        <f t="shared" si="0"/>
        <v>26027.799340000027</v>
      </c>
      <c r="F15" s="23">
        <f t="shared" si="1"/>
        <v>1.0312190552814811</v>
      </c>
    </row>
    <row r="16" spans="1:6" ht="41.45" customHeight="1" x14ac:dyDescent="0.2">
      <c r="A16" s="10" t="s">
        <v>126</v>
      </c>
      <c r="B16" s="11" t="s">
        <v>127</v>
      </c>
      <c r="C16" s="32">
        <v>480475.13991000003</v>
      </c>
      <c r="D16" s="33">
        <v>499520.50439000002</v>
      </c>
      <c r="E16" s="28">
        <f t="shared" ref="E16:E17" si="2">D16-C16</f>
        <v>19045.364479999989</v>
      </c>
      <c r="F16" s="24">
        <f t="shared" ref="F16:F17" si="3">D16/C16</f>
        <v>1.039638605409569</v>
      </c>
    </row>
    <row r="17" spans="1:6" ht="26.25" customHeight="1" x14ac:dyDescent="0.2">
      <c r="A17" s="10" t="s">
        <v>128</v>
      </c>
      <c r="B17" s="11" t="s">
        <v>129</v>
      </c>
      <c r="C17" s="32">
        <v>264960.58134999999</v>
      </c>
      <c r="D17" s="33">
        <v>269835.19793000002</v>
      </c>
      <c r="E17" s="28">
        <f t="shared" si="2"/>
        <v>4874.6165800000308</v>
      </c>
      <c r="F17" s="24">
        <f t="shared" si="3"/>
        <v>1.0183975161707579</v>
      </c>
    </row>
    <row r="18" spans="1:6" ht="23.25" customHeight="1" x14ac:dyDescent="0.2">
      <c r="A18" s="10" t="s">
        <v>122</v>
      </c>
      <c r="B18" s="11" t="s">
        <v>123</v>
      </c>
      <c r="C18" s="32">
        <v>87106.271850000005</v>
      </c>
      <c r="D18" s="33">
        <v>86828.76741</v>
      </c>
      <c r="E18" s="28">
        <f t="shared" si="0"/>
        <v>-277.50444000000425</v>
      </c>
      <c r="F18" s="24">
        <f t="shared" si="1"/>
        <v>0.99681418531517596</v>
      </c>
    </row>
    <row r="19" spans="1:6" ht="28.5" customHeight="1" x14ac:dyDescent="0.2">
      <c r="A19" s="10" t="s">
        <v>130</v>
      </c>
      <c r="B19" s="11" t="s">
        <v>131</v>
      </c>
      <c r="C19" s="32">
        <v>1173.15635</v>
      </c>
      <c r="D19" s="33">
        <v>3558.4790699999999</v>
      </c>
      <c r="E19" s="28">
        <f t="shared" ref="E19:E25" si="4">D19-C19</f>
        <v>2385.3227200000001</v>
      </c>
      <c r="F19" s="24">
        <f t="shared" ref="F19:F25" si="5">D19/C19</f>
        <v>3.0332521918327426</v>
      </c>
    </row>
    <row r="20" spans="1:6" s="9" customFormat="1" ht="22.5" customHeight="1" x14ac:dyDescent="0.2">
      <c r="A20" s="7" t="s">
        <v>17</v>
      </c>
      <c r="B20" s="8" t="s">
        <v>18</v>
      </c>
      <c r="C20" s="31">
        <v>985163.63957999996</v>
      </c>
      <c r="D20" s="30">
        <v>1135749.8477700001</v>
      </c>
      <c r="E20" s="26">
        <f t="shared" si="4"/>
        <v>150586.20819000015</v>
      </c>
      <c r="F20" s="23">
        <f t="shared" si="5"/>
        <v>1.1528540053043359</v>
      </c>
    </row>
    <row r="21" spans="1:6" ht="22.5" customHeight="1" x14ac:dyDescent="0.2">
      <c r="A21" s="10" t="s">
        <v>132</v>
      </c>
      <c r="B21" s="11" t="s">
        <v>133</v>
      </c>
      <c r="C21" s="32">
        <v>2170.2686800000001</v>
      </c>
      <c r="D21" s="33">
        <v>5703.5145700000003</v>
      </c>
      <c r="E21" s="28">
        <f t="shared" si="4"/>
        <v>3533.2458900000001</v>
      </c>
      <c r="F21" s="24">
        <f t="shared" si="5"/>
        <v>2.6280223377687966</v>
      </c>
    </row>
    <row r="22" spans="1:6" ht="20.25" customHeight="1" x14ac:dyDescent="0.2">
      <c r="A22" s="10" t="s">
        <v>19</v>
      </c>
      <c r="B22" s="11" t="s">
        <v>20</v>
      </c>
      <c r="C22" s="32">
        <v>763231.58631000004</v>
      </c>
      <c r="D22" s="33">
        <v>900647.90639000002</v>
      </c>
      <c r="E22" s="28">
        <f t="shared" si="4"/>
        <v>137416.32007999998</v>
      </c>
      <c r="F22" s="24">
        <f t="shared" si="5"/>
        <v>1.1800453788140077</v>
      </c>
    </row>
    <row r="23" spans="1:6" ht="24" customHeight="1" x14ac:dyDescent="0.2">
      <c r="A23" s="10" t="s">
        <v>21</v>
      </c>
      <c r="B23" s="11" t="s">
        <v>22</v>
      </c>
      <c r="C23" s="32">
        <v>174075.74935999999</v>
      </c>
      <c r="D23" s="33">
        <v>183343.13433</v>
      </c>
      <c r="E23" s="28">
        <f t="shared" si="4"/>
        <v>9267.3849700000137</v>
      </c>
      <c r="F23" s="24">
        <f t="shared" si="5"/>
        <v>1.0532376566182946</v>
      </c>
    </row>
    <row r="24" spans="1:6" ht="18" customHeight="1" x14ac:dyDescent="0.2">
      <c r="A24" s="10" t="s">
        <v>23</v>
      </c>
      <c r="B24" s="11" t="s">
        <v>24</v>
      </c>
      <c r="C24" s="32">
        <v>112.02500000000001</v>
      </c>
      <c r="D24" s="33">
        <v>80.5</v>
      </c>
      <c r="E24" s="28">
        <f t="shared" si="4"/>
        <v>-31.525000000000006</v>
      </c>
      <c r="F24" s="24">
        <f t="shared" si="5"/>
        <v>0.71858960053559473</v>
      </c>
    </row>
    <row r="25" spans="1:6" ht="18" customHeight="1" x14ac:dyDescent="0.2">
      <c r="A25" s="10" t="s">
        <v>134</v>
      </c>
      <c r="B25" s="11" t="s">
        <v>135</v>
      </c>
      <c r="C25" s="32">
        <v>45574.01023</v>
      </c>
      <c r="D25" s="33">
        <v>45974.792479999996</v>
      </c>
      <c r="E25" s="28">
        <f t="shared" si="4"/>
        <v>400.78224999999657</v>
      </c>
      <c r="F25" s="24">
        <f t="shared" si="5"/>
        <v>1.0087940966348441</v>
      </c>
    </row>
    <row r="26" spans="1:6" s="9" customFormat="1" ht="38.25" customHeight="1" x14ac:dyDescent="0.2">
      <c r="A26" s="7" t="s">
        <v>25</v>
      </c>
      <c r="B26" s="8" t="s">
        <v>26</v>
      </c>
      <c r="C26" s="31">
        <v>3139185.8596899998</v>
      </c>
      <c r="D26" s="30">
        <v>4107592.1488800002</v>
      </c>
      <c r="E26" s="26">
        <f t="shared" si="0"/>
        <v>968406.28919000039</v>
      </c>
      <c r="F26" s="23">
        <f t="shared" si="1"/>
        <v>1.3084896315395713</v>
      </c>
    </row>
    <row r="27" spans="1:6" ht="21" customHeight="1" x14ac:dyDescent="0.2">
      <c r="A27" s="10" t="s">
        <v>27</v>
      </c>
      <c r="B27" s="11" t="s">
        <v>28</v>
      </c>
      <c r="C27" s="32">
        <v>3100302.2356500002</v>
      </c>
      <c r="D27" s="33">
        <v>4070059.2738199998</v>
      </c>
      <c r="E27" s="28">
        <f t="shared" si="0"/>
        <v>969757.03816999961</v>
      </c>
      <c r="F27" s="24">
        <f t="shared" si="1"/>
        <v>1.3127943550209011</v>
      </c>
    </row>
    <row r="28" spans="1:6" ht="40.5" customHeight="1" x14ac:dyDescent="0.2">
      <c r="A28" s="10" t="s">
        <v>29</v>
      </c>
      <c r="B28" s="11" t="s">
        <v>30</v>
      </c>
      <c r="C28" s="32">
        <v>38883.624040000002</v>
      </c>
      <c r="D28" s="33">
        <v>37532.875059999998</v>
      </c>
      <c r="E28" s="28">
        <f t="shared" si="0"/>
        <v>-1350.7489800000039</v>
      </c>
      <c r="F28" s="24">
        <f t="shared" si="1"/>
        <v>0.965261751872447</v>
      </c>
    </row>
    <row r="29" spans="1:6" s="9" customFormat="1" ht="40.5" customHeight="1" x14ac:dyDescent="0.2">
      <c r="A29" s="7" t="s">
        <v>165</v>
      </c>
      <c r="B29" s="8"/>
      <c r="C29" s="31">
        <v>675372.5</v>
      </c>
      <c r="D29" s="31">
        <v>749761.5</v>
      </c>
      <c r="E29" s="26">
        <f t="shared" si="0"/>
        <v>74389</v>
      </c>
      <c r="F29" s="23">
        <f t="shared" si="1"/>
        <v>1.1101451421252717</v>
      </c>
    </row>
    <row r="30" spans="1:6" ht="19.5" hidden="1" customHeight="1" x14ac:dyDescent="0.2">
      <c r="A30" s="10" t="s">
        <v>31</v>
      </c>
      <c r="B30" s="11" t="s">
        <v>32</v>
      </c>
      <c r="C30" s="32"/>
      <c r="D30" s="33"/>
      <c r="E30" s="28">
        <f t="shared" si="0"/>
        <v>0</v>
      </c>
      <c r="F30" s="24" t="e">
        <f t="shared" si="1"/>
        <v>#DIV/0!</v>
      </c>
    </row>
    <row r="31" spans="1:6" ht="49.5" hidden="1" customHeight="1" x14ac:dyDescent="0.2">
      <c r="A31" s="10" t="s">
        <v>136</v>
      </c>
      <c r="B31" s="11" t="s">
        <v>137</v>
      </c>
      <c r="C31" s="32"/>
      <c r="D31" s="33"/>
      <c r="E31" s="28">
        <f t="shared" ref="E31:E33" si="6">D31-C31</f>
        <v>0</v>
      </c>
      <c r="F31" s="24">
        <v>-2</v>
      </c>
    </row>
    <row r="32" spans="1:6" ht="66" hidden="1" customHeight="1" x14ac:dyDescent="0.2">
      <c r="A32" s="10" t="s">
        <v>138</v>
      </c>
      <c r="B32" s="11" t="s">
        <v>139</v>
      </c>
      <c r="C32" s="32"/>
      <c r="D32" s="33"/>
      <c r="E32" s="28">
        <f t="shared" si="6"/>
        <v>0</v>
      </c>
      <c r="F32" s="24">
        <v>-1</v>
      </c>
    </row>
    <row r="33" spans="1:6" ht="88.5" hidden="1" customHeight="1" x14ac:dyDescent="0.2">
      <c r="A33" s="10" t="s">
        <v>33</v>
      </c>
      <c r="B33" s="11" t="s">
        <v>34</v>
      </c>
      <c r="C33" s="32"/>
      <c r="D33" s="33"/>
      <c r="E33" s="28">
        <f t="shared" si="6"/>
        <v>0</v>
      </c>
      <c r="F33" s="24">
        <v>0</v>
      </c>
    </row>
    <row r="34" spans="1:6" ht="35.25" hidden="1" customHeight="1" x14ac:dyDescent="0.2">
      <c r="A34" s="10" t="s">
        <v>35</v>
      </c>
      <c r="B34" s="11" t="s">
        <v>36</v>
      </c>
      <c r="C34" s="32"/>
      <c r="D34" s="33"/>
      <c r="E34" s="28">
        <f t="shared" si="0"/>
        <v>0</v>
      </c>
      <c r="F34" s="24" t="e">
        <f t="shared" si="1"/>
        <v>#DIV/0!</v>
      </c>
    </row>
    <row r="35" spans="1:6" ht="42.75" hidden="1" customHeight="1" x14ac:dyDescent="0.2">
      <c r="A35" s="10" t="s">
        <v>37</v>
      </c>
      <c r="B35" s="11" t="s">
        <v>38</v>
      </c>
      <c r="C35" s="32"/>
      <c r="D35" s="33"/>
      <c r="E35" s="28">
        <f t="shared" si="0"/>
        <v>0</v>
      </c>
      <c r="F35" s="24">
        <v>0</v>
      </c>
    </row>
    <row r="36" spans="1:6" ht="30.75" hidden="1" customHeight="1" x14ac:dyDescent="0.2">
      <c r="A36" s="10" t="s">
        <v>140</v>
      </c>
      <c r="B36" s="11" t="s">
        <v>141</v>
      </c>
      <c r="C36" s="32"/>
      <c r="D36" s="33"/>
      <c r="E36" s="28">
        <f t="shared" ref="E36" si="7">D36-C36</f>
        <v>0</v>
      </c>
      <c r="F36" s="24">
        <v>-1</v>
      </c>
    </row>
    <row r="37" spans="1:6" ht="18.75" hidden="1" customHeight="1" x14ac:dyDescent="0.2">
      <c r="A37" s="10" t="s">
        <v>39</v>
      </c>
      <c r="B37" s="11" t="s">
        <v>40</v>
      </c>
      <c r="C37" s="32"/>
      <c r="D37" s="33"/>
      <c r="E37" s="28">
        <f t="shared" si="0"/>
        <v>0</v>
      </c>
      <c r="F37" s="24">
        <v>0</v>
      </c>
    </row>
    <row r="38" spans="1:6" ht="40.5" hidden="1" customHeight="1" x14ac:dyDescent="0.2">
      <c r="A38" s="10" t="s">
        <v>159</v>
      </c>
      <c r="B38" s="12" t="s">
        <v>158</v>
      </c>
      <c r="C38" s="27"/>
      <c r="D38" s="33"/>
      <c r="E38" s="28">
        <f t="shared" ref="E38" si="8">D38-C38</f>
        <v>0</v>
      </c>
      <c r="F38" s="24">
        <v>0</v>
      </c>
    </row>
    <row r="39" spans="1:6" ht="63" hidden="1" customHeight="1" x14ac:dyDescent="0.2">
      <c r="A39" s="10" t="s">
        <v>41</v>
      </c>
      <c r="B39" s="11" t="s">
        <v>42</v>
      </c>
      <c r="C39" s="32"/>
      <c r="D39" s="33"/>
      <c r="E39" s="28">
        <f t="shared" si="0"/>
        <v>0</v>
      </c>
      <c r="F39" s="24" t="e">
        <f t="shared" si="1"/>
        <v>#DIV/0!</v>
      </c>
    </row>
    <row r="40" spans="1:6" ht="52.5" hidden="1" customHeight="1" x14ac:dyDescent="0.2">
      <c r="A40" s="10" t="s">
        <v>156</v>
      </c>
      <c r="B40" s="11" t="s">
        <v>157</v>
      </c>
      <c r="C40" s="32"/>
      <c r="D40" s="33"/>
      <c r="E40" s="28">
        <f t="shared" ref="E40" si="9">D40-C40</f>
        <v>0</v>
      </c>
      <c r="F40" s="24">
        <v>1</v>
      </c>
    </row>
    <row r="41" spans="1:6" ht="99.75" hidden="1" customHeight="1" x14ac:dyDescent="0.2">
      <c r="A41" s="10" t="s">
        <v>43</v>
      </c>
      <c r="B41" s="11" t="s">
        <v>44</v>
      </c>
      <c r="C41" s="32"/>
      <c r="D41" s="33"/>
      <c r="E41" s="28">
        <f t="shared" si="0"/>
        <v>0</v>
      </c>
      <c r="F41" s="24" t="e">
        <f t="shared" ref="F41:F62" si="10">D41/C41</f>
        <v>#DIV/0!</v>
      </c>
    </row>
    <row r="42" spans="1:6" ht="32.25" hidden="1" customHeight="1" x14ac:dyDescent="0.2">
      <c r="A42" s="10" t="s">
        <v>142</v>
      </c>
      <c r="B42" s="11" t="s">
        <v>45</v>
      </c>
      <c r="C42" s="32"/>
      <c r="D42" s="33"/>
      <c r="E42" s="28">
        <f t="shared" ref="E42:E43" si="11">D42-C42</f>
        <v>0</v>
      </c>
      <c r="F42" s="24" t="e">
        <f t="shared" ref="F42:F43" si="12">D42/C42</f>
        <v>#DIV/0!</v>
      </c>
    </row>
    <row r="43" spans="1:6" ht="96" hidden="1" customHeight="1" x14ac:dyDescent="0.2">
      <c r="A43" s="10" t="s">
        <v>143</v>
      </c>
      <c r="B43" s="11" t="s">
        <v>144</v>
      </c>
      <c r="C43" s="32"/>
      <c r="D43" s="33"/>
      <c r="E43" s="28">
        <f t="shared" si="11"/>
        <v>0</v>
      </c>
      <c r="F43" s="24" t="e">
        <f t="shared" si="12"/>
        <v>#DIV/0!</v>
      </c>
    </row>
    <row r="44" spans="1:6" ht="33" hidden="1" customHeight="1" x14ac:dyDescent="0.2">
      <c r="A44" s="10" t="s">
        <v>46</v>
      </c>
      <c r="B44" s="11" t="s">
        <v>47</v>
      </c>
      <c r="C44" s="32"/>
      <c r="D44" s="33"/>
      <c r="E44" s="28">
        <f t="shared" si="0"/>
        <v>0</v>
      </c>
      <c r="F44" s="24" t="e">
        <f t="shared" si="10"/>
        <v>#DIV/0!</v>
      </c>
    </row>
    <row r="45" spans="1:6" ht="18" hidden="1" customHeight="1" x14ac:dyDescent="0.2">
      <c r="A45" s="10" t="s">
        <v>48</v>
      </c>
      <c r="B45" s="11" t="s">
        <v>49</v>
      </c>
      <c r="C45" s="32"/>
      <c r="D45" s="33"/>
      <c r="E45" s="28">
        <f t="shared" si="0"/>
        <v>0</v>
      </c>
      <c r="F45" s="24" t="e">
        <f t="shared" si="10"/>
        <v>#DIV/0!</v>
      </c>
    </row>
    <row r="46" spans="1:6" ht="18.75" hidden="1" customHeight="1" x14ac:dyDescent="0.2">
      <c r="A46" s="10" t="s">
        <v>50</v>
      </c>
      <c r="B46" s="11" t="s">
        <v>51</v>
      </c>
      <c r="C46" s="32"/>
      <c r="D46" s="33"/>
      <c r="E46" s="28">
        <f t="shared" si="0"/>
        <v>0</v>
      </c>
      <c r="F46" s="24" t="e">
        <f t="shared" si="10"/>
        <v>#DIV/0!</v>
      </c>
    </row>
    <row r="47" spans="1:6" ht="21.75" hidden="1" customHeight="1" x14ac:dyDescent="0.2">
      <c r="A47" s="10" t="s">
        <v>52</v>
      </c>
      <c r="B47" s="11" t="s">
        <v>53</v>
      </c>
      <c r="C47" s="32"/>
      <c r="D47" s="33"/>
      <c r="E47" s="28">
        <f t="shared" si="0"/>
        <v>0</v>
      </c>
      <c r="F47" s="24" t="e">
        <f t="shared" si="10"/>
        <v>#DIV/0!</v>
      </c>
    </row>
    <row r="48" spans="1:6" ht="43.5" hidden="1" customHeight="1" x14ac:dyDescent="0.2">
      <c r="A48" s="10" t="s">
        <v>54</v>
      </c>
      <c r="B48" s="11" t="s">
        <v>55</v>
      </c>
      <c r="C48" s="32"/>
      <c r="D48" s="33"/>
      <c r="E48" s="28">
        <f t="shared" si="0"/>
        <v>0</v>
      </c>
      <c r="F48" s="24" t="e">
        <f t="shared" si="10"/>
        <v>#DIV/0!</v>
      </c>
    </row>
    <row r="49" spans="1:6" ht="21" hidden="1" customHeight="1" x14ac:dyDescent="0.2">
      <c r="A49" s="10" t="s">
        <v>56</v>
      </c>
      <c r="B49" s="11" t="s">
        <v>57</v>
      </c>
      <c r="C49" s="32"/>
      <c r="D49" s="33"/>
      <c r="E49" s="28">
        <f t="shared" si="0"/>
        <v>0</v>
      </c>
      <c r="F49" s="24" t="e">
        <f t="shared" si="10"/>
        <v>#DIV/0!</v>
      </c>
    </row>
    <row r="50" spans="1:6" ht="11.25" hidden="1" customHeight="1" x14ac:dyDescent="0.2">
      <c r="A50" s="10" t="s">
        <v>58</v>
      </c>
      <c r="B50" s="11" t="s">
        <v>59</v>
      </c>
      <c r="C50" s="32"/>
      <c r="D50" s="33"/>
      <c r="E50" s="28">
        <f t="shared" si="0"/>
        <v>0</v>
      </c>
      <c r="F50" s="24" t="e">
        <f t="shared" si="10"/>
        <v>#DIV/0!</v>
      </c>
    </row>
    <row r="51" spans="1:6" ht="29.25" hidden="1" customHeight="1" x14ac:dyDescent="0.2">
      <c r="A51" s="10" t="s">
        <v>60</v>
      </c>
      <c r="B51" s="11" t="s">
        <v>61</v>
      </c>
      <c r="C51" s="32"/>
      <c r="D51" s="33"/>
      <c r="E51" s="28">
        <f t="shared" si="0"/>
        <v>0</v>
      </c>
      <c r="F51" s="24" t="e">
        <f t="shared" si="10"/>
        <v>#DIV/0!</v>
      </c>
    </row>
    <row r="52" spans="1:6" ht="94.5" hidden="1" customHeight="1" x14ac:dyDescent="0.2">
      <c r="A52" s="10" t="s">
        <v>62</v>
      </c>
      <c r="B52" s="11" t="s">
        <v>63</v>
      </c>
      <c r="C52" s="32"/>
      <c r="D52" s="33"/>
      <c r="E52" s="28">
        <f t="shared" si="0"/>
        <v>0</v>
      </c>
      <c r="F52" s="24" t="e">
        <f t="shared" si="10"/>
        <v>#DIV/0!</v>
      </c>
    </row>
    <row r="53" spans="1:6" ht="46.5" hidden="1" customHeight="1" x14ac:dyDescent="0.2">
      <c r="A53" s="10" t="s">
        <v>145</v>
      </c>
      <c r="B53" s="11" t="s">
        <v>64</v>
      </c>
      <c r="C53" s="32"/>
      <c r="D53" s="33"/>
      <c r="E53" s="28">
        <f t="shared" ref="E53" si="13">D53-C53</f>
        <v>0</v>
      </c>
      <c r="F53" s="24" t="e">
        <f t="shared" ref="F53" si="14">D53/C53</f>
        <v>#DIV/0!</v>
      </c>
    </row>
    <row r="54" spans="1:6" ht="21" hidden="1" customHeight="1" x14ac:dyDescent="0.2">
      <c r="A54" s="10" t="s">
        <v>65</v>
      </c>
      <c r="B54" s="11" t="s">
        <v>66</v>
      </c>
      <c r="C54" s="32"/>
      <c r="D54" s="33"/>
      <c r="E54" s="28">
        <f t="shared" si="0"/>
        <v>0</v>
      </c>
      <c r="F54" s="24" t="e">
        <f t="shared" si="10"/>
        <v>#DIV/0!</v>
      </c>
    </row>
    <row r="55" spans="1:6" ht="40.5" hidden="1" customHeight="1" x14ac:dyDescent="0.2">
      <c r="A55" s="10" t="s">
        <v>67</v>
      </c>
      <c r="B55" s="11" t="s">
        <v>68</v>
      </c>
      <c r="C55" s="32"/>
      <c r="D55" s="33"/>
      <c r="E55" s="28">
        <f t="shared" si="0"/>
        <v>0</v>
      </c>
      <c r="F55" s="24" t="e">
        <f t="shared" si="10"/>
        <v>#DIV/0!</v>
      </c>
    </row>
    <row r="56" spans="1:6" ht="24" hidden="1" customHeight="1" x14ac:dyDescent="0.2">
      <c r="A56" s="18" t="s">
        <v>163</v>
      </c>
      <c r="B56" s="11" t="s">
        <v>160</v>
      </c>
      <c r="C56" s="32"/>
      <c r="D56" s="33"/>
      <c r="E56" s="28">
        <f t="shared" si="0"/>
        <v>0</v>
      </c>
      <c r="F56" s="24" t="e">
        <f t="shared" si="10"/>
        <v>#DIV/0!</v>
      </c>
    </row>
    <row r="57" spans="1:6" ht="27" hidden="1" customHeight="1" x14ac:dyDescent="0.2">
      <c r="A57" s="10" t="s">
        <v>69</v>
      </c>
      <c r="B57" s="11" t="s">
        <v>70</v>
      </c>
      <c r="C57" s="32"/>
      <c r="D57" s="33"/>
      <c r="E57" s="28">
        <f t="shared" ref="E57:E61" si="15">D57-C57</f>
        <v>0</v>
      </c>
      <c r="F57" s="24" t="e">
        <f t="shared" ref="F57:F61" si="16">D57/C57</f>
        <v>#DIV/0!</v>
      </c>
    </row>
    <row r="58" spans="1:6" ht="97.5" hidden="1" customHeight="1" x14ac:dyDescent="0.2">
      <c r="A58" s="10" t="s">
        <v>71</v>
      </c>
      <c r="B58" s="11" t="s">
        <v>72</v>
      </c>
      <c r="C58" s="27"/>
      <c r="D58" s="33"/>
      <c r="E58" s="28">
        <f t="shared" si="15"/>
        <v>0</v>
      </c>
      <c r="F58" s="24">
        <v>0</v>
      </c>
    </row>
    <row r="59" spans="1:6" ht="29.25" hidden="1" customHeight="1" x14ac:dyDescent="0.2">
      <c r="A59" s="13" t="s">
        <v>124</v>
      </c>
      <c r="B59" s="11" t="s">
        <v>125</v>
      </c>
      <c r="C59" s="32"/>
      <c r="D59" s="33"/>
      <c r="E59" s="28">
        <f t="shared" si="15"/>
        <v>0</v>
      </c>
      <c r="F59" s="24" t="e">
        <f t="shared" si="16"/>
        <v>#DIV/0!</v>
      </c>
    </row>
    <row r="60" spans="1:6" ht="71.25" hidden="1" customHeight="1" x14ac:dyDescent="0.2">
      <c r="A60" s="14" t="s">
        <v>146</v>
      </c>
      <c r="B60" s="11" t="s">
        <v>147</v>
      </c>
      <c r="C60" s="32"/>
      <c r="D60" s="33"/>
      <c r="E60" s="28">
        <f t="shared" si="15"/>
        <v>0</v>
      </c>
      <c r="F60" s="24" t="e">
        <f t="shared" si="16"/>
        <v>#DIV/0!</v>
      </c>
    </row>
    <row r="61" spans="1:6" ht="81.75" hidden="1" customHeight="1" x14ac:dyDescent="0.2">
      <c r="A61" s="15" t="s">
        <v>148</v>
      </c>
      <c r="B61" s="11" t="s">
        <v>149</v>
      </c>
      <c r="C61" s="32"/>
      <c r="D61" s="33"/>
      <c r="E61" s="28">
        <f t="shared" si="15"/>
        <v>0</v>
      </c>
      <c r="F61" s="24" t="e">
        <f t="shared" si="16"/>
        <v>#DIV/0!</v>
      </c>
    </row>
    <row r="62" spans="1:6" ht="51" hidden="1" customHeight="1" x14ac:dyDescent="0.2">
      <c r="A62" s="10" t="s">
        <v>73</v>
      </c>
      <c r="B62" s="11" t="s">
        <v>74</v>
      </c>
      <c r="C62" s="32"/>
      <c r="D62" s="33"/>
      <c r="E62" s="28">
        <f t="shared" si="0"/>
        <v>0</v>
      </c>
      <c r="F62" s="24" t="e">
        <f t="shared" si="10"/>
        <v>#DIV/0!</v>
      </c>
    </row>
    <row r="63" spans="1:6" ht="123" hidden="1" customHeight="1" x14ac:dyDescent="0.2">
      <c r="A63" s="10" t="s">
        <v>75</v>
      </c>
      <c r="B63" s="11" t="s">
        <v>76</v>
      </c>
      <c r="C63" s="32"/>
      <c r="D63" s="33"/>
      <c r="E63" s="28">
        <f t="shared" si="0"/>
        <v>0</v>
      </c>
      <c r="F63" s="24">
        <v>0</v>
      </c>
    </row>
    <row r="64" spans="1:6" ht="21.75" hidden="1" customHeight="1" x14ac:dyDescent="0.2">
      <c r="A64" s="10" t="s">
        <v>77</v>
      </c>
      <c r="B64" s="11" t="s">
        <v>78</v>
      </c>
      <c r="C64" s="32"/>
      <c r="D64" s="33"/>
      <c r="E64" s="28">
        <f t="shared" si="0"/>
        <v>0</v>
      </c>
      <c r="F64" s="24">
        <v>0</v>
      </c>
    </row>
    <row r="65" spans="1:6" ht="41.25" hidden="1" customHeight="1" x14ac:dyDescent="0.2">
      <c r="A65" s="10" t="s">
        <v>79</v>
      </c>
      <c r="B65" s="11" t="s">
        <v>80</v>
      </c>
      <c r="C65" s="32"/>
      <c r="D65" s="33"/>
      <c r="E65" s="28">
        <f t="shared" si="0"/>
        <v>0</v>
      </c>
      <c r="F65" s="24" t="e">
        <f t="shared" ref="F65:F82" si="17">D65/C65</f>
        <v>#DIV/0!</v>
      </c>
    </row>
    <row r="66" spans="1:6" ht="65.25" hidden="1" customHeight="1" x14ac:dyDescent="0.2">
      <c r="A66" s="10" t="s">
        <v>151</v>
      </c>
      <c r="B66" s="11" t="s">
        <v>150</v>
      </c>
      <c r="C66" s="32"/>
      <c r="D66" s="33"/>
      <c r="E66" s="28">
        <f t="shared" ref="E66" si="18">D66-C66</f>
        <v>0</v>
      </c>
      <c r="F66" s="24" t="e">
        <f t="shared" ref="F66" si="19">D66/C66</f>
        <v>#DIV/0!</v>
      </c>
    </row>
    <row r="67" spans="1:6" ht="36.75" hidden="1" customHeight="1" x14ac:dyDescent="0.2">
      <c r="A67" s="10" t="s">
        <v>81</v>
      </c>
      <c r="B67" s="11" t="s">
        <v>82</v>
      </c>
      <c r="C67" s="32"/>
      <c r="D67" s="33"/>
      <c r="E67" s="28">
        <f t="shared" si="0"/>
        <v>0</v>
      </c>
      <c r="F67" s="24" t="e">
        <f t="shared" si="17"/>
        <v>#DIV/0!</v>
      </c>
    </row>
    <row r="68" spans="1:6" ht="59.25" hidden="1" customHeight="1" x14ac:dyDescent="0.2">
      <c r="A68" s="10" t="s">
        <v>83</v>
      </c>
      <c r="B68" s="11" t="s">
        <v>84</v>
      </c>
      <c r="C68" s="32"/>
      <c r="D68" s="33"/>
      <c r="E68" s="28">
        <f t="shared" si="0"/>
        <v>0</v>
      </c>
      <c r="F68" s="24" t="e">
        <f t="shared" si="17"/>
        <v>#DIV/0!</v>
      </c>
    </row>
    <row r="69" spans="1:6" ht="69" hidden="1" customHeight="1" x14ac:dyDescent="0.2">
      <c r="A69" s="10" t="s">
        <v>85</v>
      </c>
      <c r="B69" s="11" t="s">
        <v>86</v>
      </c>
      <c r="C69" s="32"/>
      <c r="D69" s="33"/>
      <c r="E69" s="28">
        <f t="shared" si="0"/>
        <v>0</v>
      </c>
      <c r="F69" s="24" t="e">
        <f t="shared" si="17"/>
        <v>#DIV/0!</v>
      </c>
    </row>
    <row r="70" spans="1:6" ht="12.75" hidden="1" customHeight="1" x14ac:dyDescent="0.2">
      <c r="A70" s="10" t="s">
        <v>87</v>
      </c>
      <c r="B70" s="11" t="s">
        <v>88</v>
      </c>
      <c r="C70" s="32"/>
      <c r="D70" s="33"/>
      <c r="E70" s="28">
        <f t="shared" si="0"/>
        <v>0</v>
      </c>
      <c r="F70" s="24" t="e">
        <f t="shared" si="17"/>
        <v>#DIV/0!</v>
      </c>
    </row>
    <row r="71" spans="1:6" ht="45" hidden="1" customHeight="1" x14ac:dyDescent="0.2">
      <c r="A71" s="10" t="s">
        <v>153</v>
      </c>
      <c r="B71" s="11" t="s">
        <v>152</v>
      </c>
      <c r="C71" s="32"/>
      <c r="D71" s="33"/>
      <c r="E71" s="28">
        <f t="shared" ref="E71:E72" si="20">D71-C71</f>
        <v>0</v>
      </c>
      <c r="F71" s="24" t="e">
        <f t="shared" ref="F71:F72" si="21">D71/C71</f>
        <v>#DIV/0!</v>
      </c>
    </row>
    <row r="72" spans="1:6" ht="79.5" hidden="1" customHeight="1" x14ac:dyDescent="0.2">
      <c r="A72" s="10" t="s">
        <v>154</v>
      </c>
      <c r="B72" s="11" t="s">
        <v>155</v>
      </c>
      <c r="C72" s="32"/>
      <c r="D72" s="33"/>
      <c r="E72" s="28">
        <f t="shared" si="20"/>
        <v>0</v>
      </c>
      <c r="F72" s="24" t="e">
        <f t="shared" si="21"/>
        <v>#DIV/0!</v>
      </c>
    </row>
    <row r="73" spans="1:6" ht="90.75" hidden="1" customHeight="1" x14ac:dyDescent="0.2">
      <c r="A73" s="18" t="s">
        <v>162</v>
      </c>
      <c r="B73" s="12" t="s">
        <v>161</v>
      </c>
      <c r="C73" s="32"/>
      <c r="D73" s="33"/>
      <c r="E73" s="28">
        <f t="shared" ref="E73" si="22">D73-C73</f>
        <v>0</v>
      </c>
      <c r="F73" s="24" t="e">
        <f t="shared" ref="F73" si="23">D73/C73</f>
        <v>#DIV/0!</v>
      </c>
    </row>
    <row r="74" spans="1:6" ht="45.75" hidden="1" customHeight="1" x14ac:dyDescent="0.2">
      <c r="A74" s="10" t="s">
        <v>89</v>
      </c>
      <c r="B74" s="11" t="s">
        <v>90</v>
      </c>
      <c r="C74" s="32"/>
      <c r="D74" s="33"/>
      <c r="E74" s="28">
        <f t="shared" si="0"/>
        <v>0</v>
      </c>
      <c r="F74" s="24" t="e">
        <f t="shared" si="17"/>
        <v>#DIV/0!</v>
      </c>
    </row>
    <row r="75" spans="1:6" ht="16.5" hidden="1" customHeight="1" x14ac:dyDescent="0.2">
      <c r="A75" s="10" t="s">
        <v>91</v>
      </c>
      <c r="B75" s="11" t="s">
        <v>92</v>
      </c>
      <c r="C75" s="32"/>
      <c r="D75" s="33"/>
      <c r="E75" s="28">
        <f t="shared" si="0"/>
        <v>0</v>
      </c>
      <c r="F75" s="24" t="e">
        <f t="shared" si="17"/>
        <v>#DIV/0!</v>
      </c>
    </row>
    <row r="76" spans="1:6" ht="14.25" hidden="1" customHeight="1" x14ac:dyDescent="0.2">
      <c r="A76" s="10" t="s">
        <v>93</v>
      </c>
      <c r="B76" s="11" t="s">
        <v>94</v>
      </c>
      <c r="C76" s="32"/>
      <c r="D76" s="33"/>
      <c r="E76" s="28">
        <f t="shared" si="0"/>
        <v>0</v>
      </c>
      <c r="F76" s="24">
        <v>0</v>
      </c>
    </row>
    <row r="77" spans="1:6" ht="15.75" hidden="1" customHeight="1" x14ac:dyDescent="0.2">
      <c r="A77" s="10" t="s">
        <v>95</v>
      </c>
      <c r="B77" s="11" t="s">
        <v>96</v>
      </c>
      <c r="C77" s="32"/>
      <c r="D77" s="33"/>
      <c r="E77" s="28">
        <v>0</v>
      </c>
      <c r="F77" s="24">
        <v>0</v>
      </c>
    </row>
    <row r="78" spans="1:6" s="9" customFormat="1" ht="23.25" customHeight="1" x14ac:dyDescent="0.2">
      <c r="A78" s="7" t="s">
        <v>97</v>
      </c>
      <c r="B78" s="8" t="s">
        <v>98</v>
      </c>
      <c r="C78" s="29">
        <v>8703350.2515600007</v>
      </c>
      <c r="D78" s="30">
        <v>12963968.3347</v>
      </c>
      <c r="E78" s="26">
        <f t="shared" si="0"/>
        <v>4260618.0831399988</v>
      </c>
      <c r="F78" s="23">
        <f t="shared" si="17"/>
        <v>1.489537702148241</v>
      </c>
    </row>
    <row r="79" spans="1:6" ht="45" customHeight="1" x14ac:dyDescent="0.2">
      <c r="A79" s="7" t="s">
        <v>99</v>
      </c>
      <c r="B79" s="8" t="s">
        <v>100</v>
      </c>
      <c r="C79" s="31">
        <v>8586388.6205499992</v>
      </c>
      <c r="D79" s="30">
        <v>13229367.32928</v>
      </c>
      <c r="E79" s="26">
        <f t="shared" si="0"/>
        <v>4642978.708730001</v>
      </c>
      <c r="F79" s="23">
        <f t="shared" si="17"/>
        <v>1.54073707980301</v>
      </c>
    </row>
    <row r="80" spans="1:6" ht="31.5" customHeight="1" x14ac:dyDescent="0.2">
      <c r="A80" s="10" t="s">
        <v>101</v>
      </c>
      <c r="B80" s="11" t="s">
        <v>102</v>
      </c>
      <c r="C80" s="32">
        <v>6025612.5</v>
      </c>
      <c r="D80" s="33">
        <v>5962643.0999999996</v>
      </c>
      <c r="E80" s="28">
        <f t="shared" si="0"/>
        <v>-62969.400000000373</v>
      </c>
      <c r="F80" s="24">
        <f t="shared" si="17"/>
        <v>0.98954970967681699</v>
      </c>
    </row>
    <row r="81" spans="1:6" ht="44.45" customHeight="1" x14ac:dyDescent="0.2">
      <c r="A81" s="10" t="s">
        <v>103</v>
      </c>
      <c r="B81" s="11" t="s">
        <v>104</v>
      </c>
      <c r="C81" s="32">
        <v>1568153.6771199999</v>
      </c>
      <c r="D81" s="33">
        <v>2661155.8972399998</v>
      </c>
      <c r="E81" s="28">
        <f t="shared" si="0"/>
        <v>1093002.22012</v>
      </c>
      <c r="F81" s="24">
        <f t="shared" si="17"/>
        <v>1.69699943064723</v>
      </c>
    </row>
    <row r="82" spans="1:6" ht="30.75" customHeight="1" x14ac:dyDescent="0.2">
      <c r="A82" s="10" t="s">
        <v>105</v>
      </c>
      <c r="B82" s="11" t="s">
        <v>106</v>
      </c>
      <c r="C82" s="32">
        <v>638479.10236999998</v>
      </c>
      <c r="D82" s="33">
        <v>606584.42692999996</v>
      </c>
      <c r="E82" s="28">
        <f t="shared" si="0"/>
        <v>-31894.675440000021</v>
      </c>
      <c r="F82" s="24">
        <f t="shared" si="17"/>
        <v>0.95004585847585499</v>
      </c>
    </row>
    <row r="83" spans="1:6" ht="23.25" customHeight="1" x14ac:dyDescent="0.2">
      <c r="A83" s="10" t="s">
        <v>107</v>
      </c>
      <c r="B83" s="11" t="s">
        <v>108</v>
      </c>
      <c r="C83" s="32">
        <v>353921.44105999998</v>
      </c>
      <c r="D83" s="33">
        <v>491763.21851999999</v>
      </c>
      <c r="E83" s="28">
        <f t="shared" si="0"/>
        <v>137841.77746000001</v>
      </c>
      <c r="F83" s="24">
        <f t="shared" ref="F83:F84" si="24">D83/C83</f>
        <v>1.3894699825112653</v>
      </c>
    </row>
    <row r="84" spans="1:6" ht="45" customHeight="1" x14ac:dyDescent="0.2">
      <c r="A84" s="7" t="s">
        <v>109</v>
      </c>
      <c r="B84" s="8" t="s">
        <v>110</v>
      </c>
      <c r="C84" s="31">
        <v>176807.13939999999</v>
      </c>
      <c r="D84" s="30">
        <v>-4440.4936699999998</v>
      </c>
      <c r="E84" s="26">
        <f t="shared" si="0"/>
        <v>-181247.63306999998</v>
      </c>
      <c r="F84" s="23">
        <f t="shared" si="24"/>
        <v>-2.5114900252721357E-2</v>
      </c>
    </row>
    <row r="85" spans="1:6" ht="21.75" customHeight="1" x14ac:dyDescent="0.2">
      <c r="A85" s="7" t="s">
        <v>111</v>
      </c>
      <c r="B85" s="8" t="s">
        <v>112</v>
      </c>
      <c r="C85" s="31">
        <v>15758.958479999999</v>
      </c>
      <c r="D85" s="30">
        <v>9490.0986400000002</v>
      </c>
      <c r="E85" s="26">
        <f t="shared" si="0"/>
        <v>-6268.8598399999992</v>
      </c>
      <c r="F85" s="23">
        <v>0</v>
      </c>
    </row>
    <row r="86" spans="1:6" ht="114" customHeight="1" x14ac:dyDescent="0.2">
      <c r="A86" s="7" t="s">
        <v>113</v>
      </c>
      <c r="B86" s="8" t="s">
        <v>114</v>
      </c>
      <c r="C86" s="31">
        <v>28898.822250000001</v>
      </c>
      <c r="D86" s="30">
        <v>45162.284180000002</v>
      </c>
      <c r="E86" s="26">
        <f t="shared" si="0"/>
        <v>16263.461930000001</v>
      </c>
      <c r="F86" s="23">
        <v>0</v>
      </c>
    </row>
    <row r="87" spans="1:6" ht="66.599999999999994" customHeight="1" x14ac:dyDescent="0.2">
      <c r="A87" s="7" t="s">
        <v>115</v>
      </c>
      <c r="B87" s="8" t="s">
        <v>116</v>
      </c>
      <c r="C87" s="31">
        <v>-104503.28912</v>
      </c>
      <c r="D87" s="30">
        <v>-315610.88373</v>
      </c>
      <c r="E87" s="26">
        <f t="shared" si="0"/>
        <v>-211107.59461</v>
      </c>
      <c r="F87" s="23">
        <v>0</v>
      </c>
    </row>
    <row r="88" spans="1:6" ht="18.75" customHeight="1" x14ac:dyDescent="0.2">
      <c r="A88" s="16"/>
      <c r="B88" s="17"/>
      <c r="C88" s="20"/>
      <c r="D88" s="17"/>
      <c r="E88" s="22"/>
    </row>
    <row r="89" spans="1:6" x14ac:dyDescent="0.2">
      <c r="C89" s="21"/>
    </row>
    <row r="90" spans="1:6" x14ac:dyDescent="0.2">
      <c r="C90" s="21"/>
    </row>
  </sheetData>
  <mergeCells count="3">
    <mergeCell ref="A2:F2"/>
    <mergeCell ref="A3:F3"/>
    <mergeCell ref="A4:F4"/>
  </mergeCells>
  <pageMargins left="0.78740157480314965" right="0.19685039370078741" top="0.59055118110236227" bottom="0.39370078740157483" header="0" footer="0"/>
  <pageSetup paperSize="9" scale="71" fitToHeight="0" orientation="portrait" horizontalDpi="300" verticalDpi="300" r:id="rId1"/>
  <headerFooter>
    <evenFooter>&amp;L&amp;C&amp;R&amp;D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</vt:lpstr>
      <vt:lpstr>'Доходы '!Заголовки_для_печати</vt:lpstr>
    </vt:vector>
  </TitlesOfParts>
  <Company>ООО Кейсистемс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Ильинична Чернецова</dc:creator>
  <cp:lastModifiedBy>Голомага Анастасия Олеговна</cp:lastModifiedBy>
  <cp:lastPrinted>2015-08-21T11:26:45Z</cp:lastPrinted>
  <dcterms:created xsi:type="dcterms:W3CDTF">2015-04-16T07:13:42Z</dcterms:created>
  <dcterms:modified xsi:type="dcterms:W3CDTF">2017-02-07T00:16:20Z</dcterms:modified>
</cp:coreProperties>
</file>