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РзПд Областной бюджет " sheetId="3" r:id="rId1"/>
    <sheet name="РзПд Консолидированный бюджет" sheetId="1" r:id="rId2"/>
  </sheets>
  <definedNames>
    <definedName name="_xlnm.Print_Titles" localSheetId="1">'РзПд Консолидированный бюджет'!$5:$5</definedName>
    <definedName name="_xlnm.Print_Titles" localSheetId="0">'РзПд Областной бюджет '!$5:$5</definedName>
  </definedNames>
  <calcPr calcId="152511"/>
</workbook>
</file>

<file path=xl/calcChain.xml><?xml version="1.0" encoding="utf-8"?>
<calcChain xmlns="http://schemas.openxmlformats.org/spreadsheetml/2006/main">
  <c r="H77" i="1" l="1"/>
  <c r="G77" i="1"/>
  <c r="H75" i="1"/>
  <c r="G75" i="1"/>
  <c r="H71" i="1"/>
  <c r="G71" i="1"/>
  <c r="H66" i="1"/>
  <c r="G66" i="1"/>
  <c r="H60" i="1"/>
  <c r="G60" i="1"/>
  <c r="H52" i="1" l="1"/>
  <c r="G52" i="1"/>
  <c r="H48" i="1"/>
  <c r="G48" i="1"/>
  <c r="H40" i="1"/>
  <c r="G40" i="1"/>
  <c r="H35" i="1"/>
  <c r="G35" i="1"/>
  <c r="H30" i="1"/>
  <c r="G30" i="1"/>
  <c r="H21" i="1"/>
  <c r="G21" i="1"/>
  <c r="H17" i="1" l="1"/>
  <c r="G17" i="1"/>
  <c r="H15" i="1"/>
  <c r="G15" i="1"/>
  <c r="H6" i="1"/>
  <c r="G6" i="1"/>
  <c r="E71" i="1" l="1"/>
  <c r="D71" i="1"/>
  <c r="E75" i="1"/>
  <c r="D75" i="1"/>
  <c r="E77" i="1"/>
  <c r="D77" i="1"/>
  <c r="E66" i="1"/>
  <c r="D66" i="1"/>
  <c r="E60" i="1"/>
  <c r="D60" i="1"/>
  <c r="E52" i="1"/>
  <c r="D52" i="1"/>
  <c r="E48" i="1"/>
  <c r="D48" i="1"/>
  <c r="E40" i="1"/>
  <c r="D40" i="1"/>
  <c r="E35" i="1"/>
  <c r="D35" i="1"/>
  <c r="E30" i="1"/>
  <c r="D30" i="1"/>
  <c r="E21" i="1"/>
  <c r="D21" i="1"/>
  <c r="E17" i="1"/>
  <c r="D17" i="1"/>
  <c r="E15" i="1"/>
  <c r="D15" i="1"/>
  <c r="E6" i="1"/>
  <c r="D6" i="1"/>
  <c r="E71" i="3" l="1"/>
  <c r="D71" i="3"/>
  <c r="E69" i="3"/>
  <c r="D69" i="3"/>
  <c r="E66" i="3"/>
  <c r="D66" i="3"/>
  <c r="E61" i="3"/>
  <c r="D61" i="3"/>
  <c r="E55" i="3"/>
  <c r="D55" i="3"/>
  <c r="E47" i="3"/>
  <c r="D47" i="3"/>
  <c r="E43" i="3"/>
  <c r="D43" i="3"/>
  <c r="E35" i="3"/>
  <c r="D35" i="3"/>
  <c r="E32" i="3"/>
  <c r="D32" i="3"/>
  <c r="E27" i="3"/>
  <c r="D27" i="3"/>
  <c r="E18" i="3"/>
  <c r="D18" i="3"/>
  <c r="E15" i="3"/>
  <c r="D15" i="3"/>
  <c r="E6" i="3"/>
  <c r="D6" i="3"/>
  <c r="H75" i="3" l="1"/>
  <c r="G75" i="3"/>
  <c r="H71" i="3"/>
  <c r="G71" i="3"/>
  <c r="H69" i="3"/>
  <c r="G69" i="3"/>
  <c r="H66" i="3"/>
  <c r="G66" i="3"/>
  <c r="H61" i="3"/>
  <c r="G61" i="3"/>
  <c r="H55" i="3"/>
  <c r="G55" i="3"/>
  <c r="H47" i="3"/>
  <c r="G47" i="3"/>
  <c r="H43" i="3"/>
  <c r="G43" i="3"/>
  <c r="H35" i="3"/>
  <c r="G35" i="3"/>
  <c r="H32" i="3"/>
  <c r="G32" i="3"/>
  <c r="H27" i="3"/>
  <c r="G27" i="3"/>
  <c r="H18" i="3"/>
  <c r="G18" i="3"/>
  <c r="H15" i="3"/>
  <c r="G15" i="3"/>
  <c r="H6" i="3"/>
  <c r="G6" i="3"/>
  <c r="H81" i="1" l="1"/>
  <c r="G81" i="1"/>
  <c r="E81" i="1"/>
  <c r="D81" i="1"/>
  <c r="I72" i="1"/>
  <c r="I50" i="1"/>
  <c r="I37" i="1"/>
  <c r="I36" i="1"/>
  <c r="I20" i="1"/>
  <c r="I16" i="1"/>
  <c r="I15" i="1"/>
  <c r="F72" i="1" l="1"/>
  <c r="F50" i="1" l="1"/>
  <c r="F37" i="1"/>
  <c r="F36" i="1"/>
  <c r="F2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41" i="1"/>
  <c r="F42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81" i="1"/>
  <c r="F6" i="1"/>
  <c r="E75" i="3" l="1"/>
  <c r="D75" i="3"/>
  <c r="F69" i="3"/>
  <c r="F70" i="3"/>
  <c r="F71" i="3"/>
  <c r="F72" i="3"/>
  <c r="F73" i="3"/>
  <c r="F74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75" i="3" l="1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7" i="3"/>
  <c r="F8" i="3"/>
  <c r="F9" i="3"/>
  <c r="F6" i="3"/>
  <c r="I75" i="3" l="1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81" i="1" l="1"/>
  <c r="I76" i="1"/>
  <c r="I75" i="1"/>
  <c r="I74" i="1"/>
  <c r="I73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40" i="1"/>
  <c r="I39" i="1"/>
  <c r="I38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<sst xmlns="http://schemas.openxmlformats.org/spreadsheetml/2006/main" count="459" uniqueCount="101">
  <si>
    <t/>
  </si>
  <si>
    <t>Наименование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</si>
  <si>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</si>
  <si>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</si>
  <si>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</si>
  <si>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</si>
  <si>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</si>
  <si>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</si>
  <si>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</si>
  <si>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</si>
  <si>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</si>
  <si>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</si>
  <si>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</si>
  <si>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</si>
  <si>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</si>
  <si>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</si>
  <si>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</si>
  <si>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</si>
  <si>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</si>
  <si>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</si>
  <si>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</si>
  <si>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</si>
  <si>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</si>
  <si>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</si>
  <si>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</si>
  <si>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</si>
  <si>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</si>
  <si>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</si>
  <si>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</si>
  <si>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</si>
  <si>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</si>
  <si>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</si>
  <si>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</si>
  <si>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</si>
  <si>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</si>
  <si>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</si>
  <si>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</si>
  <si>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</si>
  <si>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</si>
  <si>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</si>
  <si>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</si>
  <si>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</si>
  <si>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</si>
  <si>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</si>
  <si>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</si>
  <si>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</si>
  <si>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</si>
  <si>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</si>
  <si>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</si>
  <si>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</si>
  <si>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</si>
  <si>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</si>
  <si>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</si>
  <si>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</si>
  <si>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</si>
  <si>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</si>
  <si>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</si>
  <si>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</si>
  <si>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</si>
  <si>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</si>
  <si>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</si>
  <si>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</si>
  <si>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</si>
  <si>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</si>
  <si>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</si>
  <si>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</si>
  <si>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</si>
  <si>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</si>
  <si>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</si>
  <si>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</si>
  <si>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</si>
  <si>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</si>
  <si>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</si>
  <si>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</si>
  <si>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</si>
  <si>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</si>
  <si>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</si>
  <si>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</si>
  <si>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</si>
  <si>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</si>
  <si>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</si>
  <si>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</si>
  <si>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</si>
  <si>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</si>
  <si>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</si>
  <si>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</si>
  <si>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</t>
  </si>
  <si>
    <t>Бюджет</t>
  </si>
  <si>
    <t>Кассовое исполнение</t>
  </si>
  <si>
    <t>% исполнения</t>
  </si>
  <si>
    <t>Кинематография</t>
  </si>
  <si>
    <t>НАЦИОНАЛЬНАЯ ОБОРОНА</t>
  </si>
  <si>
    <t>Мобилизационная и вневойсковая подготовка</t>
  </si>
  <si>
    <t>Другие вопросы в области национальной безопасности и правоохранительной деятельности</t>
  </si>
  <si>
    <t>Экологический контроль</t>
  </si>
  <si>
    <t>Сбор, удаление отходов и очистка сточных вод</t>
  </si>
  <si>
    <t>Телевидение и радиовещание</t>
  </si>
  <si>
    <t>Исполнение расходов областного бюджета по разделам и подразделам классификации расходов бюджетов Российской Федерации за 1 полугодие 2017 года в сравнении с соответсвующим периодом прошлого года</t>
  </si>
  <si>
    <t>На 01.07.2016</t>
  </si>
  <si>
    <t>На 01.07.2017</t>
  </si>
  <si>
    <t>Исполнение расходов консолидированного бюджета Магаданской области по разделам и подразделам классификации расходов бюджетов Российской Федерации за 1 полугодие 2017 года в сравнении с соответсвующим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</si>
</sst>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7" x14ac:knownFonts="1">
    <font>
      <sz val="10"/>
      <color rgb="FF000000"/>
      <name val="Times New Roman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38">
    <xf numFmtId="164" fontId="0" fillId="0" borderId="0" xfId="0" applyNumberFormat="1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top" wrapText="1"/>
    </xf>
    <xf numFmtId="165" fontId="5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/>
    </xf>
    <xf numFmtId="164" fontId="2" fillId="0" borderId="0" xfId="0" applyNumberFormat="1" applyFont="1" applyFill="1" applyAlignment="1">
      <alignment vertical="top" wrapText="1"/>
    </xf>
    <xf numFmtId="4" fontId="5" fillId="0" borderId="7" xfId="0" applyNumberFormat="1" applyFont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left" vertical="top" wrapText="1"/>
    </xf>
    <xf numFmtId="164" fontId="0" fillId="0" borderId="5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"/>
  <sheetViews>
    <sheetView workbookViewId="0">
      <selection activeCell="L39" sqref="L39"/>
    </sheetView>
  </sheetViews>
  <sheetFormatPr defaultRowHeight="12.75" x14ac:dyDescent="0.2"/>
  <cols>
    <col min="1" max="1" width="43.5" customWidth="1"/>
    <col min="2" max="2" width="6.6640625" customWidth="1"/>
    <col min="3" max="3" width="5.83203125" customWidth="1"/>
    <col min="4" max="4" width="14.1640625" style="18" customWidth="1"/>
    <col min="5" max="5" width="16.5" style="18" customWidth="1"/>
    <col min="6" max="6" width="13.5" customWidth="1"/>
    <col min="7" max="7" width="15.6640625" customWidth="1"/>
    <col min="8" max="8" width="19.5" customWidth="1"/>
    <col min="9" max="9" width="14" customWidth="1"/>
  </cols>
  <sheetData>
    <row r="2" spans="1:9" ht="37.5" customHeight="1" x14ac:dyDescent="0.2">
      <c r="A2" s="27" t="s">
        <v>97</v>
      </c>
      <c r="B2" s="27"/>
      <c r="C2" s="27"/>
      <c r="D2" s="27"/>
      <c r="E2" s="27"/>
      <c r="F2" s="27"/>
      <c r="G2" s="27"/>
      <c r="H2" s="27"/>
      <c r="I2" s="27"/>
    </row>
    <row r="3" spans="1:9" ht="30.75" customHeight="1" x14ac:dyDescent="0.2">
      <c r="A3" s="9"/>
      <c r="B3" s="9"/>
      <c r="C3" s="9"/>
      <c r="D3" s="15"/>
      <c r="E3" s="15"/>
      <c r="F3" s="10"/>
      <c r="G3" s="9"/>
      <c r="H3" s="9"/>
      <c r="I3" s="9"/>
    </row>
    <row r="4" spans="1:9" x14ac:dyDescent="0.2">
      <c r="A4" s="28" t="s">
        <v>1</v>
      </c>
      <c r="B4" s="28" t="s">
        <v>2</v>
      </c>
      <c r="C4" s="28" t="s">
        <v>3</v>
      </c>
      <c r="D4" s="30" t="s">
        <v>98</v>
      </c>
      <c r="E4" s="31"/>
      <c r="F4" s="36" t="s">
        <v>89</v>
      </c>
      <c r="G4" s="32" t="s">
        <v>99</v>
      </c>
      <c r="H4" s="33"/>
      <c r="I4" s="34" t="s">
        <v>89</v>
      </c>
    </row>
    <row r="5" spans="1:9" ht="34.5" customHeight="1" x14ac:dyDescent="0.2">
      <c r="A5" s="29"/>
      <c r="B5" s="29"/>
      <c r="C5" s="29"/>
      <c r="D5" s="3" t="s">
        <v>87</v>
      </c>
      <c r="E5" s="3" t="s">
        <v>88</v>
      </c>
      <c r="F5" s="37"/>
      <c r="G5" s="3" t="s">
        <v>87</v>
      </c>
      <c r="H5" s="3" t="s">
        <v>88</v>
      </c>
      <c r="I5" s="35"/>
    </row>
    <row r="6" spans="1:9" ht="12" customHeight="1" x14ac:dyDescent="0.2">
      <c r="A6" s="1" t="s">
        <v>4</v>
      </c>
      <c r="B6" s="3" t="s">
        <v>5</v>
      </c>
      <c r="C6" s="3" t="s">
        <v>0</v>
      </c>
      <c r="D6" s="4">
        <f>SUM(D7:D14)</f>
        <v>1240164.3999999999</v>
      </c>
      <c r="E6" s="4">
        <f>SUM(E7:E14)</f>
        <v>448109.5</v>
      </c>
      <c r="F6" s="4">
        <f>E6/D6*100</f>
        <v>36.133072357181035</v>
      </c>
      <c r="G6" s="4">
        <f>SUM(G7:G14)</f>
        <v>1372556.9</v>
      </c>
      <c r="H6" s="4">
        <f>SUM(H7:H14)</f>
        <v>499357.1</v>
      </c>
      <c r="I6" s="5">
        <f>H6/G6*100</f>
        <v>36.381522689514725</v>
      </c>
    </row>
    <row r="7" spans="1:9" ht="22.9" customHeight="1" x14ac:dyDescent="0.2">
      <c r="A7" s="2" t="s">
        <v>6</v>
      </c>
      <c r="B7" s="6" t="s">
        <v>5</v>
      </c>
      <c r="C7" s="6" t="s">
        <v>7</v>
      </c>
      <c r="D7" s="7">
        <v>6910</v>
      </c>
      <c r="E7" s="7">
        <v>2285</v>
      </c>
      <c r="F7" s="7">
        <f t="shared" ref="F7:F70" si="0">E7/D7*100</f>
        <v>33.068017366136033</v>
      </c>
      <c r="G7" s="7">
        <v>6966</v>
      </c>
      <c r="H7" s="7">
        <v>3281.7</v>
      </c>
      <c r="I7" s="8">
        <f t="shared" ref="I7:I71" si="1">H7/G7*100</f>
        <v>47.110249784668383</v>
      </c>
    </row>
    <row r="8" spans="1:9" ht="35.25" customHeight="1" x14ac:dyDescent="0.2">
      <c r="A8" s="2" t="s">
        <v>8</v>
      </c>
      <c r="B8" s="6" t="s">
        <v>5</v>
      </c>
      <c r="C8" s="6" t="s">
        <v>9</v>
      </c>
      <c r="D8" s="7">
        <v>144117.1</v>
      </c>
      <c r="E8" s="7">
        <v>55391.7</v>
      </c>
      <c r="F8" s="7">
        <f t="shared" si="0"/>
        <v>38.435203039750313</v>
      </c>
      <c r="G8" s="7">
        <v>137488.9</v>
      </c>
      <c r="H8" s="7">
        <v>52814.2</v>
      </c>
      <c r="I8" s="8">
        <f t="shared" si="1"/>
        <v>38.413428284028747</v>
      </c>
    </row>
    <row r="9" spans="1:9" ht="35.25" customHeight="1" x14ac:dyDescent="0.2">
      <c r="A9" s="2" t="s">
        <v>10</v>
      </c>
      <c r="B9" s="6" t="s">
        <v>5</v>
      </c>
      <c r="C9" s="6" t="s">
        <v>11</v>
      </c>
      <c r="D9" s="7">
        <v>212653.2</v>
      </c>
      <c r="E9" s="7">
        <v>93976</v>
      </c>
      <c r="F9" s="7">
        <f t="shared" si="0"/>
        <v>44.192140066549669</v>
      </c>
      <c r="G9" s="7">
        <v>231641.7</v>
      </c>
      <c r="H9" s="7">
        <v>100328.1</v>
      </c>
      <c r="I9" s="8">
        <f t="shared" si="1"/>
        <v>43.311761224339143</v>
      </c>
    </row>
    <row r="10" spans="1:9" ht="12" customHeight="1" x14ac:dyDescent="0.2">
      <c r="A10" s="2" t="s">
        <v>12</v>
      </c>
      <c r="B10" s="6" t="s">
        <v>5</v>
      </c>
      <c r="C10" s="6" t="s">
        <v>13</v>
      </c>
      <c r="D10" s="7">
        <v>1908.6</v>
      </c>
      <c r="E10" s="7">
        <v>0</v>
      </c>
      <c r="F10" s="7">
        <f t="shared" si="0"/>
        <v>0</v>
      </c>
      <c r="G10" s="7">
        <v>500</v>
      </c>
      <c r="H10" s="7">
        <v>0</v>
      </c>
      <c r="I10" s="8">
        <f t="shared" si="1"/>
        <v>0</v>
      </c>
    </row>
    <row r="11" spans="1:9" ht="35.25" customHeight="1" x14ac:dyDescent="0.2">
      <c r="A11" s="2" t="s">
        <v>14</v>
      </c>
      <c r="B11" s="6" t="s">
        <v>5</v>
      </c>
      <c r="C11" s="6" t="s">
        <v>15</v>
      </c>
      <c r="D11" s="7">
        <v>127868.5</v>
      </c>
      <c r="E11" s="7">
        <v>61655.4</v>
      </c>
      <c r="F11" s="7">
        <f t="shared" si="0"/>
        <v>48.217817523471382</v>
      </c>
      <c r="G11" s="7">
        <v>137102.70000000001</v>
      </c>
      <c r="H11" s="7">
        <v>67562.3</v>
      </c>
      <c r="I11" s="8">
        <f t="shared" si="1"/>
        <v>49.278606475291873</v>
      </c>
    </row>
    <row r="12" spans="1:9" ht="12" customHeight="1" x14ac:dyDescent="0.2">
      <c r="A12" s="2" t="s">
        <v>16</v>
      </c>
      <c r="B12" s="6" t="s">
        <v>5</v>
      </c>
      <c r="C12" s="6" t="s">
        <v>17</v>
      </c>
      <c r="D12" s="7">
        <v>32307</v>
      </c>
      <c r="E12" s="7">
        <v>12781.3</v>
      </c>
      <c r="F12" s="7">
        <f t="shared" si="0"/>
        <v>39.562014424118608</v>
      </c>
      <c r="G12" s="7">
        <v>32728.7</v>
      </c>
      <c r="H12" s="7">
        <v>14015</v>
      </c>
      <c r="I12" s="8">
        <f t="shared" si="1"/>
        <v>42.821743607292682</v>
      </c>
    </row>
    <row r="13" spans="1:9" ht="12" customHeight="1" x14ac:dyDescent="0.2">
      <c r="A13" s="2" t="s">
        <v>18</v>
      </c>
      <c r="B13" s="6" t="s">
        <v>5</v>
      </c>
      <c r="C13" s="6" t="s">
        <v>19</v>
      </c>
      <c r="D13" s="7">
        <v>44859.6</v>
      </c>
      <c r="E13" s="7">
        <v>0</v>
      </c>
      <c r="F13" s="7">
        <f t="shared" si="0"/>
        <v>0</v>
      </c>
      <c r="G13" s="7">
        <v>90000</v>
      </c>
      <c r="H13" s="7">
        <v>24132.3</v>
      </c>
      <c r="I13" s="8">
        <f t="shared" si="1"/>
        <v>26.813666666666663</v>
      </c>
    </row>
    <row r="14" spans="1:9" ht="12" customHeight="1" x14ac:dyDescent="0.2">
      <c r="A14" s="2" t="s">
        <v>20</v>
      </c>
      <c r="B14" s="6" t="s">
        <v>5</v>
      </c>
      <c r="C14" s="6" t="s">
        <v>21</v>
      </c>
      <c r="D14" s="7">
        <v>669540.4</v>
      </c>
      <c r="E14" s="7">
        <v>222020.1</v>
      </c>
      <c r="F14" s="7">
        <f t="shared" si="0"/>
        <v>33.160075179929393</v>
      </c>
      <c r="G14" s="7">
        <v>736128.9</v>
      </c>
      <c r="H14" s="7">
        <v>237223.5</v>
      </c>
      <c r="I14" s="8">
        <f t="shared" si="1"/>
        <v>32.22580990910695</v>
      </c>
    </row>
    <row r="15" spans="1:9" ht="22.9" customHeight="1" x14ac:dyDescent="0.2">
      <c r="A15" s="1" t="s">
        <v>22</v>
      </c>
      <c r="B15" s="3" t="s">
        <v>9</v>
      </c>
      <c r="C15" s="3" t="s">
        <v>0</v>
      </c>
      <c r="D15" s="4">
        <f>SUM(D16:D17)</f>
        <v>736145.1</v>
      </c>
      <c r="E15" s="4">
        <f>SUM(E16:E17)</f>
        <v>276107.2</v>
      </c>
      <c r="F15" s="4">
        <f t="shared" si="0"/>
        <v>37.507170800973888</v>
      </c>
      <c r="G15" s="4">
        <f>SUM(G16:G17)</f>
        <v>707668.3</v>
      </c>
      <c r="H15" s="4">
        <f>SUM(H16:H17)</f>
        <v>317214.89999999997</v>
      </c>
      <c r="I15" s="5">
        <f t="shared" si="1"/>
        <v>44.82536521700915</v>
      </c>
    </row>
    <row r="16" spans="1:9" ht="22.9" customHeight="1" x14ac:dyDescent="0.2">
      <c r="A16" s="2" t="s">
        <v>23</v>
      </c>
      <c r="B16" s="6" t="s">
        <v>9</v>
      </c>
      <c r="C16" s="6" t="s">
        <v>24</v>
      </c>
      <c r="D16" s="7">
        <v>56795.199999999997</v>
      </c>
      <c r="E16" s="7">
        <v>0</v>
      </c>
      <c r="F16" s="7">
        <f t="shared" si="0"/>
        <v>0</v>
      </c>
      <c r="G16" s="7">
        <v>37000</v>
      </c>
      <c r="H16" s="7">
        <v>26864.6</v>
      </c>
      <c r="I16" s="8">
        <f t="shared" si="1"/>
        <v>72.60702702702703</v>
      </c>
    </row>
    <row r="17" spans="1:9" ht="12" customHeight="1" x14ac:dyDescent="0.2">
      <c r="A17" s="2" t="s">
        <v>25</v>
      </c>
      <c r="B17" s="6" t="s">
        <v>9</v>
      </c>
      <c r="C17" s="6" t="s">
        <v>26</v>
      </c>
      <c r="D17" s="7">
        <v>679349.9</v>
      </c>
      <c r="E17" s="7">
        <v>276107.2</v>
      </c>
      <c r="F17" s="7">
        <f t="shared" si="0"/>
        <v>40.642855765489919</v>
      </c>
      <c r="G17" s="7">
        <v>670668.30000000005</v>
      </c>
      <c r="H17" s="7">
        <v>290350.3</v>
      </c>
      <c r="I17" s="8">
        <f t="shared" si="1"/>
        <v>43.292682835911577</v>
      </c>
    </row>
    <row r="18" spans="1:9" ht="12" customHeight="1" x14ac:dyDescent="0.2">
      <c r="A18" s="1" t="s">
        <v>27</v>
      </c>
      <c r="B18" s="3" t="s">
        <v>11</v>
      </c>
      <c r="C18" s="3" t="s">
        <v>0</v>
      </c>
      <c r="D18" s="4">
        <f>SUM(D19:D26)</f>
        <v>3765261.1475699996</v>
      </c>
      <c r="E18" s="4">
        <f>SUM(E19:E26)</f>
        <v>1656220.8452099999</v>
      </c>
      <c r="F18" s="4">
        <f t="shared" si="0"/>
        <v>43.986878473990608</v>
      </c>
      <c r="G18" s="4">
        <f>SUM(G19:G26)</f>
        <v>3559746.2</v>
      </c>
      <c r="H18" s="4">
        <f>SUM(H19:H26)</f>
        <v>1188070.3999999999</v>
      </c>
      <c r="I18" s="5">
        <f t="shared" si="1"/>
        <v>33.37514343016926</v>
      </c>
    </row>
    <row r="19" spans="1:9" ht="12" customHeight="1" x14ac:dyDescent="0.2">
      <c r="A19" s="2" t="s">
        <v>28</v>
      </c>
      <c r="B19" s="6" t="s">
        <v>11</v>
      </c>
      <c r="C19" s="6" t="s">
        <v>5</v>
      </c>
      <c r="D19" s="16">
        <v>182682</v>
      </c>
      <c r="E19" s="16">
        <v>78407.854059999998</v>
      </c>
      <c r="F19" s="7">
        <f t="shared" si="0"/>
        <v>42.920404889370602</v>
      </c>
      <c r="G19" s="7">
        <v>175911.5</v>
      </c>
      <c r="H19" s="7">
        <v>78185.899999999994</v>
      </c>
      <c r="I19" s="8">
        <f t="shared" si="1"/>
        <v>44.446156163752789</v>
      </c>
    </row>
    <row r="20" spans="1:9" ht="12" customHeight="1" x14ac:dyDescent="0.2">
      <c r="A20" s="2" t="s">
        <v>29</v>
      </c>
      <c r="B20" s="6" t="s">
        <v>11</v>
      </c>
      <c r="C20" s="6" t="s">
        <v>7</v>
      </c>
      <c r="D20" s="16">
        <v>36728.1</v>
      </c>
      <c r="E20" s="16">
        <v>16727.588500000002</v>
      </c>
      <c r="F20" s="7">
        <f t="shared" si="0"/>
        <v>45.544388356598901</v>
      </c>
      <c r="G20" s="7">
        <v>37398</v>
      </c>
      <c r="H20" s="7">
        <v>15405.2</v>
      </c>
      <c r="I20" s="8">
        <f t="shared" si="1"/>
        <v>41.192577143162737</v>
      </c>
    </row>
    <row r="21" spans="1:9" ht="12" customHeight="1" x14ac:dyDescent="0.2">
      <c r="A21" s="2" t="s">
        <v>30</v>
      </c>
      <c r="B21" s="6" t="s">
        <v>11</v>
      </c>
      <c r="C21" s="6" t="s">
        <v>13</v>
      </c>
      <c r="D21" s="16">
        <v>437900.5</v>
      </c>
      <c r="E21" s="16">
        <v>201980.29991</v>
      </c>
      <c r="F21" s="7">
        <f t="shared" si="0"/>
        <v>46.124701823816139</v>
      </c>
      <c r="G21" s="7">
        <v>395943.5</v>
      </c>
      <c r="H21" s="7">
        <v>197156</v>
      </c>
      <c r="I21" s="8">
        <f t="shared" si="1"/>
        <v>49.793973130004659</v>
      </c>
    </row>
    <row r="22" spans="1:9" ht="12" customHeight="1" x14ac:dyDescent="0.2">
      <c r="A22" s="2" t="s">
        <v>31</v>
      </c>
      <c r="B22" s="6" t="s">
        <v>11</v>
      </c>
      <c r="C22" s="6" t="s">
        <v>15</v>
      </c>
      <c r="D22" s="16">
        <v>311266.8</v>
      </c>
      <c r="E22" s="16">
        <v>202833.63026000001</v>
      </c>
      <c r="F22" s="7">
        <f t="shared" si="0"/>
        <v>65.163914127687249</v>
      </c>
      <c r="G22" s="7">
        <v>119082.7</v>
      </c>
      <c r="H22" s="7">
        <v>50311.7</v>
      </c>
      <c r="I22" s="8">
        <f t="shared" si="1"/>
        <v>42.249377953304716</v>
      </c>
    </row>
    <row r="23" spans="1:9" ht="12" customHeight="1" x14ac:dyDescent="0.2">
      <c r="A23" s="2" t="s">
        <v>32</v>
      </c>
      <c r="B23" s="6" t="s">
        <v>11</v>
      </c>
      <c r="C23" s="6" t="s">
        <v>17</v>
      </c>
      <c r="D23" s="16">
        <v>309028.8</v>
      </c>
      <c r="E23" s="16">
        <v>133188.67812</v>
      </c>
      <c r="F23" s="7">
        <f t="shared" si="0"/>
        <v>43.099115072769919</v>
      </c>
      <c r="G23" s="7">
        <v>311191.3</v>
      </c>
      <c r="H23" s="7">
        <v>142696.70000000001</v>
      </c>
      <c r="I23" s="8">
        <f t="shared" si="1"/>
        <v>45.854977308170255</v>
      </c>
    </row>
    <row r="24" spans="1:9" ht="12" customHeight="1" x14ac:dyDescent="0.2">
      <c r="A24" s="2" t="s">
        <v>33</v>
      </c>
      <c r="B24" s="6" t="s">
        <v>11</v>
      </c>
      <c r="C24" s="6" t="s">
        <v>34</v>
      </c>
      <c r="D24" s="16">
        <v>321913.09999999998</v>
      </c>
      <c r="E24" s="16">
        <v>172985.08458</v>
      </c>
      <c r="F24" s="7">
        <f t="shared" si="0"/>
        <v>53.736578157272888</v>
      </c>
      <c r="G24" s="7">
        <v>327555</v>
      </c>
      <c r="H24" s="7">
        <v>131202.70000000001</v>
      </c>
      <c r="I24" s="8">
        <f t="shared" si="1"/>
        <v>40.055166307948284</v>
      </c>
    </row>
    <row r="25" spans="1:9" ht="12" customHeight="1" x14ac:dyDescent="0.2">
      <c r="A25" s="2" t="s">
        <v>35</v>
      </c>
      <c r="B25" s="6" t="s">
        <v>11</v>
      </c>
      <c r="C25" s="6" t="s">
        <v>24</v>
      </c>
      <c r="D25" s="16">
        <v>1863411.548</v>
      </c>
      <c r="E25" s="16">
        <v>724223.41697999998</v>
      </c>
      <c r="F25" s="7">
        <f t="shared" si="0"/>
        <v>38.865457164162642</v>
      </c>
      <c r="G25" s="7">
        <v>1887785.5</v>
      </c>
      <c r="H25" s="7">
        <v>426379.4</v>
      </c>
      <c r="I25" s="8">
        <f t="shared" si="1"/>
        <v>22.586220733234789</v>
      </c>
    </row>
    <row r="26" spans="1:9" ht="12" customHeight="1" x14ac:dyDescent="0.2">
      <c r="A26" s="2" t="s">
        <v>36</v>
      </c>
      <c r="B26" s="6" t="s">
        <v>11</v>
      </c>
      <c r="C26" s="6" t="s">
        <v>37</v>
      </c>
      <c r="D26" s="16">
        <v>302330.29956999997</v>
      </c>
      <c r="E26" s="16">
        <v>125874.2928</v>
      </c>
      <c r="F26" s="7">
        <f t="shared" si="0"/>
        <v>41.634693240812844</v>
      </c>
      <c r="G26" s="7">
        <v>304878.7</v>
      </c>
      <c r="H26" s="7">
        <v>146732.79999999999</v>
      </c>
      <c r="I26" s="8">
        <f t="shared" si="1"/>
        <v>48.128255598046039</v>
      </c>
    </row>
    <row r="27" spans="1:9" ht="12" customHeight="1" x14ac:dyDescent="0.2">
      <c r="A27" s="1" t="s">
        <v>38</v>
      </c>
      <c r="B27" s="3" t="s">
        <v>13</v>
      </c>
      <c r="C27" s="3" t="s">
        <v>0</v>
      </c>
      <c r="D27" s="4">
        <f>SUM(D28:D31)</f>
        <v>3026896.00043</v>
      </c>
      <c r="E27" s="4">
        <f>SUM(E28:E31)</f>
        <v>2220151.16127</v>
      </c>
      <c r="F27" s="4">
        <f t="shared" si="0"/>
        <v>73.347454321344571</v>
      </c>
      <c r="G27" s="4">
        <f>SUM(G28:G31)</f>
        <v>3411465.8</v>
      </c>
      <c r="H27" s="4">
        <f>SUM(H28:H31)</f>
        <v>2342192.0999999996</v>
      </c>
      <c r="I27" s="5">
        <f t="shared" si="1"/>
        <v>68.656473120733025</v>
      </c>
    </row>
    <row r="28" spans="1:9" ht="12" customHeight="1" x14ac:dyDescent="0.2">
      <c r="A28" s="2" t="s">
        <v>39</v>
      </c>
      <c r="B28" s="6" t="s">
        <v>13</v>
      </c>
      <c r="C28" s="6" t="s">
        <v>5</v>
      </c>
      <c r="D28" s="17">
        <v>281423.59999999998</v>
      </c>
      <c r="E28" s="17">
        <v>25970.99639</v>
      </c>
      <c r="F28" s="7">
        <f t="shared" si="0"/>
        <v>9.2284358490190588</v>
      </c>
      <c r="G28" s="7">
        <v>212547.9</v>
      </c>
      <c r="H28" s="7">
        <v>32012.3</v>
      </c>
      <c r="I28" s="8">
        <f t="shared" si="1"/>
        <v>15.0612167892508</v>
      </c>
    </row>
    <row r="29" spans="1:9" ht="12" customHeight="1" x14ac:dyDescent="0.2">
      <c r="A29" s="2" t="s">
        <v>40</v>
      </c>
      <c r="B29" s="6" t="s">
        <v>13</v>
      </c>
      <c r="C29" s="6" t="s">
        <v>7</v>
      </c>
      <c r="D29" s="17">
        <v>2632474.8004299998</v>
      </c>
      <c r="E29" s="17">
        <v>2164630.0469</v>
      </c>
      <c r="F29" s="7">
        <f t="shared" si="0"/>
        <v>82.227949401316963</v>
      </c>
      <c r="G29" s="7">
        <v>2995769</v>
      </c>
      <c r="H29" s="7">
        <v>2211233.4</v>
      </c>
      <c r="I29" s="8">
        <f t="shared" si="1"/>
        <v>73.81187935384871</v>
      </c>
    </row>
    <row r="30" spans="1:9" ht="12" customHeight="1" x14ac:dyDescent="0.2">
      <c r="A30" s="2" t="s">
        <v>41</v>
      </c>
      <c r="B30" s="6" t="s">
        <v>13</v>
      </c>
      <c r="C30" s="6" t="s">
        <v>9</v>
      </c>
      <c r="D30" s="16">
        <v>45000</v>
      </c>
      <c r="E30" s="16">
        <v>0</v>
      </c>
      <c r="F30" s="7">
        <f t="shared" si="0"/>
        <v>0</v>
      </c>
      <c r="G30" s="7">
        <v>118138.5</v>
      </c>
      <c r="H30" s="7">
        <v>58423.3</v>
      </c>
      <c r="I30" s="8">
        <f t="shared" si="1"/>
        <v>49.453226509562931</v>
      </c>
    </row>
    <row r="31" spans="1:9" ht="22.9" customHeight="1" x14ac:dyDescent="0.2">
      <c r="A31" s="2" t="s">
        <v>42</v>
      </c>
      <c r="B31" s="6" t="s">
        <v>13</v>
      </c>
      <c r="C31" s="6" t="s">
        <v>13</v>
      </c>
      <c r="D31" s="16">
        <v>67997.600000000006</v>
      </c>
      <c r="E31" s="16">
        <v>29550.117979999999</v>
      </c>
      <c r="F31" s="7">
        <f t="shared" si="0"/>
        <v>43.457589650222943</v>
      </c>
      <c r="G31" s="7">
        <v>85010.4</v>
      </c>
      <c r="H31" s="7">
        <v>40523.1</v>
      </c>
      <c r="I31" s="8">
        <f t="shared" si="1"/>
        <v>47.668402924818615</v>
      </c>
    </row>
    <row r="32" spans="1:9" ht="12" customHeight="1" x14ac:dyDescent="0.2">
      <c r="A32" s="1" t="s">
        <v>43</v>
      </c>
      <c r="B32" s="3" t="s">
        <v>15</v>
      </c>
      <c r="C32" s="3" t="s">
        <v>0</v>
      </c>
      <c r="D32" s="4">
        <f>SUM(D33:D34)</f>
        <v>67732.899999999994</v>
      </c>
      <c r="E32" s="4">
        <f>SUM(E33:E34)</f>
        <v>24633.875370000002</v>
      </c>
      <c r="F32" s="4">
        <f t="shared" si="0"/>
        <v>36.369143163809611</v>
      </c>
      <c r="G32" s="4">
        <f>SUM(G33:G34)</f>
        <v>79905.200000000012</v>
      </c>
      <c r="H32" s="4">
        <f>SUM(H33:H34)</f>
        <v>23616</v>
      </c>
      <c r="I32" s="5">
        <f t="shared" si="1"/>
        <v>29.555022701901752</v>
      </c>
    </row>
    <row r="33" spans="1:9" ht="22.9" customHeight="1" x14ac:dyDescent="0.2">
      <c r="A33" s="2" t="s">
        <v>44</v>
      </c>
      <c r="B33" s="6" t="s">
        <v>15</v>
      </c>
      <c r="C33" s="6" t="s">
        <v>9</v>
      </c>
      <c r="D33" s="16">
        <v>30088.1</v>
      </c>
      <c r="E33" s="16">
        <v>15163.380590000001</v>
      </c>
      <c r="F33" s="7">
        <f t="shared" si="0"/>
        <v>50.396603939763565</v>
      </c>
      <c r="G33" s="7">
        <v>96.6</v>
      </c>
      <c r="H33" s="7">
        <v>48.3</v>
      </c>
      <c r="I33" s="8">
        <f t="shared" si="1"/>
        <v>50</v>
      </c>
    </row>
    <row r="34" spans="1:9" ht="12" customHeight="1" x14ac:dyDescent="0.2">
      <c r="A34" s="2" t="s">
        <v>45</v>
      </c>
      <c r="B34" s="6" t="s">
        <v>15</v>
      </c>
      <c r="C34" s="6" t="s">
        <v>13</v>
      </c>
      <c r="D34" s="16">
        <v>37644.800000000003</v>
      </c>
      <c r="E34" s="16">
        <v>9470.4947800000009</v>
      </c>
      <c r="F34" s="7">
        <f t="shared" si="0"/>
        <v>25.157511210047602</v>
      </c>
      <c r="G34" s="7">
        <v>79808.600000000006</v>
      </c>
      <c r="H34" s="7">
        <v>23567.7</v>
      </c>
      <c r="I34" s="8">
        <f t="shared" si="1"/>
        <v>29.530276185774461</v>
      </c>
    </row>
    <row r="35" spans="1:9" ht="12" customHeight="1" x14ac:dyDescent="0.2">
      <c r="A35" s="1" t="s">
        <v>46</v>
      </c>
      <c r="B35" s="3" t="s">
        <v>17</v>
      </c>
      <c r="C35" s="3" t="s">
        <v>0</v>
      </c>
      <c r="D35" s="4">
        <f>SUM(D36:D42)</f>
        <v>5486024.0999999996</v>
      </c>
      <c r="E35" s="4">
        <f>SUM(E36:E42)</f>
        <v>2774456.2994499998</v>
      </c>
      <c r="F35" s="4">
        <f t="shared" si="0"/>
        <v>50.57317009325569</v>
      </c>
      <c r="G35" s="4">
        <f>SUM(G36:G42)</f>
        <v>5283321.7</v>
      </c>
      <c r="H35" s="4">
        <f>SUM(H36:H42)</f>
        <v>2667724.5000000005</v>
      </c>
      <c r="I35" s="5">
        <f t="shared" si="1"/>
        <v>50.493319382766344</v>
      </c>
    </row>
    <row r="36" spans="1:9" ht="12" customHeight="1" x14ac:dyDescent="0.2">
      <c r="A36" s="2" t="s">
        <v>47</v>
      </c>
      <c r="B36" s="6" t="s">
        <v>17</v>
      </c>
      <c r="C36" s="6" t="s">
        <v>5</v>
      </c>
      <c r="D36" s="19">
        <v>1410487.9</v>
      </c>
      <c r="E36" s="19">
        <v>690407.69464999996</v>
      </c>
      <c r="F36" s="7">
        <f t="shared" si="0"/>
        <v>48.948147279391762</v>
      </c>
      <c r="G36" s="7">
        <v>1391131.4</v>
      </c>
      <c r="H36" s="7">
        <v>664090.19999999995</v>
      </c>
      <c r="I36" s="8">
        <f t="shared" si="1"/>
        <v>47.737417184314864</v>
      </c>
    </row>
    <row r="37" spans="1:9" ht="12" customHeight="1" x14ac:dyDescent="0.2">
      <c r="A37" s="2" t="s">
        <v>48</v>
      </c>
      <c r="B37" s="6" t="s">
        <v>17</v>
      </c>
      <c r="C37" s="6" t="s">
        <v>7</v>
      </c>
      <c r="D37" s="19">
        <v>2588461.4</v>
      </c>
      <c r="E37" s="19">
        <v>1451153.9181900001</v>
      </c>
      <c r="F37" s="7">
        <f t="shared" si="0"/>
        <v>56.062412914096392</v>
      </c>
      <c r="G37" s="7">
        <v>2433279.5</v>
      </c>
      <c r="H37" s="7">
        <v>1347551.5</v>
      </c>
      <c r="I37" s="8">
        <f t="shared" si="1"/>
        <v>55.38005395598821</v>
      </c>
    </row>
    <row r="38" spans="1:9" ht="12" customHeight="1" x14ac:dyDescent="0.2">
      <c r="A38" s="2" t="s">
        <v>49</v>
      </c>
      <c r="B38" s="6" t="s">
        <v>17</v>
      </c>
      <c r="C38" s="6" t="s">
        <v>9</v>
      </c>
      <c r="D38" s="19">
        <v>0</v>
      </c>
      <c r="E38" s="19">
        <v>0</v>
      </c>
      <c r="F38" s="7">
        <v>0</v>
      </c>
      <c r="G38" s="7">
        <v>24097.599999999999</v>
      </c>
      <c r="H38" s="7">
        <v>11313.8</v>
      </c>
      <c r="I38" s="8">
        <f t="shared" si="1"/>
        <v>46.949903724852263</v>
      </c>
    </row>
    <row r="39" spans="1:9" ht="12" customHeight="1" x14ac:dyDescent="0.2">
      <c r="A39" s="2" t="s">
        <v>50</v>
      </c>
      <c r="B39" s="6" t="s">
        <v>17</v>
      </c>
      <c r="C39" s="6" t="s">
        <v>11</v>
      </c>
      <c r="D39" s="19">
        <v>743670.5</v>
      </c>
      <c r="E39" s="19">
        <v>358632.75589999999</v>
      </c>
      <c r="F39" s="7">
        <f t="shared" si="0"/>
        <v>48.224684978091773</v>
      </c>
      <c r="G39" s="7">
        <v>773685.1</v>
      </c>
      <c r="H39" s="7">
        <v>363088.7</v>
      </c>
      <c r="I39" s="8">
        <f t="shared" si="1"/>
        <v>46.929778019506905</v>
      </c>
    </row>
    <row r="40" spans="1:9" ht="22.9" customHeight="1" x14ac:dyDescent="0.2">
      <c r="A40" s="2" t="s">
        <v>51</v>
      </c>
      <c r="B40" s="6" t="s">
        <v>17</v>
      </c>
      <c r="C40" s="6" t="s">
        <v>13</v>
      </c>
      <c r="D40" s="19">
        <v>63290.1</v>
      </c>
      <c r="E40" s="19">
        <v>30890.155999999999</v>
      </c>
      <c r="F40" s="7">
        <f t="shared" si="0"/>
        <v>48.807247895010434</v>
      </c>
      <c r="G40" s="7">
        <v>61750.2</v>
      </c>
      <c r="H40" s="7">
        <v>31061.7</v>
      </c>
      <c r="I40" s="8">
        <f t="shared" si="1"/>
        <v>50.302185256080143</v>
      </c>
    </row>
    <row r="41" spans="1:9" ht="12" customHeight="1" x14ac:dyDescent="0.2">
      <c r="A41" s="2" t="s">
        <v>52</v>
      </c>
      <c r="B41" s="6" t="s">
        <v>17</v>
      </c>
      <c r="C41" s="6" t="s">
        <v>17</v>
      </c>
      <c r="D41" s="19">
        <v>278955.90000000002</v>
      </c>
      <c r="E41" s="19">
        <v>92994.949590000004</v>
      </c>
      <c r="F41" s="7">
        <f t="shared" si="0"/>
        <v>33.336792514515736</v>
      </c>
      <c r="G41" s="7">
        <v>261607.4</v>
      </c>
      <c r="H41" s="7">
        <v>88945.1</v>
      </c>
      <c r="I41" s="8">
        <f t="shared" si="1"/>
        <v>33.999458730907463</v>
      </c>
    </row>
    <row r="42" spans="1:9" ht="12" customHeight="1" x14ac:dyDescent="0.2">
      <c r="A42" s="2" t="s">
        <v>53</v>
      </c>
      <c r="B42" s="6" t="s">
        <v>17</v>
      </c>
      <c r="C42" s="6" t="s">
        <v>24</v>
      </c>
      <c r="D42" s="19">
        <v>401158.3</v>
      </c>
      <c r="E42" s="19">
        <v>150376.82511999999</v>
      </c>
      <c r="F42" s="7">
        <f t="shared" si="0"/>
        <v>37.48565718819728</v>
      </c>
      <c r="G42" s="7">
        <v>337770.5</v>
      </c>
      <c r="H42" s="7">
        <v>161673.5</v>
      </c>
      <c r="I42" s="8">
        <f t="shared" si="1"/>
        <v>47.864896431156659</v>
      </c>
    </row>
    <row r="43" spans="1:9" ht="12" customHeight="1" x14ac:dyDescent="0.2">
      <c r="A43" s="1" t="s">
        <v>54</v>
      </c>
      <c r="B43" s="3" t="s">
        <v>34</v>
      </c>
      <c r="C43" s="3" t="s">
        <v>0</v>
      </c>
      <c r="D43" s="4">
        <f>SUM(D44:D46)</f>
        <v>671060.4</v>
      </c>
      <c r="E43" s="4">
        <f>SUM(E44:E46)</f>
        <v>313242.51214999997</v>
      </c>
      <c r="F43" s="4">
        <f t="shared" si="0"/>
        <v>46.678735945378378</v>
      </c>
      <c r="G43" s="4">
        <f>SUM(G44:G46)</f>
        <v>719690.6</v>
      </c>
      <c r="H43" s="4">
        <f>SUM(H44:H46)</f>
        <v>350530.7</v>
      </c>
      <c r="I43" s="5">
        <f t="shared" si="1"/>
        <v>48.705749387306156</v>
      </c>
    </row>
    <row r="44" spans="1:9" ht="12" customHeight="1" x14ac:dyDescent="0.2">
      <c r="A44" s="2" t="s">
        <v>55</v>
      </c>
      <c r="B44" s="6" t="s">
        <v>34</v>
      </c>
      <c r="C44" s="6" t="s">
        <v>5</v>
      </c>
      <c r="D44" s="19">
        <v>572536.30000000005</v>
      </c>
      <c r="E44" s="19">
        <v>273961.90299999999</v>
      </c>
      <c r="F44" s="7">
        <f t="shared" si="0"/>
        <v>47.850573492021375</v>
      </c>
      <c r="G44" s="7">
        <v>594996.19999999995</v>
      </c>
      <c r="H44" s="7">
        <v>298637.8</v>
      </c>
      <c r="I44" s="8">
        <f t="shared" si="1"/>
        <v>50.191547441815601</v>
      </c>
    </row>
    <row r="45" spans="1:9" ht="12" customHeight="1" x14ac:dyDescent="0.2">
      <c r="A45" s="2" t="s">
        <v>90</v>
      </c>
      <c r="B45" s="12" t="s">
        <v>34</v>
      </c>
      <c r="C45" s="12" t="s">
        <v>7</v>
      </c>
      <c r="D45" s="19">
        <v>19888.7</v>
      </c>
      <c r="E45" s="19">
        <v>7546.3730699999996</v>
      </c>
      <c r="F45" s="7">
        <f t="shared" si="0"/>
        <v>37.943018246542003</v>
      </c>
      <c r="G45" s="7">
        <v>0</v>
      </c>
      <c r="H45" s="7">
        <v>0</v>
      </c>
      <c r="I45" s="8">
        <v>0</v>
      </c>
    </row>
    <row r="46" spans="1:9" ht="12" customHeight="1" x14ac:dyDescent="0.2">
      <c r="A46" s="2" t="s">
        <v>56</v>
      </c>
      <c r="B46" s="6" t="s">
        <v>34</v>
      </c>
      <c r="C46" s="6" t="s">
        <v>11</v>
      </c>
      <c r="D46" s="19">
        <v>78635.399999999994</v>
      </c>
      <c r="E46" s="19">
        <v>31734.236079999999</v>
      </c>
      <c r="F46" s="7">
        <f t="shared" si="0"/>
        <v>40.356170477927243</v>
      </c>
      <c r="G46" s="7">
        <v>124694.39999999999</v>
      </c>
      <c r="H46" s="7">
        <v>51892.9</v>
      </c>
      <c r="I46" s="8">
        <f t="shared" si="1"/>
        <v>41.616062950701874</v>
      </c>
    </row>
    <row r="47" spans="1:9" ht="12" customHeight="1" x14ac:dyDescent="0.2">
      <c r="A47" s="1" t="s">
        <v>57</v>
      </c>
      <c r="B47" s="3" t="s">
        <v>24</v>
      </c>
      <c r="C47" s="3" t="s">
        <v>0</v>
      </c>
      <c r="D47" s="4">
        <f>SUM(D48:D54)</f>
        <v>5818031.0390000008</v>
      </c>
      <c r="E47" s="4">
        <f>SUM(E48:E54)</f>
        <v>2429681.31562</v>
      </c>
      <c r="F47" s="4">
        <f t="shared" si="0"/>
        <v>41.761229861668319</v>
      </c>
      <c r="G47" s="4">
        <f>SUM(G48:G54)</f>
        <v>5528230.4000000004</v>
      </c>
      <c r="H47" s="4">
        <f>SUM(H48:H54)</f>
        <v>2456489</v>
      </c>
      <c r="I47" s="5">
        <f t="shared" si="1"/>
        <v>44.435358555244001</v>
      </c>
    </row>
    <row r="48" spans="1:9" ht="12" customHeight="1" x14ac:dyDescent="0.2">
      <c r="A48" s="2" t="s">
        <v>58</v>
      </c>
      <c r="B48" s="6" t="s">
        <v>24</v>
      </c>
      <c r="C48" s="6" t="s">
        <v>5</v>
      </c>
      <c r="D48" s="19">
        <v>1052923.6000000001</v>
      </c>
      <c r="E48" s="19">
        <v>502930.94893000001</v>
      </c>
      <c r="F48" s="7">
        <f t="shared" si="0"/>
        <v>47.765189129581671</v>
      </c>
      <c r="G48" s="7">
        <v>1059308.3999999999</v>
      </c>
      <c r="H48" s="7">
        <v>433294</v>
      </c>
      <c r="I48" s="8">
        <f t="shared" si="1"/>
        <v>40.903480044149568</v>
      </c>
    </row>
    <row r="49" spans="1:9" ht="12" customHeight="1" x14ac:dyDescent="0.2">
      <c r="A49" s="2" t="s">
        <v>59</v>
      </c>
      <c r="B49" s="6" t="s">
        <v>24</v>
      </c>
      <c r="C49" s="6" t="s">
        <v>7</v>
      </c>
      <c r="D49" s="19">
        <v>303696.2</v>
      </c>
      <c r="E49" s="19">
        <v>153341.11306</v>
      </c>
      <c r="F49" s="7">
        <f t="shared" si="0"/>
        <v>50.491614007682671</v>
      </c>
      <c r="G49" s="7">
        <v>270139.5</v>
      </c>
      <c r="H49" s="7">
        <v>102858.8</v>
      </c>
      <c r="I49" s="8">
        <f t="shared" si="1"/>
        <v>38.07617915928622</v>
      </c>
    </row>
    <row r="50" spans="1:9" ht="12" customHeight="1" x14ac:dyDescent="0.2">
      <c r="A50" s="2" t="s">
        <v>60</v>
      </c>
      <c r="B50" s="6" t="s">
        <v>24</v>
      </c>
      <c r="C50" s="6" t="s">
        <v>9</v>
      </c>
      <c r="D50" s="19">
        <v>39540.1</v>
      </c>
      <c r="E50" s="19">
        <v>25181.200000000001</v>
      </c>
      <c r="F50" s="7">
        <f t="shared" si="0"/>
        <v>63.685220826452138</v>
      </c>
      <c r="G50" s="7">
        <v>36172.1</v>
      </c>
      <c r="H50" s="7">
        <v>15009.6</v>
      </c>
      <c r="I50" s="8">
        <f t="shared" si="1"/>
        <v>41.494964350977689</v>
      </c>
    </row>
    <row r="51" spans="1:9" ht="12" customHeight="1" x14ac:dyDescent="0.2">
      <c r="A51" s="2" t="s">
        <v>61</v>
      </c>
      <c r="B51" s="6" t="s">
        <v>24</v>
      </c>
      <c r="C51" s="6" t="s">
        <v>11</v>
      </c>
      <c r="D51" s="19">
        <v>32962.5</v>
      </c>
      <c r="E51" s="19">
        <v>18520.8</v>
      </c>
      <c r="F51" s="7">
        <f t="shared" si="0"/>
        <v>56.187485779294654</v>
      </c>
      <c r="G51" s="7">
        <v>29168.400000000001</v>
      </c>
      <c r="H51" s="7">
        <v>12445.1</v>
      </c>
      <c r="I51" s="8">
        <f t="shared" si="1"/>
        <v>42.666378683781076</v>
      </c>
    </row>
    <row r="52" spans="1:9" ht="12" customHeight="1" x14ac:dyDescent="0.2">
      <c r="A52" s="2" t="s">
        <v>62</v>
      </c>
      <c r="B52" s="6" t="s">
        <v>24</v>
      </c>
      <c r="C52" s="6" t="s">
        <v>13</v>
      </c>
      <c r="D52" s="19">
        <v>216387.1</v>
      </c>
      <c r="E52" s="19">
        <v>101986.81004</v>
      </c>
      <c r="F52" s="7">
        <f t="shared" si="0"/>
        <v>47.131649733278927</v>
      </c>
      <c r="G52" s="7">
        <v>222304.1</v>
      </c>
      <c r="H52" s="7">
        <v>96644.2</v>
      </c>
      <c r="I52" s="8">
        <f t="shared" si="1"/>
        <v>43.473872051842491</v>
      </c>
    </row>
    <row r="53" spans="1:9" ht="22.9" customHeight="1" x14ac:dyDescent="0.2">
      <c r="A53" s="2" t="s">
        <v>63</v>
      </c>
      <c r="B53" s="6" t="s">
        <v>24</v>
      </c>
      <c r="C53" s="6" t="s">
        <v>15</v>
      </c>
      <c r="D53" s="19">
        <v>66006.3</v>
      </c>
      <c r="E53" s="19">
        <v>30196.62</v>
      </c>
      <c r="F53" s="7">
        <f t="shared" si="0"/>
        <v>45.748087682539392</v>
      </c>
      <c r="G53" s="7">
        <v>62372.6</v>
      </c>
      <c r="H53" s="7">
        <v>26240.5</v>
      </c>
      <c r="I53" s="8">
        <f t="shared" si="1"/>
        <v>42.070556622619549</v>
      </c>
    </row>
    <row r="54" spans="1:9" ht="12" customHeight="1" x14ac:dyDescent="0.2">
      <c r="A54" s="2" t="s">
        <v>64</v>
      </c>
      <c r="B54" s="6" t="s">
        <v>24</v>
      </c>
      <c r="C54" s="6" t="s">
        <v>24</v>
      </c>
      <c r="D54" s="19">
        <v>4106515.2390000001</v>
      </c>
      <c r="E54" s="19">
        <v>1597523.8235899999</v>
      </c>
      <c r="F54" s="7">
        <f t="shared" si="0"/>
        <v>38.902176921642734</v>
      </c>
      <c r="G54" s="7">
        <v>3848765.3</v>
      </c>
      <c r="H54" s="7">
        <v>1769996.8</v>
      </c>
      <c r="I54" s="8">
        <f t="shared" si="1"/>
        <v>45.98869149022935</v>
      </c>
    </row>
    <row r="55" spans="1:9" ht="12" customHeight="1" x14ac:dyDescent="0.2">
      <c r="A55" s="1" t="s">
        <v>65</v>
      </c>
      <c r="B55" s="3" t="s">
        <v>26</v>
      </c>
      <c r="C55" s="3" t="s">
        <v>0</v>
      </c>
      <c r="D55" s="4">
        <f>SUM(D56:D60)</f>
        <v>3473008.0920000002</v>
      </c>
      <c r="E55" s="4">
        <f>SUM(E56:E60)</f>
        <v>1623284.0611599998</v>
      </c>
      <c r="F55" s="4">
        <f t="shared" si="0"/>
        <v>46.740002273510392</v>
      </c>
      <c r="G55" s="4">
        <f>SUM(G56:G60)</f>
        <v>3705550.6</v>
      </c>
      <c r="H55" s="4">
        <f>SUM(H56:H60)</f>
        <v>1666159.8</v>
      </c>
      <c r="I55" s="5">
        <f t="shared" si="1"/>
        <v>44.96389281528095</v>
      </c>
    </row>
    <row r="56" spans="1:9" ht="12" customHeight="1" x14ac:dyDescent="0.2">
      <c r="A56" s="2" t="s">
        <v>66</v>
      </c>
      <c r="B56" s="6" t="s">
        <v>26</v>
      </c>
      <c r="C56" s="6" t="s">
        <v>5</v>
      </c>
      <c r="D56" s="19">
        <v>273618.59999999998</v>
      </c>
      <c r="E56" s="19">
        <v>133053.7542</v>
      </c>
      <c r="F56" s="7">
        <f t="shared" si="0"/>
        <v>48.627452300391859</v>
      </c>
      <c r="G56" s="7">
        <v>404759.6</v>
      </c>
      <c r="H56" s="7">
        <v>177095.9</v>
      </c>
      <c r="I56" s="8">
        <f t="shared" si="1"/>
        <v>43.753353842626588</v>
      </c>
    </row>
    <row r="57" spans="1:9" ht="12" customHeight="1" x14ac:dyDescent="0.2">
      <c r="A57" s="2" t="s">
        <v>67</v>
      </c>
      <c r="B57" s="6" t="s">
        <v>26</v>
      </c>
      <c r="C57" s="6" t="s">
        <v>7</v>
      </c>
      <c r="D57" s="19">
        <v>1066143.6000000001</v>
      </c>
      <c r="E57" s="19">
        <v>508372.34648000001</v>
      </c>
      <c r="F57" s="7">
        <f t="shared" si="0"/>
        <v>47.683290175920014</v>
      </c>
      <c r="G57" s="7">
        <v>1044788.9</v>
      </c>
      <c r="H57" s="7">
        <v>454403.2</v>
      </c>
      <c r="I57" s="8">
        <f t="shared" si="1"/>
        <v>43.492345678634223</v>
      </c>
    </row>
    <row r="58" spans="1:9" ht="12" customHeight="1" x14ac:dyDescent="0.2">
      <c r="A58" s="2" t="s">
        <v>68</v>
      </c>
      <c r="B58" s="6" t="s">
        <v>26</v>
      </c>
      <c r="C58" s="6" t="s">
        <v>9</v>
      </c>
      <c r="D58" s="19">
        <v>1196399.192</v>
      </c>
      <c r="E58" s="19">
        <v>562249.86413999996</v>
      </c>
      <c r="F58" s="7">
        <f t="shared" si="0"/>
        <v>46.995172505933951</v>
      </c>
      <c r="G58" s="7">
        <v>1194126.3999999999</v>
      </c>
      <c r="H58" s="7">
        <v>635795</v>
      </c>
      <c r="I58" s="8">
        <f t="shared" si="1"/>
        <v>53.24352597848938</v>
      </c>
    </row>
    <row r="59" spans="1:9" ht="12" customHeight="1" x14ac:dyDescent="0.2">
      <c r="A59" s="2" t="s">
        <v>69</v>
      </c>
      <c r="B59" s="6" t="s">
        <v>26</v>
      </c>
      <c r="C59" s="6" t="s">
        <v>11</v>
      </c>
      <c r="D59" s="19">
        <v>642959.69999999995</v>
      </c>
      <c r="E59" s="19">
        <v>300650.5062</v>
      </c>
      <c r="F59" s="7">
        <f t="shared" si="0"/>
        <v>46.760396678049965</v>
      </c>
      <c r="G59" s="7">
        <v>708068.1</v>
      </c>
      <c r="H59" s="7">
        <v>270823.90000000002</v>
      </c>
      <c r="I59" s="8">
        <f t="shared" si="1"/>
        <v>38.2482843105063</v>
      </c>
    </row>
    <row r="60" spans="1:9" ht="12" customHeight="1" x14ac:dyDescent="0.2">
      <c r="A60" s="2" t="s">
        <v>70</v>
      </c>
      <c r="B60" s="6" t="s">
        <v>26</v>
      </c>
      <c r="C60" s="6" t="s">
        <v>15</v>
      </c>
      <c r="D60" s="19">
        <v>293887</v>
      </c>
      <c r="E60" s="19">
        <v>118957.59014</v>
      </c>
      <c r="F60" s="7">
        <f t="shared" si="0"/>
        <v>40.477322964268581</v>
      </c>
      <c r="G60" s="7">
        <v>353807.6</v>
      </c>
      <c r="H60" s="7">
        <v>128041.8</v>
      </c>
      <c r="I60" s="8">
        <f t="shared" si="1"/>
        <v>36.189669187434077</v>
      </c>
    </row>
    <row r="61" spans="1:9" ht="12" customHeight="1" x14ac:dyDescent="0.2">
      <c r="A61" s="1" t="s">
        <v>71</v>
      </c>
      <c r="B61" s="3" t="s">
        <v>19</v>
      </c>
      <c r="C61" s="3" t="s">
        <v>0</v>
      </c>
      <c r="D61" s="4">
        <f>SUM(D62:D65)</f>
        <v>474560.7</v>
      </c>
      <c r="E61" s="4">
        <f>SUM(E62:E65)</f>
        <v>156727.11624</v>
      </c>
      <c r="F61" s="4">
        <f t="shared" si="0"/>
        <v>33.025725948229592</v>
      </c>
      <c r="G61" s="4">
        <f>SUM(G62:G65)</f>
        <v>372332.2</v>
      </c>
      <c r="H61" s="4">
        <f>SUM(H62:H65)</f>
        <v>149336.90000000002</v>
      </c>
      <c r="I61" s="5">
        <f t="shared" si="1"/>
        <v>40.108510625726176</v>
      </c>
    </row>
    <row r="62" spans="1:9" ht="12" customHeight="1" x14ac:dyDescent="0.2">
      <c r="A62" s="2" t="s">
        <v>72</v>
      </c>
      <c r="B62" s="6" t="s">
        <v>19</v>
      </c>
      <c r="C62" s="6" t="s">
        <v>5</v>
      </c>
      <c r="D62" s="20">
        <v>449792.8</v>
      </c>
      <c r="E62" s="20">
        <v>147978.99058000001</v>
      </c>
      <c r="F62" s="7">
        <f t="shared" si="0"/>
        <v>32.899368460322179</v>
      </c>
      <c r="G62" s="7">
        <v>39038</v>
      </c>
      <c r="H62" s="7">
        <v>22724.400000000001</v>
      </c>
      <c r="I62" s="8">
        <f t="shared" si="1"/>
        <v>58.21097392284441</v>
      </c>
    </row>
    <row r="63" spans="1:9" ht="12" customHeight="1" x14ac:dyDescent="0.2">
      <c r="A63" s="2" t="s">
        <v>73</v>
      </c>
      <c r="B63" s="6" t="s">
        <v>19</v>
      </c>
      <c r="C63" s="6" t="s">
        <v>7</v>
      </c>
      <c r="D63" s="19">
        <v>633.6</v>
      </c>
      <c r="E63" s="19">
        <v>0</v>
      </c>
      <c r="F63" s="7">
        <f t="shared" si="0"/>
        <v>0</v>
      </c>
      <c r="G63" s="7">
        <v>85627.9</v>
      </c>
      <c r="H63" s="7">
        <v>15398.9</v>
      </c>
      <c r="I63" s="8">
        <f t="shared" si="1"/>
        <v>17.983507711855598</v>
      </c>
    </row>
    <row r="64" spans="1:9" ht="12" customHeight="1" x14ac:dyDescent="0.2">
      <c r="A64" s="2" t="s">
        <v>74</v>
      </c>
      <c r="B64" s="6" t="s">
        <v>19</v>
      </c>
      <c r="C64" s="6" t="s">
        <v>9</v>
      </c>
      <c r="D64" s="19">
        <v>6170.9</v>
      </c>
      <c r="E64" s="19">
        <v>0</v>
      </c>
      <c r="F64" s="7">
        <f t="shared" si="0"/>
        <v>0</v>
      </c>
      <c r="G64" s="7">
        <v>99194.6</v>
      </c>
      <c r="H64" s="7">
        <v>37080</v>
      </c>
      <c r="I64" s="8">
        <f t="shared" si="1"/>
        <v>37.381067114540507</v>
      </c>
    </row>
    <row r="65" spans="1:9" ht="12" customHeight="1" x14ac:dyDescent="0.2">
      <c r="A65" s="2" t="s">
        <v>75</v>
      </c>
      <c r="B65" s="6" t="s">
        <v>19</v>
      </c>
      <c r="C65" s="6" t="s">
        <v>13</v>
      </c>
      <c r="D65" s="19">
        <v>17963.400000000001</v>
      </c>
      <c r="E65" s="19">
        <v>8748.1256599999997</v>
      </c>
      <c r="F65" s="7">
        <f t="shared" si="0"/>
        <v>48.699720876894126</v>
      </c>
      <c r="G65" s="7">
        <v>148471.70000000001</v>
      </c>
      <c r="H65" s="7">
        <v>74133.600000000006</v>
      </c>
      <c r="I65" s="8">
        <f t="shared" si="1"/>
        <v>49.931131656739971</v>
      </c>
    </row>
    <row r="66" spans="1:9" ht="12" customHeight="1" x14ac:dyDescent="0.2">
      <c r="A66" s="1" t="s">
        <v>76</v>
      </c>
      <c r="B66" s="3" t="s">
        <v>37</v>
      </c>
      <c r="C66" s="3" t="s">
        <v>0</v>
      </c>
      <c r="D66" s="4">
        <f>SUM(D67:D68)</f>
        <v>157639.6</v>
      </c>
      <c r="E66" s="4">
        <f>SUM(E67:E68)</f>
        <v>68200</v>
      </c>
      <c r="F66" s="4">
        <f t="shared" si="0"/>
        <v>43.263240962296273</v>
      </c>
      <c r="G66" s="4">
        <f>SUM(G67:G68)</f>
        <v>157617.20000000001</v>
      </c>
      <c r="H66" s="4">
        <f>SUM(H67:H68)</f>
        <v>65602.7</v>
      </c>
      <c r="I66" s="5">
        <f t="shared" si="1"/>
        <v>41.621536228279652</v>
      </c>
    </row>
    <row r="67" spans="1:9" ht="12" customHeight="1" x14ac:dyDescent="0.2">
      <c r="A67" s="2" t="s">
        <v>77</v>
      </c>
      <c r="B67" s="6" t="s">
        <v>37</v>
      </c>
      <c r="C67" s="6" t="s">
        <v>7</v>
      </c>
      <c r="D67" s="19">
        <v>61997.8</v>
      </c>
      <c r="E67" s="19">
        <v>27300</v>
      </c>
      <c r="F67" s="7">
        <f t="shared" si="0"/>
        <v>44.033820554922912</v>
      </c>
      <c r="G67" s="7">
        <v>61975.4</v>
      </c>
      <c r="H67" s="7">
        <v>23902.7</v>
      </c>
      <c r="I67" s="8">
        <f t="shared" si="1"/>
        <v>38.568044740332454</v>
      </c>
    </row>
    <row r="68" spans="1:9" ht="12" customHeight="1" x14ac:dyDescent="0.2">
      <c r="A68" s="2" t="s">
        <v>78</v>
      </c>
      <c r="B68" s="6" t="s">
        <v>37</v>
      </c>
      <c r="C68" s="6" t="s">
        <v>11</v>
      </c>
      <c r="D68" s="21">
        <v>95641.8</v>
      </c>
      <c r="E68" s="21">
        <v>40900</v>
      </c>
      <c r="F68" s="7">
        <f t="shared" si="0"/>
        <v>42.763728829863091</v>
      </c>
      <c r="G68" s="7">
        <v>95641.8</v>
      </c>
      <c r="H68" s="7">
        <v>41700</v>
      </c>
      <c r="I68" s="8">
        <f t="shared" si="1"/>
        <v>43.600183183503447</v>
      </c>
    </row>
    <row r="69" spans="1:9" ht="12" customHeight="1" x14ac:dyDescent="0.2">
      <c r="A69" s="1" t="s">
        <v>79</v>
      </c>
      <c r="B69" s="3" t="s">
        <v>21</v>
      </c>
      <c r="C69" s="3" t="s">
        <v>0</v>
      </c>
      <c r="D69" s="4">
        <f>D70</f>
        <v>1217294.7</v>
      </c>
      <c r="E69" s="4">
        <f>E70</f>
        <v>621503.64239000005</v>
      </c>
      <c r="F69" s="7">
        <f t="shared" si="0"/>
        <v>51.056136397373628</v>
      </c>
      <c r="G69" s="4">
        <f>G70</f>
        <v>1080518.2</v>
      </c>
      <c r="H69" s="4">
        <f>H70</f>
        <v>524489</v>
      </c>
      <c r="I69" s="5">
        <f t="shared" si="1"/>
        <v>48.540505842474474</v>
      </c>
    </row>
    <row r="70" spans="1:9" ht="22.9" customHeight="1" x14ac:dyDescent="0.2">
      <c r="A70" s="2" t="s">
        <v>80</v>
      </c>
      <c r="B70" s="6" t="s">
        <v>21</v>
      </c>
      <c r="C70" s="6" t="s">
        <v>5</v>
      </c>
      <c r="D70" s="19">
        <v>1217294.7</v>
      </c>
      <c r="E70" s="19">
        <v>621503.64239000005</v>
      </c>
      <c r="F70" s="7">
        <f t="shared" si="0"/>
        <v>51.056136397373628</v>
      </c>
      <c r="G70" s="7">
        <v>1080518.2</v>
      </c>
      <c r="H70" s="7">
        <v>524489</v>
      </c>
      <c r="I70" s="8">
        <f t="shared" si="1"/>
        <v>48.540505842474474</v>
      </c>
    </row>
    <row r="71" spans="1:9" ht="35.25" customHeight="1" x14ac:dyDescent="0.2">
      <c r="A71" s="1" t="s">
        <v>81</v>
      </c>
      <c r="B71" s="3" t="s">
        <v>82</v>
      </c>
      <c r="C71" s="3" t="s">
        <v>0</v>
      </c>
      <c r="D71" s="4">
        <f>SUM(D72:D74)</f>
        <v>2775915.1</v>
      </c>
      <c r="E71" s="4">
        <f>SUM(E72:E74)</f>
        <v>1540670.97065</v>
      </c>
      <c r="F71" s="7">
        <f t="shared" ref="F71:F75" si="2">E71/D71*100</f>
        <v>55.501372165524799</v>
      </c>
      <c r="G71" s="4">
        <f>SUM(G72:G74)</f>
        <v>3095532.5</v>
      </c>
      <c r="H71" s="4">
        <f>SUM(H72:H74)</f>
        <v>1549067.7</v>
      </c>
      <c r="I71" s="5">
        <f t="shared" si="1"/>
        <v>50.04204284723226</v>
      </c>
    </row>
    <row r="72" spans="1:9" ht="35.25" customHeight="1" x14ac:dyDescent="0.2">
      <c r="A72" s="2" t="s">
        <v>83</v>
      </c>
      <c r="B72" s="6" t="s">
        <v>82</v>
      </c>
      <c r="C72" s="6" t="s">
        <v>5</v>
      </c>
      <c r="D72" s="19">
        <v>1740000</v>
      </c>
      <c r="E72" s="19">
        <v>949044</v>
      </c>
      <c r="F72" s="7">
        <f t="shared" si="2"/>
        <v>54.542758620689661</v>
      </c>
      <c r="G72" s="7">
        <v>2040000</v>
      </c>
      <c r="H72" s="7">
        <v>1025143.8</v>
      </c>
      <c r="I72" s="8">
        <f t="shared" ref="I72:I75" si="3">H72/G72*100</f>
        <v>50.252147058823525</v>
      </c>
    </row>
    <row r="73" spans="1:9" ht="12" customHeight="1" x14ac:dyDescent="0.2">
      <c r="A73" s="2" t="s">
        <v>84</v>
      </c>
      <c r="B73" s="6" t="s">
        <v>82</v>
      </c>
      <c r="C73" s="6" t="s">
        <v>7</v>
      </c>
      <c r="D73" s="19">
        <v>239000</v>
      </c>
      <c r="E73" s="19">
        <v>154104.42942999999</v>
      </c>
      <c r="F73" s="7">
        <f t="shared" si="2"/>
        <v>64.478840765690364</v>
      </c>
      <c r="G73" s="7">
        <v>325000</v>
      </c>
      <c r="H73" s="7">
        <v>158797.70000000001</v>
      </c>
      <c r="I73" s="8">
        <f t="shared" si="3"/>
        <v>48.860830769230773</v>
      </c>
    </row>
    <row r="74" spans="1:9" ht="12" customHeight="1" x14ac:dyDescent="0.2">
      <c r="A74" s="2" t="s">
        <v>85</v>
      </c>
      <c r="B74" s="6" t="s">
        <v>82</v>
      </c>
      <c r="C74" s="6" t="s">
        <v>9</v>
      </c>
      <c r="D74" s="19">
        <v>796915.1</v>
      </c>
      <c r="E74" s="19">
        <v>437522.54122000001</v>
      </c>
      <c r="F74" s="7">
        <f t="shared" si="2"/>
        <v>54.902026730325481</v>
      </c>
      <c r="G74" s="7">
        <v>730532.5</v>
      </c>
      <c r="H74" s="7">
        <v>365126.2</v>
      </c>
      <c r="I74" s="8">
        <f t="shared" si="3"/>
        <v>49.980829052779995</v>
      </c>
    </row>
    <row r="75" spans="1:9" ht="12" customHeight="1" x14ac:dyDescent="0.2">
      <c r="A75" s="24" t="s">
        <v>86</v>
      </c>
      <c r="B75" s="25"/>
      <c r="C75" s="26"/>
      <c r="D75" s="13">
        <f>D6+D15+D18+D27+D32+D35+D43+D47+D55+D61+D66+D69+D71</f>
        <v>28909733.278999999</v>
      </c>
      <c r="E75" s="13">
        <f>E6+E15+E18+E27+E32+E35+E43+E47+E55+E61+E66+E69+E71</f>
        <v>14152988.49951</v>
      </c>
      <c r="F75" s="7">
        <f t="shared" si="2"/>
        <v>48.955790642975998</v>
      </c>
      <c r="G75" s="4">
        <f>G6+G15+G18+G27+G32+G35+G43+G47+G55+G61+G66+G69+G71</f>
        <v>29074135.799999997</v>
      </c>
      <c r="H75" s="4">
        <f>H6+H15+H18+H27+H32+H35+H43+H47+H55+H61+H66+H69+H71</f>
        <v>13799850.799999999</v>
      </c>
      <c r="I75" s="5">
        <f t="shared" si="3"/>
        <v>47.464354211346844</v>
      </c>
    </row>
  </sheetData>
  <mergeCells count="9">
    <mergeCell ref="A75:C75"/>
    <mergeCell ref="A2:I2"/>
    <mergeCell ref="A4:A5"/>
    <mergeCell ref="B4:B5"/>
    <mergeCell ref="C4:C5"/>
    <mergeCell ref="D4:E4"/>
    <mergeCell ref="G4:H4"/>
    <mergeCell ref="I4:I5"/>
    <mergeCell ref="F4:F5"/>
  </mergeCells>
  <pageMargins left="0.39370080000000002" right="0.39370080000000002" top="0.39370080000000002" bottom="0.3937008000000000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tabSelected="1" workbookViewId="0">
      <selection activeCell="H82" sqref="H82"/>
    </sheetView>
  </sheetViews>
  <sheetFormatPr defaultRowHeight="12.75" x14ac:dyDescent="0.2"/>
  <cols>
    <col min="1" max="1" width="43.5" customWidth="1"/>
    <col min="2" max="2" width="6.6640625" customWidth="1"/>
    <col min="3" max="3" width="5.83203125" customWidth="1"/>
    <col min="4" max="4" width="14.1640625" customWidth="1"/>
    <col min="5" max="5" width="16.5" customWidth="1"/>
    <col min="6" max="6" width="14.1640625" customWidth="1"/>
    <col min="7" max="7" width="15.6640625" customWidth="1"/>
    <col min="8" max="8" width="19.5" customWidth="1"/>
    <col min="9" max="9" width="14" customWidth="1"/>
  </cols>
  <sheetData>
    <row r="2" spans="1:9" ht="51" customHeight="1" x14ac:dyDescent="0.2">
      <c r="A2" s="27" t="s">
        <v>100</v>
      </c>
      <c r="B2" s="27"/>
      <c r="C2" s="27"/>
      <c r="D2" s="27"/>
      <c r="E2" s="27"/>
      <c r="F2" s="27"/>
      <c r="G2" s="27"/>
      <c r="H2" s="27"/>
      <c r="I2" s="27"/>
    </row>
    <row r="3" spans="1:9" ht="30.75" customHeight="1" x14ac:dyDescent="0.2">
      <c r="A3" s="9"/>
      <c r="B3" s="9"/>
      <c r="C3" s="9"/>
      <c r="D3" s="9"/>
      <c r="E3" s="9"/>
      <c r="F3" s="11"/>
      <c r="G3" s="9"/>
      <c r="H3" s="9"/>
      <c r="I3" s="9"/>
    </row>
    <row r="4" spans="1:9" x14ac:dyDescent="0.2">
      <c r="A4" s="28" t="s">
        <v>1</v>
      </c>
      <c r="B4" s="28" t="s">
        <v>2</v>
      </c>
      <c r="C4" s="28" t="s">
        <v>3</v>
      </c>
      <c r="D4" s="32" t="s">
        <v>98</v>
      </c>
      <c r="E4" s="33"/>
      <c r="F4" s="36" t="s">
        <v>89</v>
      </c>
      <c r="G4" s="32" t="s">
        <v>99</v>
      </c>
      <c r="H4" s="33"/>
      <c r="I4" s="34" t="s">
        <v>89</v>
      </c>
    </row>
    <row r="5" spans="1:9" ht="34.5" customHeight="1" x14ac:dyDescent="0.2">
      <c r="A5" s="29"/>
      <c r="B5" s="29"/>
      <c r="C5" s="29"/>
      <c r="D5" s="3" t="s">
        <v>87</v>
      </c>
      <c r="E5" s="3" t="s">
        <v>88</v>
      </c>
      <c r="F5" s="37"/>
      <c r="G5" s="3" t="s">
        <v>87</v>
      </c>
      <c r="H5" s="3" t="s">
        <v>88</v>
      </c>
      <c r="I5" s="35"/>
    </row>
    <row r="6" spans="1:9" ht="12" customHeight="1" x14ac:dyDescent="0.2">
      <c r="A6" s="1" t="s">
        <v>4</v>
      </c>
      <c r="B6" s="3" t="s">
        <v>5</v>
      </c>
      <c r="C6" s="3" t="s">
        <v>0</v>
      </c>
      <c r="D6" s="4">
        <f>SUM(D7:D14)</f>
        <v>2792416.6129999999</v>
      </c>
      <c r="E6" s="4">
        <f>SUM(E7:E14)</f>
        <v>1177642.9049900002</v>
      </c>
      <c r="F6" s="4">
        <f>E6/D6*100</f>
        <v>42.172894241766215</v>
      </c>
      <c r="G6" s="4">
        <f>SUM(G7:G14)</f>
        <v>3012613.9000000004</v>
      </c>
      <c r="H6" s="4">
        <f>SUM(H7:H14)</f>
        <v>1226050.2</v>
      </c>
      <c r="I6" s="5">
        <f>H6/G6*100</f>
        <v>40.697223099183063</v>
      </c>
    </row>
    <row r="7" spans="1:9" ht="22.9" customHeight="1" x14ac:dyDescent="0.2">
      <c r="A7" s="2" t="s">
        <v>6</v>
      </c>
      <c r="B7" s="6" t="s">
        <v>5</v>
      </c>
      <c r="C7" s="6" t="s">
        <v>7</v>
      </c>
      <c r="D7" s="22">
        <v>42896.127999999997</v>
      </c>
      <c r="E7" s="22">
        <v>19806.02982</v>
      </c>
      <c r="F7" s="7">
        <f t="shared" ref="F7:F75" si="0">E7/D7*100</f>
        <v>46.172069003524051</v>
      </c>
      <c r="G7" s="7">
        <v>45201.2</v>
      </c>
      <c r="H7" s="7">
        <v>24560.1</v>
      </c>
      <c r="I7" s="8">
        <f t="shared" ref="I7:I52" si="1">H7/G7*100</f>
        <v>54.335061901011485</v>
      </c>
    </row>
    <row r="8" spans="1:9" ht="35.25" customHeight="1" x14ac:dyDescent="0.2">
      <c r="A8" s="2" t="s">
        <v>8</v>
      </c>
      <c r="B8" s="6" t="s">
        <v>5</v>
      </c>
      <c r="C8" s="6" t="s">
        <v>9</v>
      </c>
      <c r="D8" s="22">
        <v>217136.53</v>
      </c>
      <c r="E8" s="22">
        <v>91998.344559999998</v>
      </c>
      <c r="F8" s="7">
        <f t="shared" si="0"/>
        <v>42.368893230448137</v>
      </c>
      <c r="G8" s="7">
        <v>220396.1</v>
      </c>
      <c r="H8" s="7">
        <v>92557.3</v>
      </c>
      <c r="I8" s="8">
        <f t="shared" si="1"/>
        <v>41.995888311998264</v>
      </c>
    </row>
    <row r="9" spans="1:9" ht="35.25" customHeight="1" x14ac:dyDescent="0.2">
      <c r="A9" s="2" t="s">
        <v>10</v>
      </c>
      <c r="B9" s="6" t="s">
        <v>5</v>
      </c>
      <c r="C9" s="6" t="s">
        <v>11</v>
      </c>
      <c r="D9" s="22">
        <v>1090195.6217799999</v>
      </c>
      <c r="E9" s="22">
        <v>539876.03364000004</v>
      </c>
      <c r="F9" s="7">
        <f t="shared" si="0"/>
        <v>49.521023828597464</v>
      </c>
      <c r="G9" s="7">
        <v>1121808.5</v>
      </c>
      <c r="H9" s="7">
        <v>534557.1</v>
      </c>
      <c r="I9" s="8">
        <f t="shared" si="1"/>
        <v>47.651368303948487</v>
      </c>
    </row>
    <row r="10" spans="1:9" ht="12" customHeight="1" x14ac:dyDescent="0.2">
      <c r="A10" s="2" t="s">
        <v>12</v>
      </c>
      <c r="B10" s="6" t="s">
        <v>5</v>
      </c>
      <c r="C10" s="6" t="s">
        <v>13</v>
      </c>
      <c r="D10" s="22">
        <v>2033.6</v>
      </c>
      <c r="E10" s="22">
        <v>0</v>
      </c>
      <c r="F10" s="7">
        <f t="shared" si="0"/>
        <v>0</v>
      </c>
      <c r="G10" s="7">
        <v>500</v>
      </c>
      <c r="H10" s="7">
        <v>0</v>
      </c>
      <c r="I10" s="8">
        <f t="shared" si="1"/>
        <v>0</v>
      </c>
    </row>
    <row r="11" spans="1:9" ht="35.25" customHeight="1" x14ac:dyDescent="0.2">
      <c r="A11" s="2" t="s">
        <v>14</v>
      </c>
      <c r="B11" s="6" t="s">
        <v>5</v>
      </c>
      <c r="C11" s="6" t="s">
        <v>15</v>
      </c>
      <c r="D11" s="22">
        <v>325581.41499999998</v>
      </c>
      <c r="E11" s="22">
        <v>152598.53456999999</v>
      </c>
      <c r="F11" s="7">
        <f t="shared" si="0"/>
        <v>46.86954707473091</v>
      </c>
      <c r="G11" s="7">
        <v>331540.8</v>
      </c>
      <c r="H11" s="7">
        <v>152505.5</v>
      </c>
      <c r="I11" s="8">
        <f t="shared" si="1"/>
        <v>45.999014299295894</v>
      </c>
    </row>
    <row r="12" spans="1:9" ht="12" customHeight="1" x14ac:dyDescent="0.2">
      <c r="A12" s="2" t="s">
        <v>16</v>
      </c>
      <c r="B12" s="6" t="s">
        <v>5</v>
      </c>
      <c r="C12" s="6" t="s">
        <v>17</v>
      </c>
      <c r="D12" s="22">
        <v>37746.6</v>
      </c>
      <c r="E12" s="22">
        <v>15850.34441</v>
      </c>
      <c r="F12" s="7">
        <f t="shared" si="0"/>
        <v>41.991449322587997</v>
      </c>
      <c r="G12" s="7">
        <v>37172.699999999997</v>
      </c>
      <c r="H12" s="7">
        <v>16635.599999999999</v>
      </c>
      <c r="I12" s="8">
        <f t="shared" si="1"/>
        <v>44.752197176960514</v>
      </c>
    </row>
    <row r="13" spans="1:9" ht="12" customHeight="1" x14ac:dyDescent="0.2">
      <c r="A13" s="2" t="s">
        <v>18</v>
      </c>
      <c r="B13" s="6" t="s">
        <v>5</v>
      </c>
      <c r="C13" s="6" t="s">
        <v>19</v>
      </c>
      <c r="D13" s="22">
        <v>50591.612999999998</v>
      </c>
      <c r="E13" s="22">
        <v>131.99100000000001</v>
      </c>
      <c r="F13" s="7">
        <f t="shared" si="0"/>
        <v>0.26089502226386813</v>
      </c>
      <c r="G13" s="7">
        <v>56374</v>
      </c>
      <c r="H13" s="7">
        <v>250</v>
      </c>
      <c r="I13" s="8">
        <f t="shared" si="1"/>
        <v>0.44346684641856171</v>
      </c>
    </row>
    <row r="14" spans="1:9" ht="12" customHeight="1" x14ac:dyDescent="0.2">
      <c r="A14" s="2" t="s">
        <v>20</v>
      </c>
      <c r="B14" s="6" t="s">
        <v>5</v>
      </c>
      <c r="C14" s="6" t="s">
        <v>21</v>
      </c>
      <c r="D14" s="22">
        <v>1026235.10522</v>
      </c>
      <c r="E14" s="22">
        <v>357381.62699000002</v>
      </c>
      <c r="F14" s="7">
        <f t="shared" si="0"/>
        <v>34.824537298730007</v>
      </c>
      <c r="G14" s="7">
        <v>1199620.6000000001</v>
      </c>
      <c r="H14" s="7">
        <v>404984.6</v>
      </c>
      <c r="I14" s="8">
        <f t="shared" si="1"/>
        <v>33.759390260554042</v>
      </c>
    </row>
    <row r="15" spans="1:9" ht="12" customHeight="1" x14ac:dyDescent="0.2">
      <c r="A15" s="1" t="s">
        <v>91</v>
      </c>
      <c r="B15" s="14" t="s">
        <v>7</v>
      </c>
      <c r="C15" s="6"/>
      <c r="D15" s="4">
        <f>D16</f>
        <v>5160.6000000000004</v>
      </c>
      <c r="E15" s="4">
        <f>E16</f>
        <v>67.601219999999998</v>
      </c>
      <c r="F15" s="4">
        <f t="shared" si="0"/>
        <v>1.3099488431577722</v>
      </c>
      <c r="G15" s="4">
        <f>G16</f>
        <v>1032.5</v>
      </c>
      <c r="H15" s="4">
        <f>H16</f>
        <v>422.2</v>
      </c>
      <c r="I15" s="5">
        <f t="shared" si="1"/>
        <v>40.891041162227602</v>
      </c>
    </row>
    <row r="16" spans="1:9" ht="12" customHeight="1" x14ac:dyDescent="0.2">
      <c r="A16" s="2" t="s">
        <v>92</v>
      </c>
      <c r="B16" s="12" t="s">
        <v>7</v>
      </c>
      <c r="C16" s="12" t="s">
        <v>9</v>
      </c>
      <c r="D16" s="22">
        <v>5160.6000000000004</v>
      </c>
      <c r="E16" s="22">
        <v>67.601219999999998</v>
      </c>
      <c r="F16" s="7">
        <f t="shared" si="0"/>
        <v>1.3099488431577722</v>
      </c>
      <c r="G16" s="7">
        <v>1032.5</v>
      </c>
      <c r="H16" s="7">
        <v>422.2</v>
      </c>
      <c r="I16" s="8">
        <f t="shared" si="1"/>
        <v>40.891041162227602</v>
      </c>
    </row>
    <row r="17" spans="1:9" ht="22.9" customHeight="1" x14ac:dyDescent="0.2">
      <c r="A17" s="1" t="s">
        <v>22</v>
      </c>
      <c r="B17" s="3" t="s">
        <v>9</v>
      </c>
      <c r="C17" s="3" t="s">
        <v>0</v>
      </c>
      <c r="D17" s="4">
        <f>SUM(D18:D20)</f>
        <v>827269.09</v>
      </c>
      <c r="E17" s="4">
        <f>SUM(E18:E20)</f>
        <v>312027.11871999997</v>
      </c>
      <c r="F17" s="4">
        <f t="shared" si="0"/>
        <v>37.717729634984906</v>
      </c>
      <c r="G17" s="4">
        <f>SUM(G18:G20)</f>
        <v>798220.80000000005</v>
      </c>
      <c r="H17" s="4">
        <f>SUM(H18:H20)</f>
        <v>356469.3</v>
      </c>
      <c r="I17" s="5">
        <f t="shared" si="1"/>
        <v>44.657981851638041</v>
      </c>
    </row>
    <row r="18" spans="1:9" ht="22.9" customHeight="1" x14ac:dyDescent="0.2">
      <c r="A18" s="2" t="s">
        <v>23</v>
      </c>
      <c r="B18" s="6" t="s">
        <v>9</v>
      </c>
      <c r="C18" s="6" t="s">
        <v>24</v>
      </c>
      <c r="D18" s="22">
        <v>137122.62</v>
      </c>
      <c r="E18" s="22">
        <v>33015.329819999999</v>
      </c>
      <c r="F18" s="7">
        <f t="shared" si="0"/>
        <v>24.077230890133226</v>
      </c>
      <c r="G18" s="7">
        <v>121259.6</v>
      </c>
      <c r="H18" s="7">
        <v>63448.5</v>
      </c>
      <c r="I18" s="8">
        <f t="shared" si="1"/>
        <v>52.32451698669631</v>
      </c>
    </row>
    <row r="19" spans="1:9" ht="12" customHeight="1" x14ac:dyDescent="0.2">
      <c r="A19" s="2" t="s">
        <v>25</v>
      </c>
      <c r="B19" s="6" t="s">
        <v>9</v>
      </c>
      <c r="C19" s="6" t="s">
        <v>26</v>
      </c>
      <c r="D19" s="22">
        <v>682966.2</v>
      </c>
      <c r="E19" s="22">
        <v>276327.54960999999</v>
      </c>
      <c r="F19" s="7">
        <f t="shared" si="0"/>
        <v>40.459915821602891</v>
      </c>
      <c r="G19" s="7">
        <v>671368.3</v>
      </c>
      <c r="H19" s="7">
        <v>290592.5</v>
      </c>
      <c r="I19" s="8">
        <f t="shared" si="1"/>
        <v>43.283619438093815</v>
      </c>
    </row>
    <row r="20" spans="1:9" ht="24.75" customHeight="1" x14ac:dyDescent="0.2">
      <c r="A20" s="2" t="s">
        <v>93</v>
      </c>
      <c r="B20" s="12" t="s">
        <v>9</v>
      </c>
      <c r="C20" s="12" t="s">
        <v>82</v>
      </c>
      <c r="D20" s="22">
        <v>7180.27</v>
      </c>
      <c r="E20" s="22">
        <v>2684.23929</v>
      </c>
      <c r="F20" s="7">
        <f t="shared" si="0"/>
        <v>37.383542540879375</v>
      </c>
      <c r="G20" s="7">
        <v>5592.9</v>
      </c>
      <c r="H20" s="7">
        <v>2428.3000000000002</v>
      </c>
      <c r="I20" s="8">
        <f t="shared" si="1"/>
        <v>43.417547247402965</v>
      </c>
    </row>
    <row r="21" spans="1:9" ht="12" customHeight="1" x14ac:dyDescent="0.2">
      <c r="A21" s="1" t="s">
        <v>27</v>
      </c>
      <c r="B21" s="3" t="s">
        <v>11</v>
      </c>
      <c r="C21" s="3" t="s">
        <v>0</v>
      </c>
      <c r="D21" s="4">
        <f>SUM(D22:D29)</f>
        <v>4443850.6395700006</v>
      </c>
      <c r="E21" s="4">
        <f>SUM(E22:E29)</f>
        <v>1942705.5376600001</v>
      </c>
      <c r="F21" s="4">
        <f t="shared" si="0"/>
        <v>43.716715417059604</v>
      </c>
      <c r="G21" s="4">
        <f>SUM(G22:G29)</f>
        <v>4758640.5</v>
      </c>
      <c r="H21" s="4">
        <f>SUM(H22:H29)</f>
        <v>1433218</v>
      </c>
      <c r="I21" s="5">
        <f t="shared" si="1"/>
        <v>30.118223891886771</v>
      </c>
    </row>
    <row r="22" spans="1:9" ht="12" customHeight="1" x14ac:dyDescent="0.2">
      <c r="A22" s="2" t="s">
        <v>28</v>
      </c>
      <c r="B22" s="6" t="s">
        <v>11</v>
      </c>
      <c r="C22" s="6" t="s">
        <v>5</v>
      </c>
      <c r="D22" s="22">
        <v>183408.3</v>
      </c>
      <c r="E22" s="22">
        <v>78506.0916</v>
      </c>
      <c r="F22" s="7">
        <f t="shared" si="0"/>
        <v>42.804001563724221</v>
      </c>
      <c r="G22" s="7">
        <v>175911.6</v>
      </c>
      <c r="H22" s="7">
        <v>78186.100000000006</v>
      </c>
      <c r="I22" s="8">
        <f t="shared" si="1"/>
        <v>44.446244591033221</v>
      </c>
    </row>
    <row r="23" spans="1:9" ht="12" customHeight="1" x14ac:dyDescent="0.2">
      <c r="A23" s="2" t="s">
        <v>29</v>
      </c>
      <c r="B23" s="6" t="s">
        <v>11</v>
      </c>
      <c r="C23" s="6" t="s">
        <v>7</v>
      </c>
      <c r="D23" s="22">
        <v>36728.1</v>
      </c>
      <c r="E23" s="22">
        <v>16727.588500000002</v>
      </c>
      <c r="F23" s="7">
        <f t="shared" si="0"/>
        <v>45.544388356598901</v>
      </c>
      <c r="G23" s="7">
        <v>37398</v>
      </c>
      <c r="H23" s="7">
        <v>15405.2</v>
      </c>
      <c r="I23" s="8">
        <f t="shared" si="1"/>
        <v>41.192577143162737</v>
      </c>
    </row>
    <row r="24" spans="1:9" ht="12" customHeight="1" x14ac:dyDescent="0.2">
      <c r="A24" s="2" t="s">
        <v>30</v>
      </c>
      <c r="B24" s="6" t="s">
        <v>11</v>
      </c>
      <c r="C24" s="6" t="s">
        <v>13</v>
      </c>
      <c r="D24" s="22">
        <v>447847.8</v>
      </c>
      <c r="E24" s="22">
        <v>205887.59990999999</v>
      </c>
      <c r="F24" s="7">
        <f t="shared" si="0"/>
        <v>45.972671945692262</v>
      </c>
      <c r="G24" s="7">
        <v>407742.5</v>
      </c>
      <c r="H24" s="7">
        <v>199742.4</v>
      </c>
      <c r="I24" s="8">
        <f t="shared" si="1"/>
        <v>48.987387873474063</v>
      </c>
    </row>
    <row r="25" spans="1:9" ht="12" customHeight="1" x14ac:dyDescent="0.2">
      <c r="A25" s="2" t="s">
        <v>31</v>
      </c>
      <c r="B25" s="6" t="s">
        <v>11</v>
      </c>
      <c r="C25" s="6" t="s">
        <v>15</v>
      </c>
      <c r="D25" s="22">
        <v>332979.96799999999</v>
      </c>
      <c r="E25" s="22">
        <v>211245.35883000001</v>
      </c>
      <c r="F25" s="7">
        <f t="shared" si="0"/>
        <v>63.440861052037825</v>
      </c>
      <c r="G25" s="7">
        <v>157582.39999999999</v>
      </c>
      <c r="H25" s="7">
        <v>61588.3</v>
      </c>
      <c r="I25" s="8">
        <f t="shared" si="1"/>
        <v>39.083235183624573</v>
      </c>
    </row>
    <row r="26" spans="1:9" ht="12" customHeight="1" x14ac:dyDescent="0.2">
      <c r="A26" s="2" t="s">
        <v>32</v>
      </c>
      <c r="B26" s="6" t="s">
        <v>11</v>
      </c>
      <c r="C26" s="6" t="s">
        <v>17</v>
      </c>
      <c r="D26" s="22">
        <v>325036.61200000002</v>
      </c>
      <c r="E26" s="22">
        <v>141590.11911999999</v>
      </c>
      <c r="F26" s="7">
        <f t="shared" si="0"/>
        <v>43.561283219380833</v>
      </c>
      <c r="G26" s="7">
        <v>326623.59999999998</v>
      </c>
      <c r="H26" s="7">
        <v>150157.20000000001</v>
      </c>
      <c r="I26" s="8">
        <f t="shared" si="1"/>
        <v>45.972550666883841</v>
      </c>
    </row>
    <row r="27" spans="1:9" ht="12" customHeight="1" x14ac:dyDescent="0.2">
      <c r="A27" s="2" t="s">
        <v>33</v>
      </c>
      <c r="B27" s="6" t="s">
        <v>11</v>
      </c>
      <c r="C27" s="6" t="s">
        <v>34</v>
      </c>
      <c r="D27" s="22">
        <v>421616.95199999999</v>
      </c>
      <c r="E27" s="22">
        <v>228285.86910000001</v>
      </c>
      <c r="F27" s="7">
        <f t="shared" si="0"/>
        <v>54.145325043761531</v>
      </c>
      <c r="G27" s="7">
        <v>451468.7</v>
      </c>
      <c r="H27" s="7">
        <v>193260.79999999999</v>
      </c>
      <c r="I27" s="8">
        <f t="shared" si="1"/>
        <v>42.807131479989643</v>
      </c>
    </row>
    <row r="28" spans="1:9" ht="12" customHeight="1" x14ac:dyDescent="0.2">
      <c r="A28" s="2" t="s">
        <v>35</v>
      </c>
      <c r="B28" s="6" t="s">
        <v>11</v>
      </c>
      <c r="C28" s="6" t="s">
        <v>24</v>
      </c>
      <c r="D28" s="22">
        <v>2358252.8489999999</v>
      </c>
      <c r="E28" s="22">
        <v>922909.25875000004</v>
      </c>
      <c r="F28" s="7">
        <f t="shared" si="0"/>
        <v>39.135297096804237</v>
      </c>
      <c r="G28" s="7">
        <v>2844562.6</v>
      </c>
      <c r="H28" s="7">
        <v>582790.80000000005</v>
      </c>
      <c r="I28" s="8">
        <f t="shared" si="1"/>
        <v>20.48788801483926</v>
      </c>
    </row>
    <row r="29" spans="1:9" ht="12" customHeight="1" x14ac:dyDescent="0.2">
      <c r="A29" s="2" t="s">
        <v>36</v>
      </c>
      <c r="B29" s="6" t="s">
        <v>11</v>
      </c>
      <c r="C29" s="6" t="s">
        <v>37</v>
      </c>
      <c r="D29" s="22">
        <v>337980.05856999999</v>
      </c>
      <c r="E29" s="22">
        <v>137553.65184999999</v>
      </c>
      <c r="F29" s="7">
        <f t="shared" si="0"/>
        <v>40.698747858673116</v>
      </c>
      <c r="G29" s="7">
        <v>357351.1</v>
      </c>
      <c r="H29" s="7">
        <v>152087.20000000001</v>
      </c>
      <c r="I29" s="8">
        <f t="shared" si="1"/>
        <v>42.559600348228962</v>
      </c>
    </row>
    <row r="30" spans="1:9" ht="12" customHeight="1" x14ac:dyDescent="0.2">
      <c r="A30" s="1" t="s">
        <v>38</v>
      </c>
      <c r="B30" s="3" t="s">
        <v>13</v>
      </c>
      <c r="C30" s="3" t="s">
        <v>0</v>
      </c>
      <c r="D30" s="4">
        <f>SUM(D31:D34)</f>
        <v>4172125.92784</v>
      </c>
      <c r="E30" s="4">
        <f>SUM(E31:E34)</f>
        <v>2753551.3005599999</v>
      </c>
      <c r="F30" s="4">
        <f t="shared" si="0"/>
        <v>65.998758143562867</v>
      </c>
      <c r="G30" s="4">
        <f>SUM(G31:G34)</f>
        <v>4711591.8</v>
      </c>
      <c r="H30" s="4">
        <f>SUM(H31:H34)</f>
        <v>2843275.7999999993</v>
      </c>
      <c r="I30" s="5">
        <f t="shared" si="1"/>
        <v>60.346395033627473</v>
      </c>
    </row>
    <row r="31" spans="1:9" ht="12" customHeight="1" x14ac:dyDescent="0.2">
      <c r="A31" s="2" t="s">
        <v>39</v>
      </c>
      <c r="B31" s="6" t="s">
        <v>13</v>
      </c>
      <c r="C31" s="6" t="s">
        <v>5</v>
      </c>
      <c r="D31" s="22">
        <v>511248.94984000002</v>
      </c>
      <c r="E31" s="22">
        <v>100592.46041</v>
      </c>
      <c r="F31" s="7">
        <f t="shared" si="0"/>
        <v>19.675827293431375</v>
      </c>
      <c r="G31" s="7">
        <v>358895.5</v>
      </c>
      <c r="H31" s="7">
        <v>105161.3</v>
      </c>
      <c r="I31" s="8">
        <f t="shared" si="1"/>
        <v>29.301370454630941</v>
      </c>
    </row>
    <row r="32" spans="1:9" ht="12" customHeight="1" x14ac:dyDescent="0.2">
      <c r="A32" s="2" t="s">
        <v>40</v>
      </c>
      <c r="B32" s="6" t="s">
        <v>13</v>
      </c>
      <c r="C32" s="6" t="s">
        <v>7</v>
      </c>
      <c r="D32" s="22">
        <v>2787852.9435299998</v>
      </c>
      <c r="E32" s="22">
        <v>2240427.39096</v>
      </c>
      <c r="F32" s="7">
        <f t="shared" si="0"/>
        <v>80.363901408772094</v>
      </c>
      <c r="G32" s="7">
        <v>3303669.9</v>
      </c>
      <c r="H32" s="7">
        <v>2306982.2999999998</v>
      </c>
      <c r="I32" s="8">
        <f t="shared" si="1"/>
        <v>69.830896240571732</v>
      </c>
    </row>
    <row r="33" spans="1:9" ht="12" customHeight="1" x14ac:dyDescent="0.2">
      <c r="A33" s="2" t="s">
        <v>41</v>
      </c>
      <c r="B33" s="6" t="s">
        <v>13</v>
      </c>
      <c r="C33" s="6" t="s">
        <v>9</v>
      </c>
      <c r="D33" s="22">
        <v>606624.91147000005</v>
      </c>
      <c r="E33" s="22">
        <v>289375.91690000001</v>
      </c>
      <c r="F33" s="7">
        <f t="shared" si="0"/>
        <v>47.70261020088536</v>
      </c>
      <c r="G33" s="7">
        <v>750454.7</v>
      </c>
      <c r="H33" s="7">
        <v>294165.90000000002</v>
      </c>
      <c r="I33" s="8">
        <f t="shared" si="1"/>
        <v>39.19835534376692</v>
      </c>
    </row>
    <row r="34" spans="1:9" ht="22.9" customHeight="1" x14ac:dyDescent="0.2">
      <c r="A34" s="2" t="s">
        <v>42</v>
      </c>
      <c r="B34" s="6" t="s">
        <v>13</v>
      </c>
      <c r="C34" s="6" t="s">
        <v>13</v>
      </c>
      <c r="D34" s="22">
        <v>266399.12300000002</v>
      </c>
      <c r="E34" s="22">
        <v>123155.53229</v>
      </c>
      <c r="F34" s="7">
        <f t="shared" si="0"/>
        <v>46.229706353049814</v>
      </c>
      <c r="G34" s="7">
        <v>298571.7</v>
      </c>
      <c r="H34" s="7">
        <v>136966.29999999999</v>
      </c>
      <c r="I34" s="8">
        <f t="shared" si="1"/>
        <v>45.873838679285406</v>
      </c>
    </row>
    <row r="35" spans="1:9" ht="12" customHeight="1" x14ac:dyDescent="0.2">
      <c r="A35" s="1" t="s">
        <v>43</v>
      </c>
      <c r="B35" s="3" t="s">
        <v>15</v>
      </c>
      <c r="C35" s="3" t="s">
        <v>0</v>
      </c>
      <c r="D35" s="4">
        <f>SUM(D36:D39)</f>
        <v>67536.7</v>
      </c>
      <c r="E35" s="4">
        <f>SUM(E36:E39)</f>
        <v>25111.134030000001</v>
      </c>
      <c r="F35" s="4">
        <f t="shared" si="0"/>
        <v>37.181464344571175</v>
      </c>
      <c r="G35" s="4">
        <f>SUM(G36:G39)</f>
        <v>80115.100000000006</v>
      </c>
      <c r="H35" s="4">
        <f>SUM(H36:H39)</f>
        <v>24711.5</v>
      </c>
      <c r="I35" s="5">
        <f t="shared" si="1"/>
        <v>30.844996760910238</v>
      </c>
    </row>
    <row r="36" spans="1:9" ht="12" customHeight="1" x14ac:dyDescent="0.2">
      <c r="A36" s="2" t="s">
        <v>94</v>
      </c>
      <c r="B36" s="12" t="s">
        <v>15</v>
      </c>
      <c r="C36" s="12" t="s">
        <v>5</v>
      </c>
      <c r="D36" s="23">
        <v>350</v>
      </c>
      <c r="E36" s="23">
        <v>0</v>
      </c>
      <c r="F36" s="7">
        <f t="shared" si="0"/>
        <v>0</v>
      </c>
      <c r="G36" s="7">
        <v>360</v>
      </c>
      <c r="H36" s="7">
        <v>0</v>
      </c>
      <c r="I36" s="8">
        <f t="shared" si="1"/>
        <v>0</v>
      </c>
    </row>
    <row r="37" spans="1:9" ht="12" customHeight="1" x14ac:dyDescent="0.2">
      <c r="A37" s="2" t="s">
        <v>95</v>
      </c>
      <c r="B37" s="12" t="s">
        <v>15</v>
      </c>
      <c r="C37" s="12" t="s">
        <v>7</v>
      </c>
      <c r="D37" s="22">
        <v>1660.7</v>
      </c>
      <c r="E37" s="22">
        <v>60.658659999999998</v>
      </c>
      <c r="F37" s="7">
        <f t="shared" si="0"/>
        <v>3.6525958932980065</v>
      </c>
      <c r="G37" s="7">
        <v>403.7</v>
      </c>
      <c r="H37" s="7">
        <v>95.4</v>
      </c>
      <c r="I37" s="8">
        <f t="shared" si="1"/>
        <v>23.631409462472135</v>
      </c>
    </row>
    <row r="38" spans="1:9" ht="22.9" customHeight="1" x14ac:dyDescent="0.2">
      <c r="A38" s="2" t="s">
        <v>44</v>
      </c>
      <c r="B38" s="6" t="s">
        <v>15</v>
      </c>
      <c r="C38" s="6" t="s">
        <v>9</v>
      </c>
      <c r="D38" s="22">
        <v>30088.1</v>
      </c>
      <c r="E38" s="22">
        <v>15163.380590000001</v>
      </c>
      <c r="F38" s="7">
        <f t="shared" si="0"/>
        <v>50.396603939763565</v>
      </c>
      <c r="G38" s="7">
        <v>96.6</v>
      </c>
      <c r="H38" s="7">
        <v>48.3</v>
      </c>
      <c r="I38" s="8">
        <f t="shared" si="1"/>
        <v>50</v>
      </c>
    </row>
    <row r="39" spans="1:9" ht="12" customHeight="1" x14ac:dyDescent="0.2">
      <c r="A39" s="2" t="s">
        <v>45</v>
      </c>
      <c r="B39" s="6" t="s">
        <v>15</v>
      </c>
      <c r="C39" s="6" t="s">
        <v>13</v>
      </c>
      <c r="D39" s="22">
        <v>35437.9</v>
      </c>
      <c r="E39" s="22">
        <v>9887.0947799999994</v>
      </c>
      <c r="F39" s="7">
        <f t="shared" si="0"/>
        <v>27.899776171838621</v>
      </c>
      <c r="G39" s="7">
        <v>79254.8</v>
      </c>
      <c r="H39" s="7">
        <v>24567.8</v>
      </c>
      <c r="I39" s="8">
        <f t="shared" si="1"/>
        <v>30.998501037161152</v>
      </c>
    </row>
    <row r="40" spans="1:9" ht="12" customHeight="1" x14ac:dyDescent="0.2">
      <c r="A40" s="1" t="s">
        <v>46</v>
      </c>
      <c r="B40" s="3" t="s">
        <v>17</v>
      </c>
      <c r="C40" s="3" t="s">
        <v>0</v>
      </c>
      <c r="D40" s="4">
        <f>SUM(D41:D47)</f>
        <v>7280384.8269299995</v>
      </c>
      <c r="E40" s="4">
        <f>SUM(E41:E47)</f>
        <v>3766469.3153599999</v>
      </c>
      <c r="F40" s="4">
        <f t="shared" si="0"/>
        <v>51.73448114209436</v>
      </c>
      <c r="G40" s="4">
        <f>SUM(G41:G47)</f>
        <v>7370439.6999999993</v>
      </c>
      <c r="H40" s="4">
        <f>SUM(H41:H47)</f>
        <v>3707833.4</v>
      </c>
      <c r="I40" s="5">
        <f t="shared" si="1"/>
        <v>50.306814123993171</v>
      </c>
    </row>
    <row r="41" spans="1:9" ht="12" customHeight="1" x14ac:dyDescent="0.2">
      <c r="A41" s="2" t="s">
        <v>47</v>
      </c>
      <c r="B41" s="6" t="s">
        <v>17</v>
      </c>
      <c r="C41" s="6" t="s">
        <v>5</v>
      </c>
      <c r="D41" s="22">
        <v>1706270.09393</v>
      </c>
      <c r="E41" s="22">
        <v>860399.08273000002</v>
      </c>
      <c r="F41" s="7">
        <f t="shared" si="0"/>
        <v>50.425726020214597</v>
      </c>
      <c r="G41" s="7">
        <v>1766661.6</v>
      </c>
      <c r="H41" s="7">
        <v>840156.3</v>
      </c>
      <c r="I41" s="8">
        <f t="shared" si="1"/>
        <v>47.556153368590792</v>
      </c>
    </row>
    <row r="42" spans="1:9" ht="12" customHeight="1" x14ac:dyDescent="0.2">
      <c r="A42" s="2" t="s">
        <v>48</v>
      </c>
      <c r="B42" s="6" t="s">
        <v>17</v>
      </c>
      <c r="C42" s="6" t="s">
        <v>7</v>
      </c>
      <c r="D42" s="22">
        <v>3878219.571</v>
      </c>
      <c r="E42" s="22">
        <v>2171959.7286</v>
      </c>
      <c r="F42" s="7">
        <f t="shared" si="0"/>
        <v>56.004042288919699</v>
      </c>
      <c r="G42" s="7">
        <v>3089521</v>
      </c>
      <c r="H42" s="7">
        <v>1677140.5</v>
      </c>
      <c r="I42" s="8">
        <f t="shared" si="1"/>
        <v>54.284806609179867</v>
      </c>
    </row>
    <row r="43" spans="1:9" ht="12" customHeight="1" x14ac:dyDescent="0.2">
      <c r="A43" s="2" t="s">
        <v>49</v>
      </c>
      <c r="B43" s="6" t="s">
        <v>17</v>
      </c>
      <c r="C43" s="6" t="s">
        <v>9</v>
      </c>
      <c r="D43" s="7">
        <v>0</v>
      </c>
      <c r="E43" s="7">
        <v>0</v>
      </c>
      <c r="F43" s="7">
        <v>0</v>
      </c>
      <c r="G43" s="7">
        <v>896835</v>
      </c>
      <c r="H43" s="7">
        <v>480054.6</v>
      </c>
      <c r="I43" s="8">
        <f t="shared" si="1"/>
        <v>53.527638863336058</v>
      </c>
    </row>
    <row r="44" spans="1:9" ht="12" customHeight="1" x14ac:dyDescent="0.2">
      <c r="A44" s="2" t="s">
        <v>50</v>
      </c>
      <c r="B44" s="6" t="s">
        <v>17</v>
      </c>
      <c r="C44" s="6" t="s">
        <v>11</v>
      </c>
      <c r="D44" s="22">
        <v>743670.5</v>
      </c>
      <c r="E44" s="22">
        <v>358632.75589999999</v>
      </c>
      <c r="F44" s="7">
        <f t="shared" si="0"/>
        <v>48.224684978091773</v>
      </c>
      <c r="G44" s="7">
        <v>769695.6</v>
      </c>
      <c r="H44" s="7">
        <v>363088.8</v>
      </c>
      <c r="I44" s="8">
        <f t="shared" si="1"/>
        <v>47.173038276430319</v>
      </c>
    </row>
    <row r="45" spans="1:9" ht="22.9" customHeight="1" x14ac:dyDescent="0.2">
      <c r="A45" s="2" t="s">
        <v>51</v>
      </c>
      <c r="B45" s="6" t="s">
        <v>17</v>
      </c>
      <c r="C45" s="6" t="s">
        <v>13</v>
      </c>
      <c r="D45" s="22">
        <v>63290.1</v>
      </c>
      <c r="E45" s="22">
        <v>30890.155999999999</v>
      </c>
      <c r="F45" s="7">
        <f t="shared" si="0"/>
        <v>48.807247895010434</v>
      </c>
      <c r="G45" s="7">
        <v>61775.199999999997</v>
      </c>
      <c r="H45" s="7">
        <v>31061.7</v>
      </c>
      <c r="I45" s="8">
        <f t="shared" si="1"/>
        <v>50.281828306504885</v>
      </c>
    </row>
    <row r="46" spans="1:9" ht="12" customHeight="1" x14ac:dyDescent="0.2">
      <c r="A46" s="2" t="s">
        <v>52</v>
      </c>
      <c r="B46" s="6" t="s">
        <v>17</v>
      </c>
      <c r="C46" s="6" t="s">
        <v>17</v>
      </c>
      <c r="D46" s="22">
        <v>388883.696</v>
      </c>
      <c r="E46" s="22">
        <v>133723.29204999999</v>
      </c>
      <c r="F46" s="7">
        <f t="shared" si="0"/>
        <v>34.386448551445568</v>
      </c>
      <c r="G46" s="7">
        <v>300125.59999999998</v>
      </c>
      <c r="H46" s="7">
        <v>98424.9</v>
      </c>
      <c r="I46" s="8">
        <f t="shared" si="1"/>
        <v>32.794570006690535</v>
      </c>
    </row>
    <row r="47" spans="1:9" ht="12" customHeight="1" x14ac:dyDescent="0.2">
      <c r="A47" s="2" t="s">
        <v>53</v>
      </c>
      <c r="B47" s="6" t="s">
        <v>17</v>
      </c>
      <c r="C47" s="6" t="s">
        <v>24</v>
      </c>
      <c r="D47" s="22">
        <v>500050.86599999998</v>
      </c>
      <c r="E47" s="22">
        <v>210864.30007999999</v>
      </c>
      <c r="F47" s="7">
        <f t="shared" si="0"/>
        <v>42.168570123024246</v>
      </c>
      <c r="G47" s="7">
        <v>485825.7</v>
      </c>
      <c r="H47" s="7">
        <v>217906.6</v>
      </c>
      <c r="I47" s="8">
        <f t="shared" si="1"/>
        <v>44.852835080564901</v>
      </c>
    </row>
    <row r="48" spans="1:9" ht="12" customHeight="1" x14ac:dyDescent="0.2">
      <c r="A48" s="1" t="s">
        <v>54</v>
      </c>
      <c r="B48" s="3" t="s">
        <v>34</v>
      </c>
      <c r="C48" s="3" t="s">
        <v>0</v>
      </c>
      <c r="D48" s="4">
        <f>SUM(D49:D51)</f>
        <v>1390225.28</v>
      </c>
      <c r="E48" s="4">
        <f>SUM(E49:E51)</f>
        <v>678950.32496999996</v>
      </c>
      <c r="F48" s="4">
        <f t="shared" si="0"/>
        <v>48.837431942684859</v>
      </c>
      <c r="G48" s="4">
        <f>SUM(G49:G51)</f>
        <v>1574726.9000000001</v>
      </c>
      <c r="H48" s="4">
        <f>SUM(H49:H51)</f>
        <v>742260.9</v>
      </c>
      <c r="I48" s="5">
        <f t="shared" si="1"/>
        <v>47.135849397124034</v>
      </c>
    </row>
    <row r="49" spans="1:9" ht="12" customHeight="1" x14ac:dyDescent="0.2">
      <c r="A49" s="2" t="s">
        <v>55</v>
      </c>
      <c r="B49" s="6" t="s">
        <v>34</v>
      </c>
      <c r="C49" s="6" t="s">
        <v>5</v>
      </c>
      <c r="D49" s="22">
        <v>1157729.666</v>
      </c>
      <c r="E49" s="22">
        <v>573299.95710999996</v>
      </c>
      <c r="F49" s="7">
        <f t="shared" si="0"/>
        <v>49.519328557138309</v>
      </c>
      <c r="G49" s="7">
        <v>1311271.3</v>
      </c>
      <c r="H49" s="7">
        <v>628916.4</v>
      </c>
      <c r="I49" s="8">
        <f t="shared" si="1"/>
        <v>47.962340058842138</v>
      </c>
    </row>
    <row r="50" spans="1:9" ht="12" customHeight="1" x14ac:dyDescent="0.2">
      <c r="A50" s="2" t="s">
        <v>90</v>
      </c>
      <c r="B50" s="12" t="s">
        <v>34</v>
      </c>
      <c r="C50" s="12" t="s">
        <v>7</v>
      </c>
      <c r="D50" s="22">
        <v>27565.599999999999</v>
      </c>
      <c r="E50" s="22">
        <v>11173.261</v>
      </c>
      <c r="F50" s="7">
        <f t="shared" si="0"/>
        <v>40.533349537104222</v>
      </c>
      <c r="G50" s="7">
        <v>7414.8</v>
      </c>
      <c r="H50" s="7">
        <v>3643.1</v>
      </c>
      <c r="I50" s="8">
        <f t="shared" si="1"/>
        <v>49.132815450180715</v>
      </c>
    </row>
    <row r="51" spans="1:9" ht="12" customHeight="1" x14ac:dyDescent="0.2">
      <c r="A51" s="2" t="s">
        <v>56</v>
      </c>
      <c r="B51" s="6" t="s">
        <v>34</v>
      </c>
      <c r="C51" s="6" t="s">
        <v>11</v>
      </c>
      <c r="D51" s="22">
        <v>204930.014</v>
      </c>
      <c r="E51" s="22">
        <v>94477.10686</v>
      </c>
      <c r="F51" s="7">
        <f t="shared" si="0"/>
        <v>46.102132633436504</v>
      </c>
      <c r="G51" s="7">
        <v>256040.8</v>
      </c>
      <c r="H51" s="7">
        <v>109701.4</v>
      </c>
      <c r="I51" s="8">
        <f t="shared" si="1"/>
        <v>42.845280908355235</v>
      </c>
    </row>
    <row r="52" spans="1:9" ht="12" customHeight="1" x14ac:dyDescent="0.2">
      <c r="A52" s="1" t="s">
        <v>57</v>
      </c>
      <c r="B52" s="3" t="s">
        <v>24</v>
      </c>
      <c r="C52" s="3" t="s">
        <v>0</v>
      </c>
      <c r="D52" s="4">
        <f>SUM(D53:D59)</f>
        <v>5818046.0390000008</v>
      </c>
      <c r="E52" s="4">
        <f>SUM(E53:E59)</f>
        <v>2429681.31562</v>
      </c>
      <c r="F52" s="4">
        <f t="shared" si="0"/>
        <v>41.76112219348493</v>
      </c>
      <c r="G52" s="4">
        <f>SUM(G53:G59)</f>
        <v>5533030.4000000004</v>
      </c>
      <c r="H52" s="4">
        <f>SUM(H53:H59)</f>
        <v>2456489</v>
      </c>
      <c r="I52" s="5">
        <f t="shared" si="1"/>
        <v>44.396810109700461</v>
      </c>
    </row>
    <row r="53" spans="1:9" ht="12" customHeight="1" x14ac:dyDescent="0.2">
      <c r="A53" s="2" t="s">
        <v>58</v>
      </c>
      <c r="B53" s="6" t="s">
        <v>24</v>
      </c>
      <c r="C53" s="6" t="s">
        <v>5</v>
      </c>
      <c r="D53" s="22">
        <v>1052923.6000000001</v>
      </c>
      <c r="E53" s="22">
        <v>502930.94893000001</v>
      </c>
      <c r="F53" s="7">
        <f t="shared" si="0"/>
        <v>47.765189129581671</v>
      </c>
      <c r="G53" s="7">
        <v>1059308.3999999999</v>
      </c>
      <c r="H53" s="7">
        <v>433294</v>
      </c>
      <c r="I53" s="8">
        <f t="shared" ref="I53:I81" si="2">H53/G53*100</f>
        <v>40.903480044149568</v>
      </c>
    </row>
    <row r="54" spans="1:9" ht="12" customHeight="1" x14ac:dyDescent="0.2">
      <c r="A54" s="2" t="s">
        <v>59</v>
      </c>
      <c r="B54" s="6" t="s">
        <v>24</v>
      </c>
      <c r="C54" s="6" t="s">
        <v>7</v>
      </c>
      <c r="D54" s="22">
        <v>303696.2</v>
      </c>
      <c r="E54" s="22">
        <v>153341.11306</v>
      </c>
      <c r="F54" s="7">
        <f t="shared" si="0"/>
        <v>50.491614007682671</v>
      </c>
      <c r="G54" s="7">
        <v>270139.5</v>
      </c>
      <c r="H54" s="7">
        <v>102858.8</v>
      </c>
      <c r="I54" s="8">
        <f t="shared" si="2"/>
        <v>38.07617915928622</v>
      </c>
    </row>
    <row r="55" spans="1:9" ht="12" customHeight="1" x14ac:dyDescent="0.2">
      <c r="A55" s="2" t="s">
        <v>60</v>
      </c>
      <c r="B55" s="6" t="s">
        <v>24</v>
      </c>
      <c r="C55" s="6" t="s">
        <v>9</v>
      </c>
      <c r="D55" s="22">
        <v>39540.1</v>
      </c>
      <c r="E55" s="22">
        <v>25181.200000000001</v>
      </c>
      <c r="F55" s="7">
        <f t="shared" si="0"/>
        <v>63.685220826452138</v>
      </c>
      <c r="G55" s="7">
        <v>36172.1</v>
      </c>
      <c r="H55" s="7">
        <v>15009.6</v>
      </c>
      <c r="I55" s="8">
        <f t="shared" si="2"/>
        <v>41.494964350977689</v>
      </c>
    </row>
    <row r="56" spans="1:9" ht="12" customHeight="1" x14ac:dyDescent="0.2">
      <c r="A56" s="2" t="s">
        <v>61</v>
      </c>
      <c r="B56" s="6" t="s">
        <v>24</v>
      </c>
      <c r="C56" s="6" t="s">
        <v>11</v>
      </c>
      <c r="D56" s="22">
        <v>32962.5</v>
      </c>
      <c r="E56" s="22">
        <v>18520.8</v>
      </c>
      <c r="F56" s="7">
        <f t="shared" si="0"/>
        <v>56.187485779294654</v>
      </c>
      <c r="G56" s="7">
        <v>29168.400000000001</v>
      </c>
      <c r="H56" s="7">
        <v>12445.1</v>
      </c>
      <c r="I56" s="8">
        <f t="shared" si="2"/>
        <v>42.666378683781076</v>
      </c>
    </row>
    <row r="57" spans="1:9" ht="12" customHeight="1" x14ac:dyDescent="0.2">
      <c r="A57" s="2" t="s">
        <v>62</v>
      </c>
      <c r="B57" s="6" t="s">
        <v>24</v>
      </c>
      <c r="C57" s="6" t="s">
        <v>13</v>
      </c>
      <c r="D57" s="22">
        <v>216387.1</v>
      </c>
      <c r="E57" s="22">
        <v>101986.81004</v>
      </c>
      <c r="F57" s="7">
        <f t="shared" si="0"/>
        <v>47.131649733278927</v>
      </c>
      <c r="G57" s="7">
        <v>222304.1</v>
      </c>
      <c r="H57" s="7">
        <v>96644.2</v>
      </c>
      <c r="I57" s="8">
        <f t="shared" si="2"/>
        <v>43.473872051842491</v>
      </c>
    </row>
    <row r="58" spans="1:9" ht="22.9" customHeight="1" x14ac:dyDescent="0.2">
      <c r="A58" s="2" t="s">
        <v>63</v>
      </c>
      <c r="B58" s="6" t="s">
        <v>24</v>
      </c>
      <c r="C58" s="6" t="s">
        <v>15</v>
      </c>
      <c r="D58" s="22">
        <v>66006.3</v>
      </c>
      <c r="E58" s="22">
        <v>30196.62</v>
      </c>
      <c r="F58" s="7">
        <f t="shared" si="0"/>
        <v>45.748087682539392</v>
      </c>
      <c r="G58" s="7">
        <v>62372.6</v>
      </c>
      <c r="H58" s="7">
        <v>26240.5</v>
      </c>
      <c r="I58" s="8">
        <f t="shared" si="2"/>
        <v>42.070556622619549</v>
      </c>
    </row>
    <row r="59" spans="1:9" ht="12" customHeight="1" x14ac:dyDescent="0.2">
      <c r="A59" s="2" t="s">
        <v>64</v>
      </c>
      <c r="B59" s="6" t="s">
        <v>24</v>
      </c>
      <c r="C59" s="6" t="s">
        <v>24</v>
      </c>
      <c r="D59" s="22">
        <v>4106530.2390000001</v>
      </c>
      <c r="E59" s="22">
        <v>1597523.8235899999</v>
      </c>
      <c r="F59" s="7">
        <f t="shared" si="0"/>
        <v>38.902034822931689</v>
      </c>
      <c r="G59" s="7">
        <v>3853565.3</v>
      </c>
      <c r="H59" s="7">
        <v>1769996.8</v>
      </c>
      <c r="I59" s="8">
        <f t="shared" si="2"/>
        <v>45.931407987299458</v>
      </c>
    </row>
    <row r="60" spans="1:9" ht="12" customHeight="1" x14ac:dyDescent="0.2">
      <c r="A60" s="1" t="s">
        <v>65</v>
      </c>
      <c r="B60" s="3" t="s">
        <v>26</v>
      </c>
      <c r="C60" s="3" t="s">
        <v>0</v>
      </c>
      <c r="D60" s="4">
        <f>SUM(D61:D65)</f>
        <v>3545553.8235800001</v>
      </c>
      <c r="E60" s="4">
        <f>SUM(E61:E65)</f>
        <v>1636791.42662</v>
      </c>
      <c r="F60" s="4">
        <f t="shared" si="0"/>
        <v>46.164619353241306</v>
      </c>
      <c r="G60" s="4">
        <f>SUM(G61:G65)</f>
        <v>3806575.4</v>
      </c>
      <c r="H60" s="4">
        <f>SUM(H61:H65)</f>
        <v>1664735.3</v>
      </c>
      <c r="I60" s="5">
        <f t="shared" si="2"/>
        <v>43.733149223840414</v>
      </c>
    </row>
    <row r="61" spans="1:9" ht="12" customHeight="1" x14ac:dyDescent="0.2">
      <c r="A61" s="2" t="s">
        <v>66</v>
      </c>
      <c r="B61" s="6" t="s">
        <v>26</v>
      </c>
      <c r="C61" s="6" t="s">
        <v>5</v>
      </c>
      <c r="D61" s="22">
        <v>330801.17300000001</v>
      </c>
      <c r="E61" s="22">
        <v>161206.51115999999</v>
      </c>
      <c r="F61" s="7">
        <f t="shared" si="0"/>
        <v>48.732146170473214</v>
      </c>
      <c r="G61" s="7">
        <v>469025.8</v>
      </c>
      <c r="H61" s="7">
        <v>209512.9</v>
      </c>
      <c r="I61" s="8">
        <f t="shared" si="2"/>
        <v>44.669802812553165</v>
      </c>
    </row>
    <row r="62" spans="1:9" ht="12" customHeight="1" x14ac:dyDescent="0.2">
      <c r="A62" s="2" t="s">
        <v>67</v>
      </c>
      <c r="B62" s="6" t="s">
        <v>26</v>
      </c>
      <c r="C62" s="6" t="s">
        <v>7</v>
      </c>
      <c r="D62" s="22">
        <v>1066143.6000000001</v>
      </c>
      <c r="E62" s="22">
        <v>508372.34648000001</v>
      </c>
      <c r="F62" s="7">
        <f t="shared" si="0"/>
        <v>47.683290175920014</v>
      </c>
      <c r="G62" s="7">
        <v>1045818.1</v>
      </c>
      <c r="H62" s="7">
        <v>454403.3</v>
      </c>
      <c r="I62" s="8">
        <f t="shared" si="2"/>
        <v>43.449553990316289</v>
      </c>
    </row>
    <row r="63" spans="1:9" ht="12" customHeight="1" x14ac:dyDescent="0.2">
      <c r="A63" s="2" t="s">
        <v>68</v>
      </c>
      <c r="B63" s="6" t="s">
        <v>26</v>
      </c>
      <c r="C63" s="6" t="s">
        <v>9</v>
      </c>
      <c r="D63" s="22">
        <v>1186739.91958</v>
      </c>
      <c r="E63" s="22">
        <v>554490.13430999999</v>
      </c>
      <c r="F63" s="7">
        <f t="shared" si="0"/>
        <v>46.723812451361709</v>
      </c>
      <c r="G63" s="7">
        <v>1208222.8999999999</v>
      </c>
      <c r="H63" s="7">
        <v>572964.80000000005</v>
      </c>
      <c r="I63" s="8">
        <f t="shared" si="2"/>
        <v>47.422110605584457</v>
      </c>
    </row>
    <row r="64" spans="1:9" ht="12" customHeight="1" x14ac:dyDescent="0.2">
      <c r="A64" s="2" t="s">
        <v>69</v>
      </c>
      <c r="B64" s="6" t="s">
        <v>26</v>
      </c>
      <c r="C64" s="6" t="s">
        <v>11</v>
      </c>
      <c r="D64" s="22">
        <v>667941.12699999998</v>
      </c>
      <c r="E64" s="22">
        <v>298719.96653999999</v>
      </c>
      <c r="F64" s="7">
        <f t="shared" si="0"/>
        <v>44.722499403753588</v>
      </c>
      <c r="G64" s="7">
        <v>707595</v>
      </c>
      <c r="H64" s="7">
        <v>294650.7</v>
      </c>
      <c r="I64" s="8">
        <f t="shared" si="2"/>
        <v>41.641150658215508</v>
      </c>
    </row>
    <row r="65" spans="1:9" ht="12" customHeight="1" x14ac:dyDescent="0.2">
      <c r="A65" s="2" t="s">
        <v>70</v>
      </c>
      <c r="B65" s="6" t="s">
        <v>26</v>
      </c>
      <c r="C65" s="6" t="s">
        <v>15</v>
      </c>
      <c r="D65" s="22">
        <v>293928.00400000002</v>
      </c>
      <c r="E65" s="22">
        <v>114002.46812999999</v>
      </c>
      <c r="F65" s="7">
        <f t="shared" si="0"/>
        <v>38.785847751342537</v>
      </c>
      <c r="G65" s="7">
        <v>375913.6</v>
      </c>
      <c r="H65" s="7">
        <v>133203.6</v>
      </c>
      <c r="I65" s="8">
        <f t="shared" si="2"/>
        <v>35.434631787729948</v>
      </c>
    </row>
    <row r="66" spans="1:9" ht="12" customHeight="1" x14ac:dyDescent="0.2">
      <c r="A66" s="1" t="s">
        <v>71</v>
      </c>
      <c r="B66" s="3" t="s">
        <v>19</v>
      </c>
      <c r="C66" s="3" t="s">
        <v>0</v>
      </c>
      <c r="D66" s="4">
        <f>SUM(D67:D70)</f>
        <v>670514.66599999997</v>
      </c>
      <c r="E66" s="4">
        <f>SUM(E67:E70)</f>
        <v>257089.18078</v>
      </c>
      <c r="F66" s="4">
        <f t="shared" si="0"/>
        <v>38.342066746083674</v>
      </c>
      <c r="G66" s="4">
        <f>SUM(G67:G70)</f>
        <v>641891.39999999991</v>
      </c>
      <c r="H66" s="4">
        <f>SUM(H67:H70)</f>
        <v>281373.09999999998</v>
      </c>
      <c r="I66" s="5">
        <f t="shared" si="2"/>
        <v>43.835000749347948</v>
      </c>
    </row>
    <row r="67" spans="1:9" ht="12" customHeight="1" x14ac:dyDescent="0.2">
      <c r="A67" s="2" t="s">
        <v>72</v>
      </c>
      <c r="B67" s="6" t="s">
        <v>19</v>
      </c>
      <c r="C67" s="6" t="s">
        <v>5</v>
      </c>
      <c r="D67" s="22">
        <v>590072.28099999996</v>
      </c>
      <c r="E67" s="22">
        <v>221369.39363999999</v>
      </c>
      <c r="F67" s="7">
        <f t="shared" si="0"/>
        <v>37.515640162734577</v>
      </c>
      <c r="G67" s="7">
        <v>260332.6</v>
      </c>
      <c r="H67" s="7">
        <v>132562</v>
      </c>
      <c r="I67" s="8">
        <f t="shared" si="2"/>
        <v>50.920245870090795</v>
      </c>
    </row>
    <row r="68" spans="1:9" ht="12" customHeight="1" x14ac:dyDescent="0.2">
      <c r="A68" s="2" t="s">
        <v>73</v>
      </c>
      <c r="B68" s="6" t="s">
        <v>19</v>
      </c>
      <c r="C68" s="6" t="s">
        <v>7</v>
      </c>
      <c r="D68" s="22">
        <v>1272.9000000000001</v>
      </c>
      <c r="E68" s="22">
        <v>216.34030000000001</v>
      </c>
      <c r="F68" s="7">
        <f t="shared" si="0"/>
        <v>16.995859847592111</v>
      </c>
      <c r="G68" s="7">
        <v>85946.9</v>
      </c>
      <c r="H68" s="7">
        <v>15444.1</v>
      </c>
      <c r="I68" s="8">
        <f t="shared" si="2"/>
        <v>17.969350843369568</v>
      </c>
    </row>
    <row r="69" spans="1:9" ht="12" customHeight="1" x14ac:dyDescent="0.2">
      <c r="A69" s="2" t="s">
        <v>74</v>
      </c>
      <c r="B69" s="6" t="s">
        <v>19</v>
      </c>
      <c r="C69" s="6" t="s">
        <v>9</v>
      </c>
      <c r="D69" s="22">
        <v>6170.9</v>
      </c>
      <c r="E69" s="22">
        <v>0</v>
      </c>
      <c r="F69" s="7">
        <f t="shared" si="0"/>
        <v>0</v>
      </c>
      <c r="G69" s="7">
        <v>102724.6</v>
      </c>
      <c r="H69" s="7">
        <v>37080</v>
      </c>
      <c r="I69" s="8">
        <f t="shared" si="2"/>
        <v>36.096514369488901</v>
      </c>
    </row>
    <row r="70" spans="1:9" ht="12" customHeight="1" x14ac:dyDescent="0.2">
      <c r="A70" s="2" t="s">
        <v>75</v>
      </c>
      <c r="B70" s="6" t="s">
        <v>19</v>
      </c>
      <c r="C70" s="6" t="s">
        <v>13</v>
      </c>
      <c r="D70" s="22">
        <v>72998.585000000006</v>
      </c>
      <c r="E70" s="22">
        <v>35503.446839999997</v>
      </c>
      <c r="F70" s="7">
        <f t="shared" si="0"/>
        <v>48.635801419986421</v>
      </c>
      <c r="G70" s="7">
        <v>192887.3</v>
      </c>
      <c r="H70" s="7">
        <v>96287</v>
      </c>
      <c r="I70" s="8">
        <f t="shared" si="2"/>
        <v>49.918786773416393</v>
      </c>
    </row>
    <row r="71" spans="1:9" ht="12" customHeight="1" x14ac:dyDescent="0.2">
      <c r="A71" s="1" t="s">
        <v>76</v>
      </c>
      <c r="B71" s="3" t="s">
        <v>37</v>
      </c>
      <c r="C71" s="3" t="s">
        <v>0</v>
      </c>
      <c r="D71" s="4">
        <f>SUM(D72:D74)</f>
        <v>215202.89299999998</v>
      </c>
      <c r="E71" s="4">
        <f>SUM(E72:E74)</f>
        <v>98999.970709999994</v>
      </c>
      <c r="F71" s="4">
        <f t="shared" si="0"/>
        <v>46.003085427852497</v>
      </c>
      <c r="G71" s="4">
        <f>SUM(G72:G74)</f>
        <v>218025</v>
      </c>
      <c r="H71" s="4">
        <f>SUM(H72:H74)</f>
        <v>96175.5</v>
      </c>
      <c r="I71" s="5">
        <f t="shared" si="2"/>
        <v>44.112143102855178</v>
      </c>
    </row>
    <row r="72" spans="1:9" ht="12" customHeight="1" x14ac:dyDescent="0.2">
      <c r="A72" s="2" t="s">
        <v>96</v>
      </c>
      <c r="B72" s="12" t="s">
        <v>37</v>
      </c>
      <c r="C72" s="12" t="s">
        <v>5</v>
      </c>
      <c r="D72" s="22">
        <v>202</v>
      </c>
      <c r="E72" s="22">
        <v>0</v>
      </c>
      <c r="F72" s="7">
        <f t="shared" si="0"/>
        <v>0</v>
      </c>
      <c r="G72" s="7">
        <v>0</v>
      </c>
      <c r="H72" s="7">
        <v>0</v>
      </c>
      <c r="I72" s="8" t="e">
        <f t="shared" si="2"/>
        <v>#DIV/0!</v>
      </c>
    </row>
    <row r="73" spans="1:9" ht="12" customHeight="1" x14ac:dyDescent="0.2">
      <c r="A73" s="2" t="s">
        <v>77</v>
      </c>
      <c r="B73" s="6" t="s">
        <v>37</v>
      </c>
      <c r="C73" s="6" t="s">
        <v>7</v>
      </c>
      <c r="D73" s="22">
        <v>119124.09299999999</v>
      </c>
      <c r="E73" s="22">
        <v>58099.970710000001</v>
      </c>
      <c r="F73" s="7">
        <f t="shared" si="0"/>
        <v>48.772644766327836</v>
      </c>
      <c r="G73" s="7">
        <v>122325.2</v>
      </c>
      <c r="H73" s="7">
        <v>54475.5</v>
      </c>
      <c r="I73" s="8">
        <f t="shared" si="2"/>
        <v>44.533342271257268</v>
      </c>
    </row>
    <row r="74" spans="1:9" ht="12" customHeight="1" x14ac:dyDescent="0.2">
      <c r="A74" s="2" t="s">
        <v>78</v>
      </c>
      <c r="B74" s="6" t="s">
        <v>37</v>
      </c>
      <c r="C74" s="6" t="s">
        <v>11</v>
      </c>
      <c r="D74" s="22">
        <v>95876.800000000003</v>
      </c>
      <c r="E74" s="22">
        <v>40900</v>
      </c>
      <c r="F74" s="7">
        <f t="shared" si="0"/>
        <v>42.658912270747457</v>
      </c>
      <c r="G74" s="7">
        <v>95699.8</v>
      </c>
      <c r="H74" s="7">
        <v>41700</v>
      </c>
      <c r="I74" s="8">
        <f t="shared" si="2"/>
        <v>43.573758774835476</v>
      </c>
    </row>
    <row r="75" spans="1:9" ht="12" customHeight="1" x14ac:dyDescent="0.2">
      <c r="A75" s="1" t="s">
        <v>79</v>
      </c>
      <c r="B75" s="3" t="s">
        <v>21</v>
      </c>
      <c r="C75" s="3" t="s">
        <v>0</v>
      </c>
      <c r="D75" s="4">
        <f>D76</f>
        <v>1436667.77</v>
      </c>
      <c r="E75" s="4">
        <f>E76</f>
        <v>722083.76688000001</v>
      </c>
      <c r="F75" s="4">
        <f t="shared" si="0"/>
        <v>50.261012459408065</v>
      </c>
      <c r="G75" s="4">
        <f>G76</f>
        <v>1300511.1000000001</v>
      </c>
      <c r="H75" s="4">
        <f>H76</f>
        <v>621608</v>
      </c>
      <c r="I75" s="5">
        <f t="shared" si="2"/>
        <v>47.797208343704249</v>
      </c>
    </row>
    <row r="76" spans="1:9" ht="22.9" customHeight="1" x14ac:dyDescent="0.2">
      <c r="A76" s="2" t="s">
        <v>80</v>
      </c>
      <c r="B76" s="6" t="s">
        <v>21</v>
      </c>
      <c r="C76" s="6" t="s">
        <v>5</v>
      </c>
      <c r="D76" s="22">
        <v>1436667.77</v>
      </c>
      <c r="E76" s="22">
        <v>722083.76688000001</v>
      </c>
      <c r="F76" s="7">
        <f t="shared" ref="F76:F81" si="3">E76/D76*100</f>
        <v>50.261012459408065</v>
      </c>
      <c r="G76" s="7">
        <v>1300511.1000000001</v>
      </c>
      <c r="H76" s="7">
        <v>621608</v>
      </c>
      <c r="I76" s="8">
        <f t="shared" si="2"/>
        <v>47.797208343704249</v>
      </c>
    </row>
    <row r="77" spans="1:9" ht="35.25" customHeight="1" x14ac:dyDescent="0.2">
      <c r="A77" s="1" t="s">
        <v>81</v>
      </c>
      <c r="B77" s="3" t="s">
        <v>82</v>
      </c>
      <c r="C77" s="3" t="s">
        <v>0</v>
      </c>
      <c r="D77" s="4">
        <f>SUM(D78:D80)</f>
        <v>0</v>
      </c>
      <c r="E77" s="4">
        <f>SUM(E78:E80)</f>
        <v>0</v>
      </c>
      <c r="F77" s="4">
        <v>0</v>
      </c>
      <c r="G77" s="4">
        <f>SUM(G78:G80)</f>
        <v>0</v>
      </c>
      <c r="H77" s="4">
        <f>SUM(H78:H80)</f>
        <v>0</v>
      </c>
      <c r="I77" s="5">
        <v>0</v>
      </c>
    </row>
    <row r="78" spans="1:9" ht="35.25" customHeight="1" x14ac:dyDescent="0.2">
      <c r="A78" s="2" t="s">
        <v>83</v>
      </c>
      <c r="B78" s="6" t="s">
        <v>82</v>
      </c>
      <c r="C78" s="6" t="s">
        <v>5</v>
      </c>
      <c r="D78" s="22">
        <v>0</v>
      </c>
      <c r="E78" s="22">
        <v>0</v>
      </c>
      <c r="F78" s="7">
        <v>0</v>
      </c>
      <c r="G78" s="7">
        <v>0</v>
      </c>
      <c r="H78" s="7">
        <v>0</v>
      </c>
      <c r="I78" s="8">
        <v>0</v>
      </c>
    </row>
    <row r="79" spans="1:9" ht="12" customHeight="1" x14ac:dyDescent="0.2">
      <c r="A79" s="2" t="s">
        <v>84</v>
      </c>
      <c r="B79" s="6" t="s">
        <v>82</v>
      </c>
      <c r="C79" s="6" t="s">
        <v>7</v>
      </c>
      <c r="D79" s="22">
        <v>0</v>
      </c>
      <c r="E79" s="22">
        <v>0</v>
      </c>
      <c r="F79" s="7">
        <v>0</v>
      </c>
      <c r="G79" s="7">
        <v>0</v>
      </c>
      <c r="H79" s="7">
        <v>0</v>
      </c>
      <c r="I79" s="8">
        <v>0</v>
      </c>
    </row>
    <row r="80" spans="1:9" ht="12" customHeight="1" x14ac:dyDescent="0.2">
      <c r="A80" s="2" t="s">
        <v>85</v>
      </c>
      <c r="B80" s="6" t="s">
        <v>82</v>
      </c>
      <c r="C80" s="6" t="s">
        <v>9</v>
      </c>
      <c r="D80" s="22">
        <v>0</v>
      </c>
      <c r="E80" s="22">
        <v>0</v>
      </c>
      <c r="F80" s="7">
        <v>0</v>
      </c>
      <c r="G80" s="7">
        <v>0</v>
      </c>
      <c r="H80" s="7">
        <v>0</v>
      </c>
      <c r="I80" s="8">
        <v>0</v>
      </c>
    </row>
    <row r="81" spans="1:9" ht="12" customHeight="1" x14ac:dyDescent="0.2">
      <c r="A81" s="1" t="s">
        <v>86</v>
      </c>
      <c r="B81" s="1" t="s">
        <v>0</v>
      </c>
      <c r="C81" s="1" t="s">
        <v>0</v>
      </c>
      <c r="D81" s="4">
        <f>D6+D15+D17+D21+D30+D35+D40+D48+D52+D60+D66+D71+D75+D77</f>
        <v>32664954.868920002</v>
      </c>
      <c r="E81" s="4">
        <f>E6+E15+E17+E21+E30+E35+E40+E48+E52+E60+E66+E71+E75+E77</f>
        <v>15801170.898119999</v>
      </c>
      <c r="F81" s="4">
        <f t="shared" si="3"/>
        <v>48.373466185788217</v>
      </c>
      <c r="G81" s="4">
        <f>G6+G15+G17+G21+G30+G35+G40+G48+G52+G60+G66+G71+G75+G77</f>
        <v>33807414.499999993</v>
      </c>
      <c r="H81" s="4">
        <f>H6+H15+H17+H21+H30+H35+H40+H48+H52+H60+H66+H71+H75+H77</f>
        <v>15454622.200000001</v>
      </c>
      <c r="I81" s="5">
        <f t="shared" si="2"/>
        <v>45.713706382367704</v>
      </c>
    </row>
  </sheetData>
  <mergeCells count="8">
    <mergeCell ref="A2:I2"/>
    <mergeCell ref="A4:A5"/>
    <mergeCell ref="B4:B5"/>
    <mergeCell ref="C4:C5"/>
    <mergeCell ref="D4:E4"/>
    <mergeCell ref="G4:H4"/>
    <mergeCell ref="I4:I5"/>
    <mergeCell ref="F4:F5"/>
  </mergeCells>
  <pageMargins left="0.39370080000000002" right="0.39370080000000002" top="0.39370080000000002" bottom="0.3937008000000000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РзПд Областной бюджет </vt:lpstr>
      <vt:lpstr>РзПд Консолидированный бюджет</vt:lpstr>
      <vt:lpstr>'РзПд Консолидированный бюджет'!Заголовки_для_печати</vt:lpstr>
      <vt:lpstr>'РзПд Областной бюджет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2017-07-20T01:11:07Z</dcterms:modified>
</cp:coreProperties>
</file>