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налог на имущ. организаций" sheetId="1" r:id="rId1"/>
    <sheet name="транспортный налог 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<sst xmlns="http://schemas.openxmlformats.org/spreadsheetml/2006/main" count="70" uniqueCount="42">
  <si>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 xml:space="preserve">вид налога : налог на имущество организаций </t>
  </si>
  <si>
    <t xml:space="preserve">Категория налогоплатель-щика </t>
  </si>
  <si>
    <t>Вид налоговой льготы</t>
  </si>
  <si>
    <t xml:space="preserve">Налоговая база (в тыс.руб.) </t>
  </si>
  <si>
    <t>Сумма исчисленного налога с учетом  использования льготы ( в тыс.руб.)</t>
  </si>
  <si>
    <t>Сумма исчисленного налога без учета использования льготы (в тыс.руб.)</t>
  </si>
  <si>
    <t>МУП г. Магадана "Магадантеплосеть"</t>
  </si>
  <si>
    <t>МУП н. Магадана "Водоканал"</t>
  </si>
  <si>
    <t xml:space="preserve">пониженная  налоговая ставка  в размере 0,5 процента </t>
  </si>
  <si>
    <t xml:space="preserve">пониженная  налоговая ставка в размере 0,5 процента </t>
  </si>
  <si>
    <t xml:space="preserve">пониженная налоговая ставка в размере 0,5 процента </t>
  </si>
  <si>
    <t xml:space="preserve">МУП "Стекольный-Комэнерго" п. Стекольный Хасынский район </t>
  </si>
  <si>
    <t>МУП "Комэнерго" п. Палатка</t>
  </si>
  <si>
    <t>МУП "Сеймчантеплосеть"</t>
  </si>
  <si>
    <t xml:space="preserve"> подпункт "б" пункта 1 статьи 3 Закона Магаданской области от 20.11.2003 г. № 382-ОЗ  "организаций - в отношении объектов жилищного фонда и инженерной инфраструктуры  жилищно - коммунального комплекса"</t>
  </si>
  <si>
    <t>МУП "Синегорьеское МПП ЖКХ и Э"</t>
  </si>
  <si>
    <t xml:space="preserve">Количест-во предпри-ятий (организа-ций) данной категории </t>
  </si>
  <si>
    <t xml:space="preserve">Коэффици-ент бюджетной эффектив-ности налоговой льготы </t>
  </si>
  <si>
    <t xml:space="preserve">Коэффици-ент социально- экономической эффектив-ности налоговой льготы </t>
  </si>
  <si>
    <t xml:space="preserve">Сумма налоговой льготы  по налогу на имущество организаций  ( в тыс.руб.) </t>
  </si>
  <si>
    <t>ОАО "Магаданэлектросеть"</t>
  </si>
  <si>
    <t>ПАО "Магаданэнерго"</t>
  </si>
  <si>
    <t xml:space="preserve"> подпункт "ж" пункта 1 статьи 3 Закона Магаданской области от 20.11.2003 г. № 382-ОЗ  "организаций - в отношении  имущества, относящегося к линиям энергопередачи, а также сооружений, являющихся их  неотъемлемой технологической частью</t>
  </si>
  <si>
    <t>ПАО "Колымаэнерго"</t>
  </si>
  <si>
    <t xml:space="preserve">Результаты оценки бюджетной и (или) социально-экономической эффективности предоставленных налоговых льгот налогоплательщикам по налогам, зачисляемым в областной бюджет,  за 2017 год </t>
  </si>
  <si>
    <t xml:space="preserve">вид налога :  транспортный налог </t>
  </si>
  <si>
    <t xml:space="preserve"> подпункт 6  статьи 4 Закона Магаданской области от 28.11.2002 г. № 291-ОЗ  "О транспортном налоге"</t>
  </si>
  <si>
    <t xml:space="preserve">Категория налогоплательщика </t>
  </si>
  <si>
    <t>ОГБДЭУ "Среднеканское"</t>
  </si>
  <si>
    <t xml:space="preserve"> освобождение от уплаты транспортного  налога </t>
  </si>
  <si>
    <t xml:space="preserve">56 единицы  транспортных средств </t>
  </si>
  <si>
    <t>ООО "Сусуманская дорожная компания"</t>
  </si>
  <si>
    <t xml:space="preserve">160 единиц  транспортных средств </t>
  </si>
  <si>
    <t xml:space="preserve">37 единицы  транспортных средств </t>
  </si>
  <si>
    <t xml:space="preserve"> не проводится </t>
  </si>
  <si>
    <t xml:space="preserve"> подпункт "а" пункта 2 статьи 3 Закона Магаданской области от 20.11.2003 г. № 382-ОЗ  "организации - в отношении  автомобильных дорог общего пользования регионального и межмуниципального значения и сооружений на них"</t>
  </si>
  <si>
    <t xml:space="preserve">освобождение от уплаты налога на имущество организаций </t>
  </si>
  <si>
    <t>ОГБДЭУ " Магаданское"</t>
  </si>
  <si>
    <t xml:space="preserve">не подлежит оценке  эффективности </t>
  </si>
  <si>
    <t xml:space="preserve">МУП "Комэнерго"  Хасынского района </t>
  </si>
  <si>
    <t xml:space="preserve"> подпункт "в" пункта 1 статьи 3 Закона Магаданской области от 20.11.2003 г. № 382-ОЗ  "организаций - в отношении объектов социально-культурной сферы, используемых для нужд культуры и искусства, образования, физической культуры  и спорта,  здравоохранения и социального обеспечения "</t>
  </si>
  <si>
    <t>ОГБДЭУ " Среднеканское"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</si>
</sst>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8">
      <selection activeCell="A2" sqref="A2:I25"/>
    </sheetView>
  </sheetViews>
  <sheetFormatPr defaultColWidth="9.00390625" defaultRowHeight="12.75"/>
  <cols>
    <col min="1" max="1" width="28.00390625" style="0" customWidth="1"/>
    <col min="3" max="3" width="15.75390625" style="0" customWidth="1"/>
    <col min="4" max="4" width="9.25390625" style="0" bestFit="1" customWidth="1"/>
    <col min="5" max="8" width="11.00390625" style="0" bestFit="1" customWidth="1"/>
  </cols>
  <sheetData>
    <row r="1" ht="18.75">
      <c r="G1" s="2"/>
    </row>
    <row r="2" spans="1:9" ht="18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</row>
    <row r="3" spans="1:9" ht="18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8.7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15.75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94.5">
      <c r="A7" s="3" t="s">
        <v>1</v>
      </c>
      <c r="B7" s="6" t="s">
        <v>16</v>
      </c>
      <c r="C7" s="6" t="s">
        <v>2</v>
      </c>
      <c r="D7" s="6" t="s">
        <v>3</v>
      </c>
      <c r="E7" s="6" t="s">
        <v>5</v>
      </c>
      <c r="F7" s="6" t="s">
        <v>4</v>
      </c>
      <c r="G7" s="6" t="s">
        <v>19</v>
      </c>
      <c r="H7" s="6" t="s">
        <v>17</v>
      </c>
      <c r="I7" s="6" t="s">
        <v>18</v>
      </c>
    </row>
    <row r="8" spans="1:9" ht="102">
      <c r="A8" s="11" t="s">
        <v>14</v>
      </c>
      <c r="B8" s="14">
        <v>6</v>
      </c>
      <c r="C8" s="11" t="s">
        <v>8</v>
      </c>
      <c r="D8" s="14">
        <f>D10+D11+D12+D13+D14+D15</f>
        <v>1133422</v>
      </c>
      <c r="E8" s="14">
        <f>E10+E11+E12+E13+E14+E15</f>
        <v>24935.7</v>
      </c>
      <c r="F8" s="14">
        <f>F10+F11+F12+F13+F14+F15</f>
        <v>5667.1050000000005</v>
      </c>
      <c r="G8" s="14">
        <f>G10+G11+G12+G13+G14+G15</f>
        <v>19268.594999999998</v>
      </c>
      <c r="H8" s="10">
        <f aca="true" t="shared" si="0" ref="H8:H22">G8/F8</f>
        <v>3.4000772881391814</v>
      </c>
      <c r="I8" s="5"/>
    </row>
    <row r="9" spans="1:12" ht="87.75" customHeight="1">
      <c r="A9" s="4" t="s">
        <v>21</v>
      </c>
      <c r="B9" s="14"/>
      <c r="C9" s="4" t="s">
        <v>9</v>
      </c>
      <c r="D9" s="7">
        <v>440229</v>
      </c>
      <c r="E9" s="7">
        <v>9685</v>
      </c>
      <c r="F9" s="7">
        <v>2201</v>
      </c>
      <c r="G9" s="7">
        <f>E9-F9</f>
        <v>7484</v>
      </c>
      <c r="H9" s="9">
        <f t="shared" si="0"/>
        <v>3.400272603362108</v>
      </c>
      <c r="I9" s="22">
        <v>0.9</v>
      </c>
      <c r="K9" s="13"/>
      <c r="L9" s="13"/>
    </row>
    <row r="10" spans="1:12" ht="51">
      <c r="A10" s="4" t="s">
        <v>6</v>
      </c>
      <c r="B10" s="7"/>
      <c r="C10" s="4" t="s">
        <v>9</v>
      </c>
      <c r="D10" s="7">
        <v>724901</v>
      </c>
      <c r="E10" s="24">
        <v>15948</v>
      </c>
      <c r="F10" s="24">
        <f>D10*0.5/100</f>
        <v>3624.505</v>
      </c>
      <c r="G10" s="24">
        <f>E10-F10</f>
        <v>12323.494999999999</v>
      </c>
      <c r="H10" s="9">
        <f t="shared" si="0"/>
        <v>3.4000491101543515</v>
      </c>
      <c r="I10" s="8">
        <v>0.8</v>
      </c>
      <c r="K10" s="15"/>
      <c r="L10" s="13"/>
    </row>
    <row r="11" spans="1:11" s="13" customFormat="1" ht="51">
      <c r="A11" s="4" t="s">
        <v>7</v>
      </c>
      <c r="B11" s="7"/>
      <c r="C11" s="4" t="s">
        <v>10</v>
      </c>
      <c r="D11" s="7">
        <v>342396</v>
      </c>
      <c r="E11" s="7">
        <v>7533</v>
      </c>
      <c r="F11" s="7">
        <v>1712</v>
      </c>
      <c r="G11" s="7">
        <f>E11-F11</f>
        <v>5821</v>
      </c>
      <c r="H11" s="9">
        <f t="shared" si="0"/>
        <v>3.4001168224299065</v>
      </c>
      <c r="I11" s="8">
        <v>0.9</v>
      </c>
      <c r="K11" s="15"/>
    </row>
    <row r="12" spans="1:11" ht="51">
      <c r="A12" s="4" t="s">
        <v>11</v>
      </c>
      <c r="B12" s="7"/>
      <c r="C12" s="4" t="s">
        <v>9</v>
      </c>
      <c r="D12" s="7">
        <v>9125.3</v>
      </c>
      <c r="E12" s="7">
        <v>200.7</v>
      </c>
      <c r="F12" s="7">
        <v>45.6</v>
      </c>
      <c r="G12" s="7">
        <f>E12-F12</f>
        <v>155.1</v>
      </c>
      <c r="H12" s="9">
        <f t="shared" si="0"/>
        <v>3.401315789473684</v>
      </c>
      <c r="I12" s="8">
        <v>0.4</v>
      </c>
      <c r="K12" s="15"/>
    </row>
    <row r="13" spans="1:11" ht="1.5" customHeight="1" hidden="1">
      <c r="A13" s="4" t="s">
        <v>12</v>
      </c>
      <c r="B13" s="7"/>
      <c r="C13" s="4" t="s">
        <v>9</v>
      </c>
      <c r="D13" s="7"/>
      <c r="E13" s="7"/>
      <c r="F13" s="7"/>
      <c r="G13" s="7"/>
      <c r="H13" s="10" t="e">
        <f t="shared" si="0"/>
        <v>#DIV/0!</v>
      </c>
      <c r="I13" s="9"/>
      <c r="K13" s="17">
        <v>0.8</v>
      </c>
    </row>
    <row r="14" spans="1:11" ht="51">
      <c r="A14" s="4" t="s">
        <v>13</v>
      </c>
      <c r="B14" s="7"/>
      <c r="C14" s="4" t="s">
        <v>9</v>
      </c>
      <c r="D14" s="7">
        <v>21218.7</v>
      </c>
      <c r="E14" s="7">
        <v>467</v>
      </c>
      <c r="F14" s="7">
        <v>106</v>
      </c>
      <c r="G14" s="24">
        <f>E14-F14</f>
        <v>361</v>
      </c>
      <c r="H14" s="9">
        <f t="shared" si="0"/>
        <v>3.4056603773584904</v>
      </c>
      <c r="I14" s="9">
        <v>0.8</v>
      </c>
      <c r="K14" s="16"/>
    </row>
    <row r="15" spans="1:11" ht="51">
      <c r="A15" s="4" t="s">
        <v>15</v>
      </c>
      <c r="B15" s="7"/>
      <c r="C15" s="4" t="s">
        <v>9</v>
      </c>
      <c r="D15" s="7">
        <v>35781</v>
      </c>
      <c r="E15" s="7">
        <v>787</v>
      </c>
      <c r="F15" s="7">
        <v>179</v>
      </c>
      <c r="G15" s="24">
        <f>E15-F15</f>
        <v>608</v>
      </c>
      <c r="H15" s="10">
        <f t="shared" si="0"/>
        <v>3.3966480446927374</v>
      </c>
      <c r="I15" s="9">
        <v>0.7</v>
      </c>
      <c r="K15" s="16"/>
    </row>
    <row r="16" spans="1:11" ht="51">
      <c r="A16" s="4" t="s">
        <v>39</v>
      </c>
      <c r="B16" s="7"/>
      <c r="C16" s="4" t="s">
        <v>9</v>
      </c>
      <c r="D16" s="7">
        <v>169031.7</v>
      </c>
      <c r="E16" s="7">
        <v>3719</v>
      </c>
      <c r="F16" s="7">
        <v>845.2</v>
      </c>
      <c r="G16" s="24">
        <f>E16-F16</f>
        <v>2873.8</v>
      </c>
      <c r="H16" s="10">
        <f t="shared" si="0"/>
        <v>3.4001419782300046</v>
      </c>
      <c r="I16" s="9">
        <v>0.6</v>
      </c>
      <c r="K16" s="16"/>
    </row>
    <row r="17" spans="1:11" ht="140.25">
      <c r="A17" s="11" t="s">
        <v>40</v>
      </c>
      <c r="B17" s="7">
        <v>1</v>
      </c>
      <c r="C17" s="4" t="s">
        <v>9</v>
      </c>
      <c r="D17" s="7">
        <v>18199.6</v>
      </c>
      <c r="E17" s="7">
        <v>400</v>
      </c>
      <c r="F17" s="7">
        <v>91</v>
      </c>
      <c r="G17" s="7">
        <f>E17-F17</f>
        <v>309</v>
      </c>
      <c r="H17" s="10">
        <f>G17/F17</f>
        <v>3.3956043956043955</v>
      </c>
      <c r="I17" s="9">
        <v>0.9</v>
      </c>
      <c r="K17" s="16"/>
    </row>
    <row r="18" spans="1:11" ht="51">
      <c r="A18" s="4" t="s">
        <v>21</v>
      </c>
      <c r="B18" s="7">
        <v>1</v>
      </c>
      <c r="C18" s="4" t="s">
        <v>9</v>
      </c>
      <c r="D18" s="7">
        <v>18199.6</v>
      </c>
      <c r="E18" s="7">
        <v>400</v>
      </c>
      <c r="F18" s="7">
        <v>91</v>
      </c>
      <c r="G18" s="7">
        <f>E18-F18</f>
        <v>309</v>
      </c>
      <c r="H18" s="9">
        <f t="shared" si="0"/>
        <v>3.3956043956043955</v>
      </c>
      <c r="I18" s="9">
        <v>0.9</v>
      </c>
      <c r="K18" s="16"/>
    </row>
    <row r="19" spans="1:9" ht="114.75">
      <c r="A19" s="11" t="s">
        <v>22</v>
      </c>
      <c r="B19" s="25"/>
      <c r="C19" s="11" t="s">
        <v>9</v>
      </c>
      <c r="D19" s="14">
        <f>D20+D21</f>
        <v>7184699</v>
      </c>
      <c r="E19" s="14">
        <f>E20+E21</f>
        <v>158063.6</v>
      </c>
      <c r="F19" s="14">
        <f>F20+F21</f>
        <v>35922.6</v>
      </c>
      <c r="G19" s="14">
        <f>G20+G21</f>
        <v>122141</v>
      </c>
      <c r="H19" s="10">
        <f t="shared" si="0"/>
        <v>3.400115804535307</v>
      </c>
      <c r="I19" s="9"/>
    </row>
    <row r="20" spans="1:9" s="13" customFormat="1" ht="51">
      <c r="A20" s="4" t="s">
        <v>21</v>
      </c>
      <c r="B20" s="7">
        <v>1</v>
      </c>
      <c r="C20" s="4" t="s">
        <v>9</v>
      </c>
      <c r="D20" s="7">
        <v>6991529</v>
      </c>
      <c r="E20" s="7">
        <v>153813.6</v>
      </c>
      <c r="F20" s="7">
        <v>34957.6</v>
      </c>
      <c r="G20" s="7">
        <f>E20-F20</f>
        <v>118856</v>
      </c>
      <c r="H20" s="9">
        <f t="shared" si="0"/>
        <v>3.400004576973248</v>
      </c>
      <c r="I20" s="9">
        <v>0.9</v>
      </c>
    </row>
    <row r="21" spans="1:9" ht="51">
      <c r="A21" s="4" t="s">
        <v>20</v>
      </c>
      <c r="B21" s="7">
        <v>2</v>
      </c>
      <c r="C21" s="4" t="s">
        <v>9</v>
      </c>
      <c r="D21" s="7">
        <v>193170</v>
      </c>
      <c r="E21" s="7">
        <v>4250</v>
      </c>
      <c r="F21" s="7">
        <v>965</v>
      </c>
      <c r="G21" s="7">
        <f>E21-F21</f>
        <v>3285</v>
      </c>
      <c r="H21" s="9">
        <f t="shared" si="0"/>
        <v>3.4041450777202074</v>
      </c>
      <c r="I21" s="9">
        <v>0.7</v>
      </c>
    </row>
    <row r="22" spans="1:9" ht="51">
      <c r="A22" s="12" t="s">
        <v>23</v>
      </c>
      <c r="B22" s="12"/>
      <c r="C22" s="4" t="s">
        <v>9</v>
      </c>
      <c r="D22" s="12">
        <v>92109</v>
      </c>
      <c r="E22" s="12">
        <v>2026</v>
      </c>
      <c r="F22" s="7">
        <v>461</v>
      </c>
      <c r="G22" s="7">
        <f>E22-F22</f>
        <v>1565</v>
      </c>
      <c r="H22" s="9">
        <f t="shared" si="0"/>
        <v>3.3947939262472886</v>
      </c>
      <c r="I22" s="7">
        <v>0.6</v>
      </c>
    </row>
    <row r="23" spans="1:9" ht="102">
      <c r="A23" s="11" t="s">
        <v>35</v>
      </c>
      <c r="B23" s="23">
        <v>1</v>
      </c>
      <c r="C23" s="11" t="s">
        <v>36</v>
      </c>
      <c r="D23" s="23">
        <f>D24+D25</f>
        <v>1518031.8</v>
      </c>
      <c r="E23" s="23">
        <f>E24+E25</f>
        <v>33396.7</v>
      </c>
      <c r="F23" s="23">
        <v>0</v>
      </c>
      <c r="G23" s="23">
        <f>G24+G25</f>
        <v>33396.7</v>
      </c>
      <c r="H23" s="29" t="s">
        <v>38</v>
      </c>
      <c r="I23" s="30"/>
    </row>
    <row r="24" spans="1:9" ht="39" customHeight="1">
      <c r="A24" s="4" t="s">
        <v>37</v>
      </c>
      <c r="B24" s="22">
        <v>1</v>
      </c>
      <c r="C24" s="21" t="s">
        <v>36</v>
      </c>
      <c r="D24" s="22">
        <v>1451601</v>
      </c>
      <c r="E24" s="22">
        <v>31935.2</v>
      </c>
      <c r="F24" s="22">
        <v>0</v>
      </c>
      <c r="G24" s="22">
        <v>31935.2</v>
      </c>
      <c r="H24" s="31" t="s">
        <v>38</v>
      </c>
      <c r="I24" s="32"/>
    </row>
    <row r="25" spans="1:9" ht="51">
      <c r="A25" s="4" t="s">
        <v>41</v>
      </c>
      <c r="B25" s="7">
        <v>2</v>
      </c>
      <c r="C25" s="21" t="s">
        <v>36</v>
      </c>
      <c r="D25" s="7">
        <v>66430.8</v>
      </c>
      <c r="E25" s="7">
        <v>1461.5</v>
      </c>
      <c r="F25" s="22">
        <v>0</v>
      </c>
      <c r="G25" s="7">
        <v>1461.5</v>
      </c>
      <c r="H25" s="33"/>
      <c r="I25" s="34"/>
    </row>
    <row r="31" ht="12.75">
      <c r="J31" s="26"/>
    </row>
  </sheetData>
  <sheetProtection/>
  <mergeCells count="4">
    <mergeCell ref="A5:I5"/>
    <mergeCell ref="A2:I4"/>
    <mergeCell ref="H23:I23"/>
    <mergeCell ref="H24:I25"/>
  </mergeCells>
  <printOptions/>
  <pageMargins left="1.1811023622047245" right="0" top="0" bottom="0" header="0" footer="0"/>
  <pageSetup fitToWidth="0" fitToHeight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5">
      <selection activeCell="A26" sqref="A26:A28"/>
    </sheetView>
  </sheetViews>
  <sheetFormatPr defaultColWidth="9.00390625" defaultRowHeight="12.75"/>
  <cols>
    <col min="1" max="1" width="28.75390625" style="0" customWidth="1"/>
    <col min="3" max="3" width="15.75390625" style="0" customWidth="1"/>
  </cols>
  <sheetData>
    <row r="1" ht="18.75">
      <c r="G1" s="2"/>
    </row>
    <row r="2" spans="1:9" ht="12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2.7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18.75" customHeight="1">
      <c r="A5" s="28"/>
      <c r="B5" s="28"/>
      <c r="C5" s="28"/>
      <c r="D5" s="28"/>
      <c r="E5" s="28"/>
      <c r="F5" s="28"/>
      <c r="G5" s="28"/>
      <c r="H5" s="28"/>
      <c r="I5" s="28"/>
    </row>
    <row r="6" spans="1:9" ht="18.75">
      <c r="A6" s="27" t="s">
        <v>25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05">
      <c r="A8" s="3" t="s">
        <v>27</v>
      </c>
      <c r="B8" s="6" t="s">
        <v>16</v>
      </c>
      <c r="C8" s="6" t="s">
        <v>2</v>
      </c>
      <c r="D8" s="6" t="s">
        <v>3</v>
      </c>
      <c r="E8" s="6" t="s">
        <v>5</v>
      </c>
      <c r="F8" s="6" t="s">
        <v>4</v>
      </c>
      <c r="G8" s="6" t="s">
        <v>19</v>
      </c>
      <c r="H8" s="6" t="s">
        <v>17</v>
      </c>
      <c r="I8" s="6" t="s">
        <v>18</v>
      </c>
    </row>
    <row r="9" spans="1:9" ht="63.75">
      <c r="A9" s="11" t="s">
        <v>26</v>
      </c>
      <c r="B9" s="14">
        <v>2</v>
      </c>
      <c r="C9" s="11" t="s">
        <v>29</v>
      </c>
      <c r="D9" s="18" t="s">
        <v>32</v>
      </c>
      <c r="E9" s="14">
        <f>E10+E11</f>
        <v>757.3</v>
      </c>
      <c r="F9" s="7">
        <v>0</v>
      </c>
      <c r="G9" s="14">
        <f>G10+G11</f>
        <v>757.3</v>
      </c>
      <c r="H9" s="35" t="s">
        <v>34</v>
      </c>
      <c r="I9" s="36"/>
    </row>
    <row r="10" spans="1:9" ht="63.75">
      <c r="A10" s="4" t="s">
        <v>31</v>
      </c>
      <c r="B10" s="7">
        <v>2</v>
      </c>
      <c r="C10" s="4" t="s">
        <v>29</v>
      </c>
      <c r="D10" s="18" t="s">
        <v>30</v>
      </c>
      <c r="E10" s="7">
        <v>497</v>
      </c>
      <c r="F10" s="7">
        <v>0</v>
      </c>
      <c r="G10" s="7">
        <v>497</v>
      </c>
      <c r="H10" s="9"/>
      <c r="I10" s="8"/>
    </row>
    <row r="11" spans="1:9" ht="63.75">
      <c r="A11" s="4" t="s">
        <v>28</v>
      </c>
      <c r="B11" s="7">
        <v>3</v>
      </c>
      <c r="C11" s="4" t="s">
        <v>29</v>
      </c>
      <c r="D11" s="18" t="s">
        <v>33</v>
      </c>
      <c r="E11" s="20">
        <v>260.3</v>
      </c>
      <c r="F11" s="7">
        <v>0</v>
      </c>
      <c r="G11" s="20">
        <v>260.3</v>
      </c>
      <c r="H11" s="19"/>
      <c r="I11" s="19"/>
    </row>
  </sheetData>
  <sheetProtection/>
  <mergeCells count="3">
    <mergeCell ref="A6:I6"/>
    <mergeCell ref="A2:I5"/>
    <mergeCell ref="H9:I9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Лысяная Александра Юрьевна</cp:lastModifiedBy>
  <cp:lastPrinted>2018-08-13T22:57:04Z</cp:lastPrinted>
  <dcterms:created xsi:type="dcterms:W3CDTF">2011-07-18T02:45:55Z</dcterms:created>
  <dcterms:modified xsi:type="dcterms:W3CDTF">2018-08-13T22:57:54Z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