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зПд Консолидированный бюджет" sheetId="1" r:id="rId1"/>
  </sheets>
  <definedNames>
    <definedName name="_xlnm.Print_Titles" localSheetId="0">'РзПд Консолидированный бюджет'!$5:$5</definedName>
  </definedNames>
  <calcPr calcId="152511"/>
</workbook>
</file>

<file path=xl/calcChain.xml><?xml version="1.0" encoding="utf-8"?>
<calcChain xmlns="http://schemas.openxmlformats.org/spreadsheetml/2006/main">
  <c r="H80" i="1" l="1"/>
  <c r="H76" i="1"/>
  <c r="G76" i="1"/>
  <c r="G80" i="1" s="1"/>
  <c r="I74" i="1"/>
  <c r="I75" i="1"/>
  <c r="H74" i="1"/>
  <c r="G74" i="1"/>
  <c r="I71" i="1"/>
  <c r="I72" i="1"/>
  <c r="I73" i="1"/>
  <c r="H71" i="1"/>
  <c r="G71" i="1"/>
  <c r="I67" i="1"/>
  <c r="I68" i="1"/>
  <c r="I69" i="1"/>
  <c r="I70" i="1"/>
  <c r="H66" i="1"/>
  <c r="I66" i="1" s="1"/>
  <c r="G66" i="1"/>
  <c r="I61" i="1"/>
  <c r="I62" i="1"/>
  <c r="I63" i="1"/>
  <c r="I64" i="1"/>
  <c r="I65" i="1"/>
  <c r="H60" i="1"/>
  <c r="I60" i="1" s="1"/>
  <c r="G60" i="1"/>
  <c r="I53" i="1"/>
  <c r="I54" i="1"/>
  <c r="I55" i="1"/>
  <c r="I56" i="1"/>
  <c r="I57" i="1"/>
  <c r="I58" i="1"/>
  <c r="I59" i="1"/>
  <c r="H52" i="1"/>
  <c r="I52" i="1" s="1"/>
  <c r="G52" i="1"/>
  <c r="I49" i="1"/>
  <c r="I51" i="1"/>
  <c r="H48" i="1"/>
  <c r="G48" i="1"/>
  <c r="I48" i="1" s="1"/>
  <c r="I41" i="1"/>
  <c r="I42" i="1"/>
  <c r="I43" i="1"/>
  <c r="I44" i="1"/>
  <c r="I45" i="1"/>
  <c r="I46" i="1"/>
  <c r="I47" i="1"/>
  <c r="H40" i="1"/>
  <c r="I40" i="1" s="1"/>
  <c r="G40" i="1"/>
  <c r="I36" i="1"/>
  <c r="I37" i="1"/>
  <c r="I38" i="1"/>
  <c r="I39" i="1"/>
  <c r="H35" i="1"/>
  <c r="I35" i="1" s="1"/>
  <c r="G35" i="1"/>
  <c r="I31" i="1"/>
  <c r="I32" i="1"/>
  <c r="I33" i="1"/>
  <c r="I34" i="1"/>
  <c r="H30" i="1"/>
  <c r="I30" i="1" s="1"/>
  <c r="G30" i="1"/>
  <c r="I22" i="1"/>
  <c r="I23" i="1"/>
  <c r="I24" i="1"/>
  <c r="I25" i="1"/>
  <c r="I26" i="1"/>
  <c r="I27" i="1"/>
  <c r="I28" i="1"/>
  <c r="I29" i="1"/>
  <c r="H21" i="1"/>
  <c r="I21" i="1" s="1"/>
  <c r="G21" i="1"/>
  <c r="I18" i="1"/>
  <c r="I19" i="1"/>
  <c r="I20" i="1"/>
  <c r="H17" i="1"/>
  <c r="I17" i="1" s="1"/>
  <c r="G17" i="1"/>
  <c r="I16" i="1"/>
  <c r="H15" i="1"/>
  <c r="I15" i="1" s="1"/>
  <c r="G15" i="1"/>
  <c r="I7" i="1"/>
  <c r="I8" i="1"/>
  <c r="I9" i="1"/>
  <c r="I10" i="1"/>
  <c r="I11" i="1"/>
  <c r="I12" i="1"/>
  <c r="I13" i="1"/>
  <c r="I14" i="1"/>
  <c r="H6" i="1"/>
  <c r="I6" i="1" s="1"/>
  <c r="G6" i="1"/>
  <c r="I80" i="1" l="1"/>
  <c r="E80" i="1"/>
  <c r="D80" i="1"/>
  <c r="F50" i="1"/>
  <c r="F37" i="1"/>
  <c r="F36" i="1"/>
  <c r="F20" i="1"/>
  <c r="F16" i="1"/>
  <c r="F15" i="1"/>
  <c r="F80" i="1" l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<sst xmlns="http://schemas.openxmlformats.org/spreadsheetml/2006/main" count="237" uniqueCount="100">
  <si>
    <t/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</si>
  <si>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</si>
  <si>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</si>
  <si>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</si>
  <si>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</si>
  <si>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</si>
  <si>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</si>
  <si>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</si>
  <si>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</si>
  <si>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</si>
  <si>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</si>
  <si>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</si>
  <si>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</si>
  <si>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</si>
  <si>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</si>
  <si>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</si>
  <si>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</si>
  <si>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</si>
  <si>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</si>
  <si>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</si>
  <si>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</si>
  <si>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</si>
  <si>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</si>
  <si>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</si>
  <si>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</si>
  <si>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</si>
  <si>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</si>
  <si>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</si>
  <si>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</si>
  <si>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</si>
  <si>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</si>
  <si>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</si>
  <si>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</si>
  <si>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</si>
  <si>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</si>
  <si>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</si>
  <si>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</si>
  <si>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</si>
  <si>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</si>
  <si>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</si>
  <si>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</si>
  <si>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</si>
  <si>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</si>
  <si>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</si>
  <si>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</si>
  <si>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</si>
  <si>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</si>
  <si>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</si>
  <si>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</si>
  <si>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</si>
  <si>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</si>
  <si>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</si>
  <si>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</si>
  <si>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</si>
  <si>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</si>
  <si>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</si>
  <si>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</si>
  <si>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</si>
  <si>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</si>
  <si>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</si>
  <si>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</si>
  <si>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</si>
  <si>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</si>
  <si>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</si>
  <si>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</si>
  <si>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</si>
  <si>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</si>
  <si>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</si>
  <si>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</si>
  <si>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</si>
  <si>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</si>
  <si>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</si>
  <si>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</si>
  <si>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</si>
  <si>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</si>
  <si>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</si>
  <si>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</si>
  <si>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</si>
  <si>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</si>
  <si>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</si>
  <si>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</si>
  <si>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</si>
  <si>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</si>
  <si>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</si>
  <si>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</si>
  <si>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</si>
  <si>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</si>
  <si>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Бюджет</t>
  </si>
  <si>
    <t>Кассовое исполнение</t>
  </si>
  <si>
    <t>% исполнения</t>
  </si>
  <si>
    <t>На 01.04.2017</t>
  </si>
  <si>
    <t>Кинематография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</si>
  <si>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</si>
  <si>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</si>
  <si>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</si>
  <si>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Экологический контроль</t>
  </si>
  <si>
    <t>Сбор, удаление отходов и очистка сточных вод</t>
  </si>
  <si>
    <t>Исполнение расходов консолидированного бюджета Магаданской области по разделам и подразделам классификации расходов бюджетов Российской Федерации за 1 квартал 2018 года в сравнении с соответсвующим периодом прошлого года</t>
  </si>
  <si>
    <t>на 01.04.2018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</si>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</sst>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"/>
    <numFmt numFmtId="168" formatCode="#,##0.0_ ;\-#,##0.0\ "/>
  </numFmts>
  <fonts count="6" x14ac:knownFonts="1">
    <font>
      <sz val="10"/>
      <color rgb="FF000000"/>
      <name val="Times New Roman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30">
    <xf numFmtId="16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0"/>
  <sheetViews>
    <sheetView tabSelected="1" workbookViewId="0">
      <selection activeCell="H91" sqref="H91"/>
    </sheetView>
  </sheetViews>
  <sheetFormatPr defaultRowHeight="12.75" x14ac:dyDescent="0.2"/>
  <cols>
    <col min="1" max="1" width="43.5" customWidth="1"/>
    <col min="2" max="2" width="6.6640625" customWidth="1"/>
    <col min="3" max="3" width="5.83203125" customWidth="1"/>
    <col min="4" max="4" width="15.6640625" customWidth="1"/>
    <col min="5" max="5" width="19.5" customWidth="1"/>
    <col min="6" max="6" width="14" customWidth="1"/>
    <col min="7" max="7" width="14.6640625" style="23" customWidth="1"/>
    <col min="8" max="8" width="19.33203125" style="23" customWidth="1"/>
    <col min="9" max="9" width="13.1640625" style="28" customWidth="1"/>
  </cols>
  <sheetData>
    <row r="2" spans="1:9" ht="51" customHeight="1" x14ac:dyDescent="0.2">
      <c r="A2" s="12" t="s">
        <v>97</v>
      </c>
      <c r="B2" s="12"/>
      <c r="C2" s="12"/>
      <c r="D2" s="12"/>
      <c r="E2" s="12"/>
      <c r="F2" s="12"/>
      <c r="G2" s="15"/>
      <c r="H2" s="15"/>
      <c r="I2" s="15"/>
    </row>
    <row r="3" spans="1:9" ht="30.75" customHeight="1" x14ac:dyDescent="0.2">
      <c r="A3" s="9"/>
      <c r="B3" s="9"/>
      <c r="C3" s="9"/>
      <c r="D3" s="9"/>
      <c r="E3" s="9"/>
      <c r="F3" s="9"/>
      <c r="I3" s="27" t="s">
        <v>99</v>
      </c>
    </row>
    <row r="4" spans="1:9" ht="12.75" customHeight="1" x14ac:dyDescent="0.2">
      <c r="A4" s="13" t="s">
        <v>1</v>
      </c>
      <c r="B4" s="13" t="s">
        <v>2</v>
      </c>
      <c r="C4" s="13" t="s">
        <v>3</v>
      </c>
      <c r="D4" s="19" t="s">
        <v>90</v>
      </c>
      <c r="E4" s="20"/>
      <c r="F4" s="21"/>
      <c r="G4" s="16" t="s">
        <v>98</v>
      </c>
      <c r="H4" s="17"/>
      <c r="I4" s="18"/>
    </row>
    <row r="5" spans="1:9" ht="34.5" customHeight="1" x14ac:dyDescent="0.2">
      <c r="A5" s="14"/>
      <c r="B5" s="14"/>
      <c r="C5" s="14"/>
      <c r="D5" s="3" t="s">
        <v>87</v>
      </c>
      <c r="E5" s="3" t="s">
        <v>88</v>
      </c>
      <c r="F5" s="22" t="s">
        <v>89</v>
      </c>
      <c r="G5" s="24" t="s">
        <v>87</v>
      </c>
      <c r="H5" s="24" t="s">
        <v>88</v>
      </c>
      <c r="I5" s="26" t="s">
        <v>89</v>
      </c>
    </row>
    <row r="6" spans="1:9" ht="32.25" customHeight="1" x14ac:dyDescent="0.2">
      <c r="A6" s="1" t="s">
        <v>4</v>
      </c>
      <c r="B6" s="3" t="s">
        <v>5</v>
      </c>
      <c r="C6" s="3" t="s">
        <v>0</v>
      </c>
      <c r="D6" s="4">
        <v>3085814.125</v>
      </c>
      <c r="E6" s="4">
        <v>526543.50451</v>
      </c>
      <c r="F6" s="5">
        <f>E6/D6*100</f>
        <v>17.063357777908934</v>
      </c>
      <c r="G6" s="24">
        <f>SUM(G7:G14)</f>
        <v>3173208.1283400003</v>
      </c>
      <c r="H6" s="24">
        <f>SUM(H7:H14)</f>
        <v>616062.51318999997</v>
      </c>
      <c r="I6" s="26">
        <f>H6/G6*100</f>
        <v>19.414500665365452</v>
      </c>
    </row>
    <row r="7" spans="1:9" ht="22.9" customHeight="1" x14ac:dyDescent="0.2">
      <c r="A7" s="2" t="s">
        <v>6</v>
      </c>
      <c r="B7" s="6" t="s">
        <v>5</v>
      </c>
      <c r="C7" s="6" t="s">
        <v>7</v>
      </c>
      <c r="D7" s="7">
        <v>44119.769</v>
      </c>
      <c r="E7" s="7">
        <v>10350.00841</v>
      </c>
      <c r="F7" s="8">
        <f t="shared" ref="F7:F52" si="0">E7/D7*100</f>
        <v>23.458890752578508</v>
      </c>
      <c r="G7" s="25">
        <v>47623.173999999999</v>
      </c>
      <c r="H7" s="25">
        <v>10504.61465</v>
      </c>
      <c r="I7" s="29">
        <f t="shared" ref="I7:I71" si="1">H7/G7*100</f>
        <v>22.057779370186456</v>
      </c>
    </row>
    <row r="8" spans="1:9" ht="35.25" customHeight="1" x14ac:dyDescent="0.2">
      <c r="A8" s="2" t="s">
        <v>8</v>
      </c>
      <c r="B8" s="6" t="s">
        <v>5</v>
      </c>
      <c r="C8" s="6" t="s">
        <v>9</v>
      </c>
      <c r="D8" s="7">
        <v>216147.704</v>
      </c>
      <c r="E8" s="7">
        <v>35807.00475</v>
      </c>
      <c r="F8" s="8">
        <f t="shared" si="0"/>
        <v>16.565988945226085</v>
      </c>
      <c r="G8" s="25">
        <v>241374.97</v>
      </c>
      <c r="H8" s="25">
        <v>47194.84218</v>
      </c>
      <c r="I8" s="29">
        <f t="shared" si="1"/>
        <v>19.552500485033722</v>
      </c>
    </row>
    <row r="9" spans="1:9" ht="35.25" customHeight="1" x14ac:dyDescent="0.2">
      <c r="A9" s="2" t="s">
        <v>10</v>
      </c>
      <c r="B9" s="6" t="s">
        <v>5</v>
      </c>
      <c r="C9" s="6" t="s">
        <v>11</v>
      </c>
      <c r="D9" s="7">
        <v>1128196.423</v>
      </c>
      <c r="E9" s="7">
        <v>237977.92233</v>
      </c>
      <c r="F9" s="8">
        <f t="shared" si="0"/>
        <v>21.093660419272577</v>
      </c>
      <c r="G9" s="25">
        <v>1116922.6340000001</v>
      </c>
      <c r="H9" s="25">
        <v>224673.24890000001</v>
      </c>
      <c r="I9" s="29">
        <f t="shared" si="1"/>
        <v>20.115381500989439</v>
      </c>
    </row>
    <row r="10" spans="1:9" ht="19.5" customHeight="1" x14ac:dyDescent="0.2">
      <c r="A10" s="2" t="s">
        <v>12</v>
      </c>
      <c r="B10" s="6" t="s">
        <v>5</v>
      </c>
      <c r="C10" s="6" t="s">
        <v>13</v>
      </c>
      <c r="D10" s="7">
        <v>500</v>
      </c>
      <c r="E10" s="7">
        <v>0</v>
      </c>
      <c r="F10" s="8">
        <f t="shared" si="0"/>
        <v>0</v>
      </c>
      <c r="G10" s="25">
        <v>1504.6</v>
      </c>
      <c r="H10" s="25">
        <v>36.39</v>
      </c>
      <c r="I10" s="29">
        <f t="shared" si="1"/>
        <v>2.4185830120962386</v>
      </c>
    </row>
    <row r="11" spans="1:9" ht="35.25" customHeight="1" x14ac:dyDescent="0.2">
      <c r="A11" s="2" t="s">
        <v>14</v>
      </c>
      <c r="B11" s="6" t="s">
        <v>5</v>
      </c>
      <c r="C11" s="6" t="s">
        <v>15</v>
      </c>
      <c r="D11" s="7">
        <v>323739.24599999998</v>
      </c>
      <c r="E11" s="7">
        <v>70676.582190000001</v>
      </c>
      <c r="F11" s="8">
        <f t="shared" si="0"/>
        <v>21.831329708477792</v>
      </c>
      <c r="G11" s="25">
        <v>358810.39600000001</v>
      </c>
      <c r="H11" s="25">
        <v>77366.479990000007</v>
      </c>
      <c r="I11" s="29">
        <f t="shared" si="1"/>
        <v>21.56193935640594</v>
      </c>
    </row>
    <row r="12" spans="1:9" ht="12" customHeight="1" x14ac:dyDescent="0.2">
      <c r="A12" s="2" t="s">
        <v>16</v>
      </c>
      <c r="B12" s="6" t="s">
        <v>5</v>
      </c>
      <c r="C12" s="6" t="s">
        <v>17</v>
      </c>
      <c r="D12" s="7">
        <v>36910.510999999999</v>
      </c>
      <c r="E12" s="7">
        <v>6152.8401299999996</v>
      </c>
      <c r="F12" s="8">
        <f t="shared" si="0"/>
        <v>16.669615140250972</v>
      </c>
      <c r="G12" s="25">
        <v>61463.519</v>
      </c>
      <c r="H12" s="25">
        <v>9197.4824000000008</v>
      </c>
      <c r="I12" s="29">
        <f t="shared" si="1"/>
        <v>14.964132463681427</v>
      </c>
    </row>
    <row r="13" spans="1:9" ht="12" customHeight="1" x14ac:dyDescent="0.2">
      <c r="A13" s="2" t="s">
        <v>18</v>
      </c>
      <c r="B13" s="6" t="s">
        <v>5</v>
      </c>
      <c r="C13" s="6" t="s">
        <v>19</v>
      </c>
      <c r="D13" s="7">
        <v>87240.06</v>
      </c>
      <c r="E13" s="7">
        <v>0</v>
      </c>
      <c r="F13" s="8">
        <f t="shared" si="0"/>
        <v>0</v>
      </c>
      <c r="G13" s="25">
        <v>67748.599839999995</v>
      </c>
      <c r="H13" s="25">
        <v>0</v>
      </c>
      <c r="I13" s="29">
        <f t="shared" si="1"/>
        <v>0</v>
      </c>
    </row>
    <row r="14" spans="1:9" ht="12" customHeight="1" x14ac:dyDescent="0.2">
      <c r="A14" s="2" t="s">
        <v>20</v>
      </c>
      <c r="B14" s="6" t="s">
        <v>5</v>
      </c>
      <c r="C14" s="6" t="s">
        <v>21</v>
      </c>
      <c r="D14" s="7">
        <v>1248960.412</v>
      </c>
      <c r="E14" s="7">
        <v>165579.14670000001</v>
      </c>
      <c r="F14" s="8">
        <f t="shared" si="0"/>
        <v>13.257357487804827</v>
      </c>
      <c r="G14" s="25">
        <v>1277760.2355</v>
      </c>
      <c r="H14" s="25">
        <v>247089.45507</v>
      </c>
      <c r="I14" s="29">
        <f t="shared" si="1"/>
        <v>19.337701096427647</v>
      </c>
    </row>
    <row r="15" spans="1:9" ht="24.75" customHeight="1" x14ac:dyDescent="0.2">
      <c r="A15" s="1" t="s">
        <v>92</v>
      </c>
      <c r="B15" s="11" t="s">
        <v>7</v>
      </c>
      <c r="C15" s="6"/>
      <c r="D15" s="4">
        <v>1032.5</v>
      </c>
      <c r="E15" s="4">
        <v>257.85370999999998</v>
      </c>
      <c r="F15" s="5">
        <f t="shared" si="0"/>
        <v>24.97372493946731</v>
      </c>
      <c r="G15" s="24">
        <f>G16</f>
        <v>1118.3</v>
      </c>
      <c r="H15" s="24">
        <f>H16</f>
        <v>219.38231999999999</v>
      </c>
      <c r="I15" s="26">
        <f t="shared" si="1"/>
        <v>19.617483680586606</v>
      </c>
    </row>
    <row r="16" spans="1:9" ht="12" customHeight="1" x14ac:dyDescent="0.2">
      <c r="A16" s="2" t="s">
        <v>93</v>
      </c>
      <c r="B16" s="10" t="s">
        <v>7</v>
      </c>
      <c r="C16" s="10" t="s">
        <v>9</v>
      </c>
      <c r="D16" s="7">
        <v>1032.5</v>
      </c>
      <c r="E16" s="7">
        <v>257.85370999999998</v>
      </c>
      <c r="F16" s="8">
        <f t="shared" si="0"/>
        <v>24.97372493946731</v>
      </c>
      <c r="G16" s="25">
        <v>1118.3</v>
      </c>
      <c r="H16" s="25">
        <v>219.38231999999999</v>
      </c>
      <c r="I16" s="29">
        <f t="shared" si="1"/>
        <v>19.617483680586606</v>
      </c>
    </row>
    <row r="17" spans="1:9" ht="22.9" customHeight="1" x14ac:dyDescent="0.2">
      <c r="A17" s="1" t="s">
        <v>22</v>
      </c>
      <c r="B17" s="3" t="s">
        <v>9</v>
      </c>
      <c r="C17" s="3" t="s">
        <v>0</v>
      </c>
      <c r="D17" s="4">
        <v>791509.80599999998</v>
      </c>
      <c r="E17" s="4">
        <v>150546.28305999999</v>
      </c>
      <c r="F17" s="5">
        <f t="shared" si="0"/>
        <v>19.020141243834445</v>
      </c>
      <c r="G17" s="24">
        <f>SUM(G18:G20)</f>
        <v>792746.821</v>
      </c>
      <c r="H17" s="24">
        <f>SUM(H18:H20)</f>
        <v>205616.0153</v>
      </c>
      <c r="I17" s="26">
        <f t="shared" si="1"/>
        <v>25.93716049729829</v>
      </c>
    </row>
    <row r="18" spans="1:9" ht="22.9" customHeight="1" x14ac:dyDescent="0.2">
      <c r="A18" s="2" t="s">
        <v>23</v>
      </c>
      <c r="B18" s="6" t="s">
        <v>9</v>
      </c>
      <c r="C18" s="6" t="s">
        <v>24</v>
      </c>
      <c r="D18" s="7">
        <v>114847.106</v>
      </c>
      <c r="E18" s="7">
        <v>31614.525900000001</v>
      </c>
      <c r="F18" s="8">
        <f t="shared" si="0"/>
        <v>27.527490244290526</v>
      </c>
      <c r="G18" s="25">
        <v>126295.22100000001</v>
      </c>
      <c r="H18" s="25">
        <v>39813.148269999998</v>
      </c>
      <c r="I18" s="29">
        <f t="shared" si="1"/>
        <v>31.523875531283956</v>
      </c>
    </row>
    <row r="19" spans="1:9" ht="12" customHeight="1" x14ac:dyDescent="0.2">
      <c r="A19" s="2" t="s">
        <v>25</v>
      </c>
      <c r="B19" s="6" t="s">
        <v>9</v>
      </c>
      <c r="C19" s="6" t="s">
        <v>26</v>
      </c>
      <c r="D19" s="7">
        <v>671268.3</v>
      </c>
      <c r="E19" s="7">
        <v>118284.22037</v>
      </c>
      <c r="F19" s="8">
        <f t="shared" si="0"/>
        <v>17.621004949883673</v>
      </c>
      <c r="G19" s="25">
        <v>659377.9</v>
      </c>
      <c r="H19" s="25">
        <v>164097.77072</v>
      </c>
      <c r="I19" s="29">
        <f t="shared" si="1"/>
        <v>24.886756247062571</v>
      </c>
    </row>
    <row r="20" spans="1:9" ht="24.75" customHeight="1" x14ac:dyDescent="0.2">
      <c r="A20" s="2" t="s">
        <v>94</v>
      </c>
      <c r="B20" s="10" t="s">
        <v>9</v>
      </c>
      <c r="C20" s="10" t="s">
        <v>82</v>
      </c>
      <c r="D20" s="7">
        <v>5394.4</v>
      </c>
      <c r="E20" s="7">
        <v>647.53679</v>
      </c>
      <c r="F20" s="8">
        <f t="shared" si="0"/>
        <v>12.003870495328488</v>
      </c>
      <c r="G20" s="25">
        <v>7073.7</v>
      </c>
      <c r="H20" s="25">
        <v>1705.0963099999999</v>
      </c>
      <c r="I20" s="29">
        <f t="shared" si="1"/>
        <v>24.104730339143586</v>
      </c>
    </row>
    <row r="21" spans="1:9" ht="24.75" customHeight="1" x14ac:dyDescent="0.2">
      <c r="A21" s="1" t="s">
        <v>27</v>
      </c>
      <c r="B21" s="3" t="s">
        <v>11</v>
      </c>
      <c r="C21" s="3" t="s">
        <v>0</v>
      </c>
      <c r="D21" s="4">
        <v>4154593.0214200001</v>
      </c>
      <c r="E21" s="4">
        <v>470625.20435000001</v>
      </c>
      <c r="F21" s="5">
        <f t="shared" si="0"/>
        <v>11.327829270486399</v>
      </c>
      <c r="G21" s="24">
        <f>SUM(G22:G29)</f>
        <v>3175339.915</v>
      </c>
      <c r="H21" s="24">
        <f>SUM(H22:H29)</f>
        <v>574513.00769</v>
      </c>
      <c r="I21" s="26">
        <f t="shared" si="1"/>
        <v>18.092960850460635</v>
      </c>
    </row>
    <row r="22" spans="1:9" ht="12" customHeight="1" x14ac:dyDescent="0.2">
      <c r="A22" s="2" t="s">
        <v>28</v>
      </c>
      <c r="B22" s="6" t="s">
        <v>11</v>
      </c>
      <c r="C22" s="6" t="s">
        <v>5</v>
      </c>
      <c r="D22" s="7">
        <v>175911.5</v>
      </c>
      <c r="E22" s="7">
        <v>25234.50619</v>
      </c>
      <c r="F22" s="8">
        <f t="shared" si="0"/>
        <v>14.345000861228515</v>
      </c>
      <c r="G22" s="25">
        <v>143702.1</v>
      </c>
      <c r="H22" s="25">
        <v>26342.093870000001</v>
      </c>
      <c r="I22" s="29">
        <f t="shared" si="1"/>
        <v>18.331043088444776</v>
      </c>
    </row>
    <row r="23" spans="1:9" ht="12" customHeight="1" x14ac:dyDescent="0.2">
      <c r="A23" s="2" t="s">
        <v>29</v>
      </c>
      <c r="B23" s="6" t="s">
        <v>11</v>
      </c>
      <c r="C23" s="6" t="s">
        <v>7</v>
      </c>
      <c r="D23" s="7">
        <v>37398</v>
      </c>
      <c r="E23" s="7">
        <v>7534.7848199999999</v>
      </c>
      <c r="F23" s="8">
        <f t="shared" si="0"/>
        <v>20.147560885608858</v>
      </c>
      <c r="G23" s="25">
        <v>38090.1</v>
      </c>
      <c r="H23" s="25">
        <v>6123.23189</v>
      </c>
      <c r="I23" s="29">
        <f t="shared" si="1"/>
        <v>16.075651914802009</v>
      </c>
    </row>
    <row r="24" spans="1:9" ht="12" customHeight="1" x14ac:dyDescent="0.2">
      <c r="A24" s="2" t="s">
        <v>30</v>
      </c>
      <c r="B24" s="6" t="s">
        <v>11</v>
      </c>
      <c r="C24" s="6" t="s">
        <v>13</v>
      </c>
      <c r="D24" s="7">
        <v>411071.8</v>
      </c>
      <c r="E24" s="7">
        <v>88794.873219999994</v>
      </c>
      <c r="F24" s="8">
        <f t="shared" si="0"/>
        <v>21.600818450694014</v>
      </c>
      <c r="G24" s="25">
        <v>421703.7</v>
      </c>
      <c r="H24" s="25">
        <v>89414.256009999997</v>
      </c>
      <c r="I24" s="29">
        <f t="shared" si="1"/>
        <v>21.203099714325482</v>
      </c>
    </row>
    <row r="25" spans="1:9" ht="12" customHeight="1" x14ac:dyDescent="0.2">
      <c r="A25" s="2" t="s">
        <v>31</v>
      </c>
      <c r="B25" s="6" t="s">
        <v>11</v>
      </c>
      <c r="C25" s="6" t="s">
        <v>15</v>
      </c>
      <c r="D25" s="7">
        <v>135336.1</v>
      </c>
      <c r="E25" s="7">
        <v>20.930260000000001</v>
      </c>
      <c r="F25" s="8">
        <f t="shared" si="0"/>
        <v>1.5465393195163744E-2</v>
      </c>
      <c r="G25" s="25">
        <v>168448.3</v>
      </c>
      <c r="H25" s="25">
        <v>10065.97119</v>
      </c>
      <c r="I25" s="29">
        <f t="shared" si="1"/>
        <v>5.9757036372584356</v>
      </c>
    </row>
    <row r="26" spans="1:9" ht="12" customHeight="1" x14ac:dyDescent="0.2">
      <c r="A26" s="2" t="s">
        <v>32</v>
      </c>
      <c r="B26" s="6" t="s">
        <v>11</v>
      </c>
      <c r="C26" s="6" t="s">
        <v>17</v>
      </c>
      <c r="D26" s="7">
        <v>325823.63799999998</v>
      </c>
      <c r="E26" s="7">
        <v>67786.991370000003</v>
      </c>
      <c r="F26" s="8">
        <f t="shared" si="0"/>
        <v>20.804810782328818</v>
      </c>
      <c r="G26" s="25">
        <v>394928.592</v>
      </c>
      <c r="H26" s="25">
        <v>61597.92252</v>
      </c>
      <c r="I26" s="29">
        <f t="shared" si="1"/>
        <v>15.597230427925057</v>
      </c>
    </row>
    <row r="27" spans="1:9" ht="12" customHeight="1" x14ac:dyDescent="0.2">
      <c r="A27" s="2" t="s">
        <v>33</v>
      </c>
      <c r="B27" s="6" t="s">
        <v>11</v>
      </c>
      <c r="C27" s="6" t="s">
        <v>34</v>
      </c>
      <c r="D27" s="7">
        <v>448888.74900000001</v>
      </c>
      <c r="E27" s="7">
        <v>95629.894539999994</v>
      </c>
      <c r="F27" s="8">
        <f t="shared" si="0"/>
        <v>21.303696016671601</v>
      </c>
      <c r="G27" s="25">
        <v>463595.18599999999</v>
      </c>
      <c r="H27" s="25">
        <v>81378.288509999998</v>
      </c>
      <c r="I27" s="29">
        <f t="shared" si="1"/>
        <v>17.553738901421639</v>
      </c>
    </row>
    <row r="28" spans="1:9" ht="12" customHeight="1" x14ac:dyDescent="0.2">
      <c r="A28" s="2" t="s">
        <v>35</v>
      </c>
      <c r="B28" s="6" t="s">
        <v>11</v>
      </c>
      <c r="C28" s="6" t="s">
        <v>24</v>
      </c>
      <c r="D28" s="7">
        <v>2269807.5750000002</v>
      </c>
      <c r="E28" s="7">
        <v>121892.73</v>
      </c>
      <c r="F28" s="8">
        <f t="shared" si="0"/>
        <v>5.3701790117605004</v>
      </c>
      <c r="G28" s="25">
        <v>1187846.4380000001</v>
      </c>
      <c r="H28" s="25">
        <v>234162.84685</v>
      </c>
      <c r="I28" s="29">
        <f t="shared" si="1"/>
        <v>19.713225494388357</v>
      </c>
    </row>
    <row r="29" spans="1:9" ht="12" customHeight="1" x14ac:dyDescent="0.2">
      <c r="A29" s="2" t="s">
        <v>36</v>
      </c>
      <c r="B29" s="6" t="s">
        <v>11</v>
      </c>
      <c r="C29" s="6" t="s">
        <v>37</v>
      </c>
      <c r="D29" s="7">
        <v>350355.65941999998</v>
      </c>
      <c r="E29" s="7">
        <v>63730.493949999996</v>
      </c>
      <c r="F29" s="8">
        <f t="shared" si="0"/>
        <v>18.190228197113562</v>
      </c>
      <c r="G29" s="25">
        <v>357025.49900000001</v>
      </c>
      <c r="H29" s="25">
        <v>65428.396849999997</v>
      </c>
      <c r="I29" s="29">
        <f t="shared" si="1"/>
        <v>18.325973084068149</v>
      </c>
    </row>
    <row r="30" spans="1:9" ht="24" customHeight="1" x14ac:dyDescent="0.2">
      <c r="A30" s="1" t="s">
        <v>38</v>
      </c>
      <c r="B30" s="3" t="s">
        <v>13</v>
      </c>
      <c r="C30" s="3" t="s">
        <v>0</v>
      </c>
      <c r="D30" s="4">
        <v>4510765.2170000002</v>
      </c>
      <c r="E30" s="4">
        <v>1853915.4232099999</v>
      </c>
      <c r="F30" s="5">
        <f t="shared" si="0"/>
        <v>41.099798682117928</v>
      </c>
      <c r="G30" s="24">
        <f>SUM(G31:G34)</f>
        <v>8022454.37653</v>
      </c>
      <c r="H30" s="24">
        <f>SUM(H31:H34)</f>
        <v>2252670.9899800005</v>
      </c>
      <c r="I30" s="26">
        <f t="shared" si="1"/>
        <v>28.079573709640236</v>
      </c>
    </row>
    <row r="31" spans="1:9" ht="12" customHeight="1" x14ac:dyDescent="0.2">
      <c r="A31" s="2" t="s">
        <v>39</v>
      </c>
      <c r="B31" s="6" t="s">
        <v>13</v>
      </c>
      <c r="C31" s="6" t="s">
        <v>5</v>
      </c>
      <c r="D31" s="7">
        <v>350410.00699999998</v>
      </c>
      <c r="E31" s="7">
        <v>37750.885450000002</v>
      </c>
      <c r="F31" s="8">
        <f t="shared" si="0"/>
        <v>10.773346849652043</v>
      </c>
      <c r="G31" s="25">
        <v>237027.75399999999</v>
      </c>
      <c r="H31" s="25">
        <v>52646.19528</v>
      </c>
      <c r="I31" s="29">
        <f t="shared" si="1"/>
        <v>22.210983478331404</v>
      </c>
    </row>
    <row r="32" spans="1:9" ht="12" customHeight="1" x14ac:dyDescent="0.2">
      <c r="A32" s="2" t="s">
        <v>40</v>
      </c>
      <c r="B32" s="6" t="s">
        <v>13</v>
      </c>
      <c r="C32" s="6" t="s">
        <v>7</v>
      </c>
      <c r="D32" s="7">
        <v>3148877.63368</v>
      </c>
      <c r="E32" s="7">
        <v>1606105.2759700001</v>
      </c>
      <c r="F32" s="8">
        <f t="shared" si="0"/>
        <v>51.005642734138021</v>
      </c>
      <c r="G32" s="25">
        <v>6751483.4646600001</v>
      </c>
      <c r="H32" s="25">
        <v>1962372.5964800001</v>
      </c>
      <c r="I32" s="29">
        <f t="shared" si="1"/>
        <v>29.065798750035505</v>
      </c>
    </row>
    <row r="33" spans="1:9" ht="12" customHeight="1" x14ac:dyDescent="0.2">
      <c r="A33" s="2" t="s">
        <v>41</v>
      </c>
      <c r="B33" s="6" t="s">
        <v>13</v>
      </c>
      <c r="C33" s="6" t="s">
        <v>9</v>
      </c>
      <c r="D33" s="7">
        <v>733853.34432000003</v>
      </c>
      <c r="E33" s="7">
        <v>154624.37583</v>
      </c>
      <c r="F33" s="8">
        <f t="shared" si="0"/>
        <v>21.070201154874802</v>
      </c>
      <c r="G33" s="25">
        <v>719568.48849999998</v>
      </c>
      <c r="H33" s="25">
        <v>162852.08132999999</v>
      </c>
      <c r="I33" s="29">
        <f t="shared" si="1"/>
        <v>22.631908419096924</v>
      </c>
    </row>
    <row r="34" spans="1:9" ht="22.9" customHeight="1" x14ac:dyDescent="0.2">
      <c r="A34" s="2" t="s">
        <v>42</v>
      </c>
      <c r="B34" s="6" t="s">
        <v>13</v>
      </c>
      <c r="C34" s="6" t="s">
        <v>13</v>
      </c>
      <c r="D34" s="7">
        <v>277624.23200000002</v>
      </c>
      <c r="E34" s="7">
        <v>55434.885900000001</v>
      </c>
      <c r="F34" s="8">
        <f t="shared" si="0"/>
        <v>19.967596308379882</v>
      </c>
      <c r="G34" s="25">
        <v>314374.66937000002</v>
      </c>
      <c r="H34" s="25">
        <v>74800.116890000005</v>
      </c>
      <c r="I34" s="29">
        <f t="shared" si="1"/>
        <v>23.793302761923474</v>
      </c>
    </row>
    <row r="35" spans="1:9" ht="21" customHeight="1" x14ac:dyDescent="0.2">
      <c r="A35" s="1" t="s">
        <v>43</v>
      </c>
      <c r="B35" s="3" t="s">
        <v>15</v>
      </c>
      <c r="C35" s="3" t="s">
        <v>0</v>
      </c>
      <c r="D35" s="4">
        <v>79467.3</v>
      </c>
      <c r="E35" s="4">
        <v>8868.6089699999993</v>
      </c>
      <c r="F35" s="5">
        <f t="shared" si="0"/>
        <v>11.160073350925474</v>
      </c>
      <c r="G35" s="24">
        <f>SUM(G36:G39)</f>
        <v>75313.5</v>
      </c>
      <c r="H35" s="24">
        <f>SUM(H36:H39)</f>
        <v>16208.39183</v>
      </c>
      <c r="I35" s="26">
        <f t="shared" si="1"/>
        <v>21.521230363746209</v>
      </c>
    </row>
    <row r="36" spans="1:9" ht="12" customHeight="1" x14ac:dyDescent="0.2">
      <c r="A36" s="2" t="s">
        <v>95</v>
      </c>
      <c r="B36" s="10" t="s">
        <v>15</v>
      </c>
      <c r="C36" s="10" t="s">
        <v>5</v>
      </c>
      <c r="D36" s="7">
        <v>360</v>
      </c>
      <c r="E36" s="7">
        <v>0</v>
      </c>
      <c r="F36" s="8">
        <f t="shared" si="0"/>
        <v>0</v>
      </c>
      <c r="G36" s="25">
        <v>360</v>
      </c>
      <c r="H36" s="25">
        <v>0</v>
      </c>
      <c r="I36" s="29">
        <f t="shared" si="1"/>
        <v>0</v>
      </c>
    </row>
    <row r="37" spans="1:9" ht="12" customHeight="1" x14ac:dyDescent="0.2">
      <c r="A37" s="2" t="s">
        <v>96</v>
      </c>
      <c r="B37" s="10" t="s">
        <v>15</v>
      </c>
      <c r="C37" s="10" t="s">
        <v>7</v>
      </c>
      <c r="D37" s="7">
        <v>300</v>
      </c>
      <c r="E37" s="7">
        <v>0</v>
      </c>
      <c r="F37" s="8">
        <f t="shared" si="0"/>
        <v>0</v>
      </c>
      <c r="G37" s="25">
        <v>403.7</v>
      </c>
      <c r="H37" s="25">
        <v>0</v>
      </c>
      <c r="I37" s="29">
        <f t="shared" si="1"/>
        <v>0</v>
      </c>
    </row>
    <row r="38" spans="1:9" ht="22.9" customHeight="1" x14ac:dyDescent="0.2">
      <c r="A38" s="2" t="s">
        <v>44</v>
      </c>
      <c r="B38" s="6" t="s">
        <v>15</v>
      </c>
      <c r="C38" s="6" t="s">
        <v>9</v>
      </c>
      <c r="D38" s="7">
        <v>96.6</v>
      </c>
      <c r="E38" s="7">
        <v>0</v>
      </c>
      <c r="F38" s="8">
        <f t="shared" si="0"/>
        <v>0</v>
      </c>
      <c r="G38" s="25">
        <v>96.6</v>
      </c>
      <c r="H38" s="25">
        <v>0</v>
      </c>
      <c r="I38" s="29">
        <f t="shared" si="1"/>
        <v>0</v>
      </c>
    </row>
    <row r="39" spans="1:9" ht="12" customHeight="1" x14ac:dyDescent="0.2">
      <c r="A39" s="2" t="s">
        <v>45</v>
      </c>
      <c r="B39" s="6" t="s">
        <v>15</v>
      </c>
      <c r="C39" s="6" t="s">
        <v>13</v>
      </c>
      <c r="D39" s="7">
        <v>78710.7</v>
      </c>
      <c r="E39" s="7">
        <v>8868.6089699999993</v>
      </c>
      <c r="F39" s="8">
        <f t="shared" si="0"/>
        <v>11.267348619692113</v>
      </c>
      <c r="G39" s="25">
        <v>74453.2</v>
      </c>
      <c r="H39" s="25">
        <v>16208.39183</v>
      </c>
      <c r="I39" s="29">
        <f t="shared" si="1"/>
        <v>21.769906236400853</v>
      </c>
    </row>
    <row r="40" spans="1:9" ht="26.25" customHeight="1" x14ac:dyDescent="0.2">
      <c r="A40" s="1" t="s">
        <v>46</v>
      </c>
      <c r="B40" s="3" t="s">
        <v>17</v>
      </c>
      <c r="C40" s="3" t="s">
        <v>0</v>
      </c>
      <c r="D40" s="4">
        <v>7417319.3590000002</v>
      </c>
      <c r="E40" s="4">
        <v>1500350.1911599999</v>
      </c>
      <c r="F40" s="5">
        <f t="shared" si="0"/>
        <v>20.227660675544602</v>
      </c>
      <c r="G40" s="24">
        <f>SUM(G41:G47)</f>
        <v>7601250.4264500001</v>
      </c>
      <c r="H40" s="24">
        <f>SUM(H41:H47)</f>
        <v>1677635.9366499998</v>
      </c>
      <c r="I40" s="26">
        <f t="shared" si="1"/>
        <v>22.070525802075217</v>
      </c>
    </row>
    <row r="41" spans="1:9" ht="12" customHeight="1" x14ac:dyDescent="0.2">
      <c r="A41" s="2" t="s">
        <v>47</v>
      </c>
      <c r="B41" s="6" t="s">
        <v>17</v>
      </c>
      <c r="C41" s="6" t="s">
        <v>5</v>
      </c>
      <c r="D41" s="7">
        <v>1747150.402</v>
      </c>
      <c r="E41" s="7">
        <v>340836.63509</v>
      </c>
      <c r="F41" s="8">
        <f t="shared" si="0"/>
        <v>19.508145074392971</v>
      </c>
      <c r="G41" s="25">
        <v>1943070.69</v>
      </c>
      <c r="H41" s="25">
        <v>378860.03243999998</v>
      </c>
      <c r="I41" s="29">
        <f t="shared" si="1"/>
        <v>19.49800562531258</v>
      </c>
    </row>
    <row r="42" spans="1:9" ht="12" customHeight="1" x14ac:dyDescent="0.2">
      <c r="A42" s="2" t="s">
        <v>48</v>
      </c>
      <c r="B42" s="6" t="s">
        <v>17</v>
      </c>
      <c r="C42" s="6" t="s">
        <v>7</v>
      </c>
      <c r="D42" s="7">
        <v>3219166.3870000001</v>
      </c>
      <c r="E42" s="7">
        <v>669795.44282</v>
      </c>
      <c r="F42" s="8">
        <f t="shared" si="0"/>
        <v>20.806487217462362</v>
      </c>
      <c r="G42" s="25">
        <v>3218181.3840000001</v>
      </c>
      <c r="H42" s="25">
        <v>741910.12772999995</v>
      </c>
      <c r="I42" s="29">
        <f t="shared" si="1"/>
        <v>23.053707644279879</v>
      </c>
    </row>
    <row r="43" spans="1:9" ht="12" customHeight="1" x14ac:dyDescent="0.2">
      <c r="A43" s="2" t="s">
        <v>49</v>
      </c>
      <c r="B43" s="6" t="s">
        <v>17</v>
      </c>
      <c r="C43" s="6" t="s">
        <v>9</v>
      </c>
      <c r="D43" s="7">
        <v>843108.83</v>
      </c>
      <c r="E43" s="7">
        <v>175859.67668999999</v>
      </c>
      <c r="F43" s="8">
        <f t="shared" si="0"/>
        <v>20.858478814650773</v>
      </c>
      <c r="G43" s="25">
        <v>979313.80099999998</v>
      </c>
      <c r="H43" s="25">
        <v>242802.94935000001</v>
      </c>
      <c r="I43" s="29">
        <f t="shared" si="1"/>
        <v>24.793171412683893</v>
      </c>
    </row>
    <row r="44" spans="1:9" ht="12" customHeight="1" x14ac:dyDescent="0.2">
      <c r="A44" s="2" t="s">
        <v>50</v>
      </c>
      <c r="B44" s="6" t="s">
        <v>17</v>
      </c>
      <c r="C44" s="6" t="s">
        <v>11</v>
      </c>
      <c r="D44" s="7">
        <v>773685.1</v>
      </c>
      <c r="E44" s="7">
        <v>182870.03605</v>
      </c>
      <c r="F44" s="8">
        <f t="shared" si="0"/>
        <v>23.636235989293318</v>
      </c>
      <c r="G44" s="25">
        <v>739535.70345000003</v>
      </c>
      <c r="H44" s="25">
        <v>177330.98985000001</v>
      </c>
      <c r="I44" s="29">
        <f t="shared" si="1"/>
        <v>23.978692174392005</v>
      </c>
    </row>
    <row r="45" spans="1:9" ht="22.9" customHeight="1" x14ac:dyDescent="0.2">
      <c r="A45" s="2" t="s">
        <v>51</v>
      </c>
      <c r="B45" s="6" t="s">
        <v>17</v>
      </c>
      <c r="C45" s="6" t="s">
        <v>13</v>
      </c>
      <c r="D45" s="7">
        <v>61775.199999999997</v>
      </c>
      <c r="E45" s="7">
        <v>14233.63</v>
      </c>
      <c r="F45" s="8">
        <f t="shared" si="0"/>
        <v>23.041009984589284</v>
      </c>
      <c r="G45" s="25">
        <v>52498.8</v>
      </c>
      <c r="H45" s="25">
        <v>10284.65</v>
      </c>
      <c r="I45" s="29">
        <f t="shared" si="1"/>
        <v>19.590257301119262</v>
      </c>
    </row>
    <row r="46" spans="1:9" ht="12" customHeight="1" x14ac:dyDescent="0.2">
      <c r="A46" s="2" t="s">
        <v>52</v>
      </c>
      <c r="B46" s="6" t="s">
        <v>17</v>
      </c>
      <c r="C46" s="6" t="s">
        <v>17</v>
      </c>
      <c r="D46" s="7">
        <v>297525.5</v>
      </c>
      <c r="E46" s="7">
        <v>21746.642500000002</v>
      </c>
      <c r="F46" s="8">
        <f t="shared" si="0"/>
        <v>7.3091692980937779</v>
      </c>
      <c r="G46" s="25">
        <v>208844.75700000001</v>
      </c>
      <c r="H46" s="25">
        <v>25554.467820000002</v>
      </c>
      <c r="I46" s="29">
        <f t="shared" si="1"/>
        <v>12.236106947132983</v>
      </c>
    </row>
    <row r="47" spans="1:9" ht="12" customHeight="1" x14ac:dyDescent="0.2">
      <c r="A47" s="2" t="s">
        <v>53</v>
      </c>
      <c r="B47" s="6" t="s">
        <v>17</v>
      </c>
      <c r="C47" s="6" t="s">
        <v>24</v>
      </c>
      <c r="D47" s="7">
        <v>474907.94</v>
      </c>
      <c r="E47" s="7">
        <v>95008.12801</v>
      </c>
      <c r="F47" s="8">
        <f t="shared" si="0"/>
        <v>20.005588453627453</v>
      </c>
      <c r="G47" s="25">
        <v>459805.29100000003</v>
      </c>
      <c r="H47" s="25">
        <v>100892.71945999999</v>
      </c>
      <c r="I47" s="29">
        <f t="shared" si="1"/>
        <v>21.942487708346093</v>
      </c>
    </row>
    <row r="48" spans="1:9" ht="22.5" customHeight="1" x14ac:dyDescent="0.2">
      <c r="A48" s="1" t="s">
        <v>54</v>
      </c>
      <c r="B48" s="3" t="s">
        <v>34</v>
      </c>
      <c r="C48" s="3" t="s">
        <v>0</v>
      </c>
      <c r="D48" s="4">
        <v>1521571.6189999999</v>
      </c>
      <c r="E48" s="4">
        <v>313898.93848000001</v>
      </c>
      <c r="F48" s="5">
        <f t="shared" si="0"/>
        <v>20.629915447969459</v>
      </c>
      <c r="G48" s="24">
        <f>SUM(G49:G51)</f>
        <v>1725262.7551500001</v>
      </c>
      <c r="H48" s="24">
        <f>SUM(H49:H51)</f>
        <v>432357.28804000001</v>
      </c>
      <c r="I48" s="26">
        <f t="shared" si="1"/>
        <v>25.060373369180478</v>
      </c>
    </row>
    <row r="49" spans="1:9" ht="12" customHeight="1" x14ac:dyDescent="0.2">
      <c r="A49" s="2" t="s">
        <v>55</v>
      </c>
      <c r="B49" s="6" t="s">
        <v>34</v>
      </c>
      <c r="C49" s="6" t="s">
        <v>5</v>
      </c>
      <c r="D49" s="7">
        <v>1274288.0079999999</v>
      </c>
      <c r="E49" s="7">
        <v>266303.22957999998</v>
      </c>
      <c r="F49" s="8">
        <f t="shared" si="0"/>
        <v>20.898197888400752</v>
      </c>
      <c r="G49" s="25">
        <v>1478970.96765</v>
      </c>
      <c r="H49" s="25">
        <v>374825.41008</v>
      </c>
      <c r="I49" s="29">
        <f t="shared" si="1"/>
        <v>25.343662470641735</v>
      </c>
    </row>
    <row r="50" spans="1:9" ht="12" customHeight="1" x14ac:dyDescent="0.2">
      <c r="A50" s="2" t="s">
        <v>91</v>
      </c>
      <c r="B50" s="10" t="s">
        <v>34</v>
      </c>
      <c r="C50" s="10" t="s">
        <v>7</v>
      </c>
      <c r="D50" s="7">
        <v>7414.8</v>
      </c>
      <c r="E50" s="7">
        <v>1272.19245</v>
      </c>
      <c r="F50" s="8">
        <f t="shared" si="0"/>
        <v>17.157474915034797</v>
      </c>
      <c r="G50" s="25">
        <v>0</v>
      </c>
      <c r="H50" s="25">
        <v>0</v>
      </c>
      <c r="I50" s="29">
        <v>0</v>
      </c>
    </row>
    <row r="51" spans="1:9" ht="12" customHeight="1" x14ac:dyDescent="0.2">
      <c r="A51" s="2" t="s">
        <v>56</v>
      </c>
      <c r="B51" s="6" t="s">
        <v>34</v>
      </c>
      <c r="C51" s="6" t="s">
        <v>11</v>
      </c>
      <c r="D51" s="7">
        <v>239868.81099999999</v>
      </c>
      <c r="E51" s="7">
        <v>46323.516450000003</v>
      </c>
      <c r="F51" s="8">
        <f t="shared" si="0"/>
        <v>19.31202154080799</v>
      </c>
      <c r="G51" s="25">
        <v>246291.78750000001</v>
      </c>
      <c r="H51" s="25">
        <v>57531.877959999998</v>
      </c>
      <c r="I51" s="29">
        <f t="shared" si="1"/>
        <v>23.359235216074755</v>
      </c>
    </row>
    <row r="52" spans="1:9" ht="23.25" customHeight="1" x14ac:dyDescent="0.2">
      <c r="A52" s="1" t="s">
        <v>57</v>
      </c>
      <c r="B52" s="3" t="s">
        <v>24</v>
      </c>
      <c r="C52" s="3" t="s">
        <v>0</v>
      </c>
      <c r="D52" s="4">
        <v>5533230.4000000004</v>
      </c>
      <c r="E52" s="4">
        <v>1195792.7750299999</v>
      </c>
      <c r="F52" s="5">
        <f t="shared" si="0"/>
        <v>21.611114820557624</v>
      </c>
      <c r="G52" s="24">
        <f>SUM(G53:G59)</f>
        <v>4708398.4000000004</v>
      </c>
      <c r="H52" s="24">
        <f>SUM(H53:H59)</f>
        <v>887806.97714999993</v>
      </c>
      <c r="I52" s="26">
        <f t="shared" si="1"/>
        <v>18.855816813420034</v>
      </c>
    </row>
    <row r="53" spans="1:9" ht="12" customHeight="1" x14ac:dyDescent="0.2">
      <c r="A53" s="2" t="s">
        <v>58</v>
      </c>
      <c r="B53" s="6" t="s">
        <v>24</v>
      </c>
      <c r="C53" s="6" t="s">
        <v>5</v>
      </c>
      <c r="D53" s="7">
        <v>1059308.3999999999</v>
      </c>
      <c r="E53" s="7">
        <v>204597.03683999999</v>
      </c>
      <c r="F53" s="8">
        <f t="shared" ref="F53:F80" si="2">E53/D53*100</f>
        <v>19.314208859289703</v>
      </c>
      <c r="G53" s="25">
        <v>1105890</v>
      </c>
      <c r="H53" s="25">
        <v>257779.16621</v>
      </c>
      <c r="I53" s="29">
        <f t="shared" si="1"/>
        <v>23.30965703731836</v>
      </c>
    </row>
    <row r="54" spans="1:9" ht="12" customHeight="1" x14ac:dyDescent="0.2">
      <c r="A54" s="2" t="s">
        <v>59</v>
      </c>
      <c r="B54" s="6" t="s">
        <v>24</v>
      </c>
      <c r="C54" s="6" t="s">
        <v>7</v>
      </c>
      <c r="D54" s="7">
        <v>270139.5</v>
      </c>
      <c r="E54" s="7">
        <v>50441.628080000002</v>
      </c>
      <c r="F54" s="8">
        <f t="shared" si="2"/>
        <v>18.672437048265806</v>
      </c>
      <c r="G54" s="25">
        <v>336180.6</v>
      </c>
      <c r="H54" s="25">
        <v>75171.926600000006</v>
      </c>
      <c r="I54" s="29">
        <f t="shared" si="1"/>
        <v>22.36057839149553</v>
      </c>
    </row>
    <row r="55" spans="1:9" ht="12" customHeight="1" x14ac:dyDescent="0.2">
      <c r="A55" s="2" t="s">
        <v>60</v>
      </c>
      <c r="B55" s="6" t="s">
        <v>24</v>
      </c>
      <c r="C55" s="6" t="s">
        <v>9</v>
      </c>
      <c r="D55" s="7">
        <v>36172.1</v>
      </c>
      <c r="E55" s="7">
        <v>5796.5916999999999</v>
      </c>
      <c r="F55" s="8">
        <f t="shared" si="2"/>
        <v>16.025035040818754</v>
      </c>
      <c r="G55" s="25">
        <v>40802.9</v>
      </c>
      <c r="H55" s="25">
        <v>8136.2134900000001</v>
      </c>
      <c r="I55" s="29">
        <f t="shared" si="1"/>
        <v>19.940282406397582</v>
      </c>
    </row>
    <row r="56" spans="1:9" ht="12" customHeight="1" x14ac:dyDescent="0.2">
      <c r="A56" s="2" t="s">
        <v>61</v>
      </c>
      <c r="B56" s="6" t="s">
        <v>24</v>
      </c>
      <c r="C56" s="6" t="s">
        <v>11</v>
      </c>
      <c r="D56" s="7">
        <v>29168.400000000001</v>
      </c>
      <c r="E56" s="7">
        <v>6086.1</v>
      </c>
      <c r="F56" s="8">
        <f t="shared" si="2"/>
        <v>20.865388571193481</v>
      </c>
      <c r="G56" s="25">
        <v>163826.5</v>
      </c>
      <c r="H56" s="25">
        <v>9134.1</v>
      </c>
      <c r="I56" s="29">
        <f t="shared" si="1"/>
        <v>5.575471611735586</v>
      </c>
    </row>
    <row r="57" spans="1:9" ht="12" customHeight="1" x14ac:dyDescent="0.2">
      <c r="A57" s="2" t="s">
        <v>62</v>
      </c>
      <c r="B57" s="6" t="s">
        <v>24</v>
      </c>
      <c r="C57" s="6" t="s">
        <v>13</v>
      </c>
      <c r="D57" s="7">
        <v>222304.1</v>
      </c>
      <c r="E57" s="7">
        <v>46443.208709999999</v>
      </c>
      <c r="F57" s="8">
        <f t="shared" si="2"/>
        <v>20.891746355555295</v>
      </c>
      <c r="G57" s="25">
        <v>211253.6</v>
      </c>
      <c r="H57" s="25">
        <v>53851.02162</v>
      </c>
      <c r="I57" s="29">
        <f t="shared" si="1"/>
        <v>25.491173461659351</v>
      </c>
    </row>
    <row r="58" spans="1:9" ht="22.9" customHeight="1" x14ac:dyDescent="0.2">
      <c r="A58" s="2" t="s">
        <v>63</v>
      </c>
      <c r="B58" s="6" t="s">
        <v>24</v>
      </c>
      <c r="C58" s="6" t="s">
        <v>15</v>
      </c>
      <c r="D58" s="7">
        <v>62372.6</v>
      </c>
      <c r="E58" s="7">
        <v>13058.15</v>
      </c>
      <c r="F58" s="8">
        <f t="shared" si="2"/>
        <v>20.935715362194294</v>
      </c>
      <c r="G58" s="25">
        <v>70378.100000000006</v>
      </c>
      <c r="H58" s="25">
        <v>18856.599999999999</v>
      </c>
      <c r="I58" s="29">
        <f t="shared" si="1"/>
        <v>26.793278022566675</v>
      </c>
    </row>
    <row r="59" spans="1:9" ht="12" customHeight="1" x14ac:dyDescent="0.2">
      <c r="A59" s="2" t="s">
        <v>64</v>
      </c>
      <c r="B59" s="6" t="s">
        <v>24</v>
      </c>
      <c r="C59" s="6" t="s">
        <v>24</v>
      </c>
      <c r="D59" s="7">
        <v>3853765.3</v>
      </c>
      <c r="E59" s="7">
        <v>869370.05969999998</v>
      </c>
      <c r="F59" s="8">
        <f t="shared" si="2"/>
        <v>22.558977831369234</v>
      </c>
      <c r="G59" s="25">
        <v>2780066.7</v>
      </c>
      <c r="H59" s="25">
        <v>464877.94923000003</v>
      </c>
      <c r="I59" s="29">
        <f t="shared" si="1"/>
        <v>16.721827186016796</v>
      </c>
    </row>
    <row r="60" spans="1:9" ht="30.75" customHeight="1" x14ac:dyDescent="0.2">
      <c r="A60" s="1" t="s">
        <v>65</v>
      </c>
      <c r="B60" s="3" t="s">
        <v>26</v>
      </c>
      <c r="C60" s="3" t="s">
        <v>0</v>
      </c>
      <c r="D60" s="4">
        <v>3811467.1719999998</v>
      </c>
      <c r="E60" s="4">
        <v>801653.95412000001</v>
      </c>
      <c r="F60" s="5">
        <f t="shared" si="2"/>
        <v>21.032686835378051</v>
      </c>
      <c r="G60" s="24">
        <f>SUM(G61:G65)</f>
        <v>4932932.983</v>
      </c>
      <c r="H60" s="24">
        <f>SUM(H61:H65)</f>
        <v>1125874.32415</v>
      </c>
      <c r="I60" s="26">
        <f t="shared" si="1"/>
        <v>22.823629026180104</v>
      </c>
    </row>
    <row r="61" spans="1:9" ht="12" customHeight="1" x14ac:dyDescent="0.2">
      <c r="A61" s="2" t="s">
        <v>66</v>
      </c>
      <c r="B61" s="6" t="s">
        <v>26</v>
      </c>
      <c r="C61" s="6" t="s">
        <v>5</v>
      </c>
      <c r="D61" s="7">
        <v>469025.8</v>
      </c>
      <c r="E61" s="7">
        <v>105258.15721999999</v>
      </c>
      <c r="F61" s="8">
        <f t="shared" si="2"/>
        <v>22.441869342795215</v>
      </c>
      <c r="G61" s="25">
        <v>389109.53200000001</v>
      </c>
      <c r="H61" s="25">
        <v>97925.039290000001</v>
      </c>
      <c r="I61" s="29">
        <f t="shared" si="1"/>
        <v>25.166445752863233</v>
      </c>
    </row>
    <row r="62" spans="1:9" ht="12" customHeight="1" x14ac:dyDescent="0.2">
      <c r="A62" s="2" t="s">
        <v>67</v>
      </c>
      <c r="B62" s="6" t="s">
        <v>26</v>
      </c>
      <c r="C62" s="6" t="s">
        <v>7</v>
      </c>
      <c r="D62" s="7">
        <v>1045818.1</v>
      </c>
      <c r="E62" s="7">
        <v>200318.06889</v>
      </c>
      <c r="F62" s="8">
        <f t="shared" si="2"/>
        <v>19.154197932699766</v>
      </c>
      <c r="G62" s="25">
        <v>1012826.9</v>
      </c>
      <c r="H62" s="25">
        <v>240604.65648999999</v>
      </c>
      <c r="I62" s="29">
        <f t="shared" si="1"/>
        <v>23.755752981086893</v>
      </c>
    </row>
    <row r="63" spans="1:9" ht="12" customHeight="1" x14ac:dyDescent="0.2">
      <c r="A63" s="2" t="s">
        <v>68</v>
      </c>
      <c r="B63" s="6" t="s">
        <v>26</v>
      </c>
      <c r="C63" s="6" t="s">
        <v>9</v>
      </c>
      <c r="D63" s="7">
        <v>1218587.2169999999</v>
      </c>
      <c r="E63" s="7">
        <v>310459.91281000001</v>
      </c>
      <c r="F63" s="8">
        <f t="shared" si="2"/>
        <v>25.47703672571842</v>
      </c>
      <c r="G63" s="25">
        <v>2544745.5</v>
      </c>
      <c r="H63" s="25">
        <v>604467.21511999995</v>
      </c>
      <c r="I63" s="29">
        <f t="shared" si="1"/>
        <v>23.753542942506428</v>
      </c>
    </row>
    <row r="64" spans="1:9" ht="12" customHeight="1" x14ac:dyDescent="0.2">
      <c r="A64" s="2" t="s">
        <v>69</v>
      </c>
      <c r="B64" s="6" t="s">
        <v>26</v>
      </c>
      <c r="C64" s="6" t="s">
        <v>11</v>
      </c>
      <c r="D64" s="7">
        <v>707595.04099999997</v>
      </c>
      <c r="E64" s="7">
        <v>133431.39035999999</v>
      </c>
      <c r="F64" s="8">
        <f t="shared" si="2"/>
        <v>18.857027343129726</v>
      </c>
      <c r="G64" s="25">
        <v>661416.27099999995</v>
      </c>
      <c r="H64" s="25">
        <v>124675.97642000001</v>
      </c>
      <c r="I64" s="29">
        <f t="shared" si="1"/>
        <v>18.849850220875503</v>
      </c>
    </row>
    <row r="65" spans="1:9" ht="12" customHeight="1" x14ac:dyDescent="0.2">
      <c r="A65" s="2" t="s">
        <v>70</v>
      </c>
      <c r="B65" s="6" t="s">
        <v>26</v>
      </c>
      <c r="C65" s="6" t="s">
        <v>15</v>
      </c>
      <c r="D65" s="7">
        <v>370441.01400000002</v>
      </c>
      <c r="E65" s="7">
        <v>52186.42484</v>
      </c>
      <c r="F65" s="8">
        <f t="shared" si="2"/>
        <v>14.087647659878177</v>
      </c>
      <c r="G65" s="25">
        <v>324834.78000000003</v>
      </c>
      <c r="H65" s="25">
        <v>58201.436829999999</v>
      </c>
      <c r="I65" s="29">
        <f t="shared" si="1"/>
        <v>17.917242984264185</v>
      </c>
    </row>
    <row r="66" spans="1:9" ht="24.75" customHeight="1" x14ac:dyDescent="0.2">
      <c r="A66" s="1" t="s">
        <v>71</v>
      </c>
      <c r="B66" s="3" t="s">
        <v>19</v>
      </c>
      <c r="C66" s="3" t="s">
        <v>0</v>
      </c>
      <c r="D66" s="4">
        <v>622311.429</v>
      </c>
      <c r="E66" s="4">
        <v>128772.86796</v>
      </c>
      <c r="F66" s="5">
        <f t="shared" si="2"/>
        <v>20.692672825714727</v>
      </c>
      <c r="G66" s="24">
        <f>SUM(G67:G70)</f>
        <v>750985.64899999998</v>
      </c>
      <c r="H66" s="24">
        <f>SUM(H67:H70)</f>
        <v>111073.27393999998</v>
      </c>
      <c r="I66" s="26">
        <f t="shared" si="1"/>
        <v>14.790332423516123</v>
      </c>
    </row>
    <row r="67" spans="1:9" ht="12" customHeight="1" x14ac:dyDescent="0.2">
      <c r="A67" s="2" t="s">
        <v>72</v>
      </c>
      <c r="B67" s="6" t="s">
        <v>19</v>
      </c>
      <c r="C67" s="6" t="s">
        <v>5</v>
      </c>
      <c r="D67" s="7">
        <v>306237.84899999999</v>
      </c>
      <c r="E67" s="7">
        <v>62574.701130000001</v>
      </c>
      <c r="F67" s="8">
        <f t="shared" si="2"/>
        <v>20.43336620027004</v>
      </c>
      <c r="G67" s="25">
        <v>217429.1</v>
      </c>
      <c r="H67" s="25">
        <v>53759.68305</v>
      </c>
      <c r="I67" s="29">
        <f t="shared" si="1"/>
        <v>24.725155487466949</v>
      </c>
    </row>
    <row r="68" spans="1:9" ht="12" customHeight="1" x14ac:dyDescent="0.2">
      <c r="A68" s="2" t="s">
        <v>73</v>
      </c>
      <c r="B68" s="6" t="s">
        <v>19</v>
      </c>
      <c r="C68" s="6" t="s">
        <v>7</v>
      </c>
      <c r="D68" s="7">
        <v>30066.9</v>
      </c>
      <c r="E68" s="7">
        <v>7575.4530299999997</v>
      </c>
      <c r="F68" s="8">
        <f t="shared" si="2"/>
        <v>25.195324526306333</v>
      </c>
      <c r="G68" s="25">
        <v>233735</v>
      </c>
      <c r="H68" s="25">
        <v>1242.5</v>
      </c>
      <c r="I68" s="29">
        <f t="shared" si="1"/>
        <v>0.53158491453997048</v>
      </c>
    </row>
    <row r="69" spans="1:9" ht="12" customHeight="1" x14ac:dyDescent="0.2">
      <c r="A69" s="2" t="s">
        <v>74</v>
      </c>
      <c r="B69" s="6" t="s">
        <v>19</v>
      </c>
      <c r="C69" s="6" t="s">
        <v>9</v>
      </c>
      <c r="D69" s="7">
        <v>90394.7</v>
      </c>
      <c r="E69" s="7">
        <v>15002.5916</v>
      </c>
      <c r="F69" s="8">
        <f t="shared" si="2"/>
        <v>16.596760208286547</v>
      </c>
      <c r="G69" s="25">
        <v>126333.565</v>
      </c>
      <c r="H69" s="25">
        <v>20296.727999999999</v>
      </c>
      <c r="I69" s="29">
        <f t="shared" si="1"/>
        <v>16.065982148132999</v>
      </c>
    </row>
    <row r="70" spans="1:9" ht="12" customHeight="1" x14ac:dyDescent="0.2">
      <c r="A70" s="2" t="s">
        <v>75</v>
      </c>
      <c r="B70" s="6" t="s">
        <v>19</v>
      </c>
      <c r="C70" s="6" t="s">
        <v>13</v>
      </c>
      <c r="D70" s="7">
        <v>195611.98</v>
      </c>
      <c r="E70" s="7">
        <v>43620.122199999998</v>
      </c>
      <c r="F70" s="8">
        <f t="shared" si="2"/>
        <v>22.299310195622983</v>
      </c>
      <c r="G70" s="25">
        <v>173487.984</v>
      </c>
      <c r="H70" s="25">
        <v>35774.362889999997</v>
      </c>
      <c r="I70" s="29">
        <f t="shared" si="1"/>
        <v>20.620657445647648</v>
      </c>
    </row>
    <row r="71" spans="1:9" ht="21.75" customHeight="1" x14ac:dyDescent="0.2">
      <c r="A71" s="1" t="s">
        <v>76</v>
      </c>
      <c r="B71" s="3" t="s">
        <v>37</v>
      </c>
      <c r="C71" s="3" t="s">
        <v>0</v>
      </c>
      <c r="D71" s="4">
        <v>216003.55499999999</v>
      </c>
      <c r="E71" s="4">
        <v>54384.317139999999</v>
      </c>
      <c r="F71" s="5">
        <f t="shared" si="2"/>
        <v>25.177510221996112</v>
      </c>
      <c r="G71" s="24">
        <f>SUM(G72:G73)</f>
        <v>222294.943</v>
      </c>
      <c r="H71" s="24">
        <f>SUM(H72:H73)</f>
        <v>57941.577300000004</v>
      </c>
      <c r="I71" s="26">
        <f t="shared" si="1"/>
        <v>26.065180124228021</v>
      </c>
    </row>
    <row r="72" spans="1:9" ht="12" customHeight="1" x14ac:dyDescent="0.2">
      <c r="A72" s="2" t="s">
        <v>77</v>
      </c>
      <c r="B72" s="6" t="s">
        <v>37</v>
      </c>
      <c r="C72" s="6" t="s">
        <v>7</v>
      </c>
      <c r="D72" s="7">
        <v>120303.755</v>
      </c>
      <c r="E72" s="7">
        <v>27284.317139999999</v>
      </c>
      <c r="F72" s="8">
        <f t="shared" si="2"/>
        <v>22.679522463783446</v>
      </c>
      <c r="G72" s="25">
        <v>118228.643</v>
      </c>
      <c r="H72" s="25">
        <v>30841.577300000001</v>
      </c>
      <c r="I72" s="29">
        <f t="shared" ref="I72:I80" si="3">H72/G72*100</f>
        <v>26.086383567812753</v>
      </c>
    </row>
    <row r="73" spans="1:9" ht="12" customHeight="1" x14ac:dyDescent="0.2">
      <c r="A73" s="2" t="s">
        <v>78</v>
      </c>
      <c r="B73" s="6" t="s">
        <v>37</v>
      </c>
      <c r="C73" s="6" t="s">
        <v>11</v>
      </c>
      <c r="D73" s="7">
        <v>95699.8</v>
      </c>
      <c r="E73" s="7">
        <v>27100</v>
      </c>
      <c r="F73" s="8">
        <f t="shared" si="2"/>
        <v>28.317718532327131</v>
      </c>
      <c r="G73" s="25">
        <v>104066.3</v>
      </c>
      <c r="H73" s="25">
        <v>27100</v>
      </c>
      <c r="I73" s="29">
        <f t="shared" si="3"/>
        <v>26.04109111210834</v>
      </c>
    </row>
    <row r="74" spans="1:9" ht="27" customHeight="1" x14ac:dyDescent="0.2">
      <c r="A74" s="1" t="s">
        <v>79</v>
      </c>
      <c r="B74" s="3" t="s">
        <v>21</v>
      </c>
      <c r="C74" s="3" t="s">
        <v>0</v>
      </c>
      <c r="D74" s="4">
        <v>1299746.1000000001</v>
      </c>
      <c r="E74" s="4">
        <v>325898.35333999997</v>
      </c>
      <c r="F74" s="5">
        <f t="shared" si="2"/>
        <v>25.074001248397664</v>
      </c>
      <c r="G74" s="24">
        <f>G75</f>
        <v>1022975.972</v>
      </c>
      <c r="H74" s="24">
        <f>H75</f>
        <v>218707.67131999999</v>
      </c>
      <c r="I74" s="26">
        <f t="shared" si="3"/>
        <v>21.379551163103958</v>
      </c>
    </row>
    <row r="75" spans="1:9" ht="22.9" customHeight="1" x14ac:dyDescent="0.2">
      <c r="A75" s="2" t="s">
        <v>80</v>
      </c>
      <c r="B75" s="6" t="s">
        <v>21</v>
      </c>
      <c r="C75" s="6" t="s">
        <v>5</v>
      </c>
      <c r="D75" s="7">
        <v>1299746.1000000001</v>
      </c>
      <c r="E75" s="7">
        <v>325898.35333999997</v>
      </c>
      <c r="F75" s="8">
        <f t="shared" si="2"/>
        <v>25.074001248397664</v>
      </c>
      <c r="G75" s="25">
        <v>1022975.972</v>
      </c>
      <c r="H75" s="25">
        <v>218707.67131999999</v>
      </c>
      <c r="I75" s="29">
        <f t="shared" si="3"/>
        <v>21.379551163103958</v>
      </c>
    </row>
    <row r="76" spans="1:9" ht="35.25" customHeight="1" x14ac:dyDescent="0.2">
      <c r="A76" s="1" t="s">
        <v>81</v>
      </c>
      <c r="B76" s="3" t="s">
        <v>82</v>
      </c>
      <c r="C76" s="3" t="s">
        <v>0</v>
      </c>
      <c r="D76" s="4">
        <v>0</v>
      </c>
      <c r="E76" s="4">
        <v>0</v>
      </c>
      <c r="F76" s="5">
        <v>0</v>
      </c>
      <c r="G76" s="24">
        <f>SUM(G77:G79)</f>
        <v>29873.8</v>
      </c>
      <c r="H76" s="24">
        <f>SUM(H77:H79)</f>
        <v>0</v>
      </c>
      <c r="I76" s="26">
        <v>0</v>
      </c>
    </row>
    <row r="77" spans="1:9" ht="35.25" customHeight="1" x14ac:dyDescent="0.2">
      <c r="A77" s="2" t="s">
        <v>83</v>
      </c>
      <c r="B77" s="6" t="s">
        <v>82</v>
      </c>
      <c r="C77" s="6" t="s">
        <v>5</v>
      </c>
      <c r="D77" s="7">
        <v>0</v>
      </c>
      <c r="E77" s="7">
        <v>0</v>
      </c>
      <c r="F77" s="8">
        <v>0</v>
      </c>
      <c r="G77" s="25">
        <v>0</v>
      </c>
      <c r="H77" s="25">
        <v>0</v>
      </c>
      <c r="I77" s="29">
        <v>0</v>
      </c>
    </row>
    <row r="78" spans="1:9" ht="12" customHeight="1" x14ac:dyDescent="0.2">
      <c r="A78" s="2" t="s">
        <v>84</v>
      </c>
      <c r="B78" s="6" t="s">
        <v>82</v>
      </c>
      <c r="C78" s="6" t="s">
        <v>7</v>
      </c>
      <c r="D78" s="7">
        <v>0</v>
      </c>
      <c r="E78" s="7">
        <v>0</v>
      </c>
      <c r="F78" s="8">
        <v>0</v>
      </c>
      <c r="G78" s="25">
        <v>29873.8</v>
      </c>
      <c r="H78" s="25">
        <v>0</v>
      </c>
      <c r="I78" s="29">
        <v>0</v>
      </c>
    </row>
    <row r="79" spans="1:9" ht="12" customHeight="1" x14ac:dyDescent="0.2">
      <c r="A79" s="2" t="s">
        <v>85</v>
      </c>
      <c r="B79" s="6" t="s">
        <v>82</v>
      </c>
      <c r="C79" s="6" t="s">
        <v>9</v>
      </c>
      <c r="D79" s="7">
        <v>0</v>
      </c>
      <c r="E79" s="7">
        <v>0</v>
      </c>
      <c r="F79" s="8">
        <v>0</v>
      </c>
      <c r="G79" s="25">
        <v>0</v>
      </c>
      <c r="H79" s="25">
        <v>0</v>
      </c>
      <c r="I79" s="29">
        <v>0</v>
      </c>
    </row>
    <row r="80" spans="1:9" ht="12" customHeight="1" x14ac:dyDescent="0.2">
      <c r="A80" s="1" t="s">
        <v>86</v>
      </c>
      <c r="B80" s="1" t="s">
        <v>0</v>
      </c>
      <c r="C80" s="1" t="s">
        <v>0</v>
      </c>
      <c r="D80" s="4">
        <f>D6+D15+D17+D21+D30+D35+D40+D48+D52+D60+D66+D71+D74+D76</f>
        <v>33044831.603420001</v>
      </c>
      <c r="E80" s="4">
        <f>E6+E15+E17+E21+E30+E35+E40+E48+E52+E60+E66+E71+E74+E76</f>
        <v>7331508.2750400007</v>
      </c>
      <c r="F80" s="5">
        <f t="shared" si="2"/>
        <v>22.186550571742725</v>
      </c>
      <c r="G80" s="24">
        <f>G6+G15+G17+G21+G30+G35+G40+G48+G52+G60+G66+G71+G74+G76</f>
        <v>36234155.969470002</v>
      </c>
      <c r="H80" s="24">
        <f>H6+H15+H17+H21+H30+H35+H40+H48+H52+H60+H66+H71+H74+H76</f>
        <v>8176687.3488599993</v>
      </c>
      <c r="I80" s="26">
        <f t="shared" si="3"/>
        <v>22.566242072119667</v>
      </c>
    </row>
  </sheetData>
  <mergeCells count="6">
    <mergeCell ref="G4:I4"/>
    <mergeCell ref="D4:F4"/>
    <mergeCell ref="A2:I2"/>
    <mergeCell ref="A4:A5"/>
    <mergeCell ref="B4:B5"/>
    <mergeCell ref="C4:C5"/>
  </mergeCells>
  <pageMargins left="0.39370080000000002" right="0.39370080000000002" top="0.39370080000000002" bottom="0.393700800000000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РзПд Консолидированный бюджет</vt:lpstr>
      <vt:lpstr>'РзПд Консолидированный бюджет'!Заголовки_для_печати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2018-04-23T01:36:33Z</dcterms:modified>
</cp:coreProperties>
</file>