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зПд Областной бюджет " sheetId="3" r:id="rId1"/>
    <sheet name="РзПд Консолидированный бюджет" sheetId="1" r:id="rId2"/>
  </sheets>
  <definedNames>
    <definedName name="_xlnm.Print_Titles" localSheetId="1">'РзПд Консолидированный бюджет'!$5:$5</definedName>
    <definedName name="_xlnm.Print_Titles" localSheetId="0">'РзПд Областной бюджет '!$5:$5</definedName>
  </definedNames>
  <calcPr calcId="162913"/>
</workbook>
</file>

<file path=xl/calcChain.xml><?xml version="1.0" encoding="utf-8"?>
<calcChain xmlns="http://schemas.openxmlformats.org/spreadsheetml/2006/main">
  <c r="I47" i="1" l="1"/>
  <c r="I20" i="1"/>
  <c r="E77" i="1" l="1"/>
  <c r="D77" i="1"/>
  <c r="E75" i="1"/>
  <c r="D75" i="1"/>
  <c r="E71" i="1"/>
  <c r="D71" i="1"/>
  <c r="E66" i="1"/>
  <c r="D66" i="1"/>
  <c r="E60" i="1"/>
  <c r="D60" i="1"/>
  <c r="E52" i="1"/>
  <c r="D52" i="1"/>
  <c r="E48" i="1"/>
  <c r="D48" i="1"/>
  <c r="E40" i="1"/>
  <c r="D40" i="1"/>
  <c r="E35" i="1"/>
  <c r="D35" i="1"/>
  <c r="E30" i="1"/>
  <c r="D30" i="1"/>
  <c r="E21" i="1"/>
  <c r="D21" i="1"/>
  <c r="E17" i="1"/>
  <c r="D17" i="1"/>
  <c r="E15" i="1"/>
  <c r="D15" i="1"/>
  <c r="E6" i="1"/>
  <c r="E81" i="1" s="1"/>
  <c r="D6" i="1"/>
  <c r="D81" i="1" s="1"/>
  <c r="E71" i="3"/>
  <c r="D71" i="3"/>
  <c r="E69" i="3"/>
  <c r="D69" i="3"/>
  <c r="E66" i="3"/>
  <c r="D66" i="3"/>
  <c r="E61" i="3"/>
  <c r="D61" i="3"/>
  <c r="E55" i="3"/>
  <c r="D55" i="3"/>
  <c r="E47" i="3"/>
  <c r="D47" i="3"/>
  <c r="E43" i="3"/>
  <c r="D43" i="3"/>
  <c r="E35" i="3"/>
  <c r="D35" i="3"/>
  <c r="E32" i="3"/>
  <c r="D32" i="3"/>
  <c r="E27" i="3"/>
  <c r="D27" i="3"/>
  <c r="E18" i="3"/>
  <c r="D18" i="3"/>
  <c r="E15" i="3"/>
  <c r="E75" i="3" s="1"/>
  <c r="D15" i="3"/>
  <c r="D75" i="3" s="1"/>
  <c r="E6" i="3"/>
  <c r="D6" i="3"/>
  <c r="H77" i="1" l="1"/>
  <c r="G77" i="1"/>
  <c r="H75" i="1"/>
  <c r="G75" i="1"/>
  <c r="H71" i="1"/>
  <c r="H81" i="1" s="1"/>
  <c r="G71" i="1"/>
  <c r="H66" i="1"/>
  <c r="G66" i="1"/>
  <c r="H60" i="1"/>
  <c r="G60" i="1"/>
  <c r="H52" i="1" l="1"/>
  <c r="G52" i="1"/>
  <c r="H48" i="1"/>
  <c r="G48" i="1"/>
  <c r="H40" i="1"/>
  <c r="G40" i="1"/>
  <c r="H35" i="1"/>
  <c r="G35" i="1"/>
  <c r="H30" i="1"/>
  <c r="G30" i="1"/>
  <c r="H21" i="1"/>
  <c r="G21" i="1"/>
  <c r="H17" i="1" l="1"/>
  <c r="G17" i="1"/>
  <c r="H15" i="1"/>
  <c r="G15" i="1"/>
  <c r="H6" i="1"/>
  <c r="G6" i="1"/>
  <c r="H71" i="3" l="1"/>
  <c r="G71" i="3"/>
  <c r="H69" i="3"/>
  <c r="G69" i="3"/>
  <c r="H66" i="3"/>
  <c r="G66" i="3"/>
  <c r="H61" i="3"/>
  <c r="G61" i="3"/>
  <c r="H55" i="3"/>
  <c r="G55" i="3"/>
  <c r="H47" i="3"/>
  <c r="G47" i="3"/>
  <c r="H43" i="3"/>
  <c r="G43" i="3"/>
  <c r="H35" i="3"/>
  <c r="G35" i="3"/>
  <c r="H32" i="3"/>
  <c r="G32" i="3"/>
  <c r="H27" i="3"/>
  <c r="G27" i="3"/>
  <c r="H18" i="3"/>
  <c r="G18" i="3"/>
  <c r="H15" i="3"/>
  <c r="G15" i="3"/>
  <c r="H6" i="3"/>
  <c r="G6" i="3"/>
  <c r="H75" i="3" l="1"/>
  <c r="G75" i="3"/>
  <c r="G81" i="1"/>
  <c r="I72" i="1"/>
  <c r="I50" i="1"/>
  <c r="I37" i="1"/>
  <c r="I36" i="1"/>
  <c r="I16" i="1"/>
  <c r="I15" i="1"/>
  <c r="F72" i="1" l="1"/>
  <c r="F50" i="1" l="1"/>
  <c r="F37" i="1"/>
  <c r="F36" i="1"/>
  <c r="F2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F41" i="1"/>
  <c r="F42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81" i="1"/>
  <c r="F6" i="1"/>
  <c r="F69" i="3" l="1"/>
  <c r="F70" i="3"/>
  <c r="F71" i="3"/>
  <c r="F72" i="3"/>
  <c r="F73" i="3"/>
  <c r="F74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7" i="3"/>
  <c r="F36" i="3"/>
  <c r="F35" i="3"/>
  <c r="F34" i="3"/>
  <c r="F75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7" i="3"/>
  <c r="F8" i="3"/>
  <c r="F9" i="3"/>
  <c r="F6" i="3"/>
  <c r="I75" i="3" l="1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81" i="1" l="1"/>
  <c r="I76" i="1"/>
  <c r="I75" i="1"/>
  <c r="I74" i="1"/>
  <c r="I73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6" i="1"/>
  <c r="I45" i="1"/>
  <c r="I44" i="1"/>
  <c r="I43" i="1"/>
  <c r="I42" i="1"/>
  <c r="I41" i="1"/>
  <c r="I40" i="1"/>
  <c r="I39" i="1"/>
  <c r="I3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<sst xmlns="http://schemas.openxmlformats.org/spreadsheetml/2006/main" count="459" uniqueCount="101">
  <si>
    <t/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</si>
  <si>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</si>
  <si>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</si>
  <si>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</si>
  <si>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</si>
  <si>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</si>
  <si>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</si>
  <si>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</si>
  <si>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</si>
  <si>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</si>
  <si>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</si>
  <si>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</si>
  <si>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</si>
  <si>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</si>
  <si>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</si>
  <si>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</si>
  <si>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</si>
  <si>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</si>
  <si>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</si>
  <si>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</si>
  <si>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</si>
  <si>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</si>
  <si>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</si>
  <si>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</si>
  <si>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</si>
  <si>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</si>
  <si>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</si>
  <si>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</si>
  <si>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</si>
  <si>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</si>
  <si>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</si>
  <si>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</si>
  <si>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</si>
  <si>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</si>
  <si>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</si>
  <si>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</si>
  <si>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</si>
  <si>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</si>
  <si>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</si>
  <si>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</si>
  <si>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</si>
  <si>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</si>
  <si>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</si>
  <si>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</si>
  <si>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</si>
  <si>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</si>
  <si>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</si>
  <si>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</si>
  <si>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</si>
  <si>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</si>
  <si>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</si>
  <si>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</si>
  <si>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</si>
  <si>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</si>
  <si>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</si>
  <si>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</si>
  <si>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</si>
  <si>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</si>
  <si>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</si>
  <si>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</si>
  <si>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</si>
  <si>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</si>
  <si>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</si>
  <si>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</si>
  <si>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</si>
  <si>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</si>
  <si>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</si>
  <si>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</si>
  <si>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</si>
  <si>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</si>
  <si>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</si>
  <si>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</si>
  <si>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</si>
  <si>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</si>
  <si>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</si>
  <si>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</si>
  <si>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</si>
  <si>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</si>
  <si>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</si>
  <si>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</si>
  <si>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</si>
  <si>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</si>
  <si>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</si>
  <si>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</si>
  <si>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</si>
  <si>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</si>
  <si>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</si>
  <si>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Бюджет</t>
  </si>
  <si>
    <t>Кассовое исполнение</t>
  </si>
  <si>
    <t>% исполнения</t>
  </si>
  <si>
    <t>Кинематография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</si>
  <si>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</si>
  <si>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</si>
  <si>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</si>
  <si>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Экологический контроль</t>
  </si>
  <si>
    <t>Сбор, удаление отходов и очистка сточных вод</t>
  </si>
  <si>
    <t>Телевидение и радиовещание</t>
  </si>
  <si>
    <t>На 01.07.2017</t>
  </si>
  <si>
    <t>На 01.07.2018</t>
  </si>
  <si>
    <t>Исполнение расходов областного бюджета по разделам и подразделам классификации расходов бюджетов Российской Федерации за 1 полугодие 2018 года в сравнении с соответсвующим периодом прошлого года</t>
  </si>
  <si>
    <t>Исполнение расходов консолидированного бюджета Магаданской области по разделам и подразделам классификации расходов бюджетов Российской Федерации за 1 полугодие 2018 года в сравнении с соответсвующим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</si>
</sst>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#,##0.0"/>
    <numFmt numFmtId="166" formatCode="#,##0.0_ ;\-#,##0.0\ "/>
  </numFmts>
  <fonts count="6" x14ac:knownFonts="1">
    <font>
      <sz val="10"/>
      <color rgb="FF000000"/>
      <name val="Times New Roman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top" wrapText="1"/>
    </xf>
    <xf numFmtId="166" fontId="5" fillId="0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5"/>
  <sheetViews>
    <sheetView zoomScale="130" zoomScaleNormal="130" workbookViewId="0">
      <selection activeCell="D39" sqref="D39"/>
    </sheetView>
  </sheetViews>
  <sheetFormatPr defaultRowHeight="12.75" x14ac:dyDescent="0.2"/>
  <cols>
    <col min="1" max="1" width="43.5" customWidth="1"/>
    <col min="2" max="2" width="6.6640625" customWidth="1"/>
    <col min="3" max="3" width="5.83203125" customWidth="1"/>
    <col min="4" max="4" width="15.6640625" customWidth="1"/>
    <col min="5" max="5" width="19.5" customWidth="1"/>
    <col min="6" max="6" width="13.5" customWidth="1"/>
    <col min="7" max="7" width="15.6640625" customWidth="1"/>
    <col min="8" max="8" width="19.5" customWidth="1"/>
    <col min="9" max="9" width="14" customWidth="1"/>
    <col min="10" max="11" width="12.6640625" bestFit="1" customWidth="1"/>
  </cols>
  <sheetData>
    <row r="2" spans="1:9" ht="37.5" customHeight="1" x14ac:dyDescent="0.2">
      <c r="A2" s="18" t="s">
        <v>99</v>
      </c>
      <c r="B2" s="18"/>
      <c r="C2" s="18"/>
      <c r="D2" s="18"/>
      <c r="E2" s="18"/>
      <c r="F2" s="18"/>
      <c r="G2" s="18"/>
      <c r="H2" s="18"/>
      <c r="I2" s="18"/>
    </row>
    <row r="3" spans="1:9" ht="30.75" customHeight="1" x14ac:dyDescent="0.2">
      <c r="A3" s="9"/>
      <c r="B3" s="9"/>
      <c r="C3" s="9"/>
      <c r="D3" s="14"/>
      <c r="E3" s="14"/>
      <c r="F3" s="10"/>
      <c r="G3" s="9"/>
      <c r="H3" s="9"/>
      <c r="I3" s="9"/>
    </row>
    <row r="4" spans="1:9" ht="12.75" customHeight="1" x14ac:dyDescent="0.2">
      <c r="A4" s="19" t="s">
        <v>1</v>
      </c>
      <c r="B4" s="19" t="s">
        <v>2</v>
      </c>
      <c r="C4" s="19" t="s">
        <v>3</v>
      </c>
      <c r="D4" s="21" t="s">
        <v>97</v>
      </c>
      <c r="E4" s="22"/>
      <c r="F4" s="25" t="s">
        <v>89</v>
      </c>
      <c r="G4" s="21" t="s">
        <v>98</v>
      </c>
      <c r="H4" s="22"/>
      <c r="I4" s="23" t="s">
        <v>89</v>
      </c>
    </row>
    <row r="5" spans="1:9" ht="34.5" customHeight="1" x14ac:dyDescent="0.2">
      <c r="A5" s="20"/>
      <c r="B5" s="20"/>
      <c r="C5" s="20"/>
      <c r="D5" s="3" t="s">
        <v>87</v>
      </c>
      <c r="E5" s="3" t="s">
        <v>88</v>
      </c>
      <c r="F5" s="26"/>
      <c r="G5" s="3" t="s">
        <v>87</v>
      </c>
      <c r="H5" s="3" t="s">
        <v>88</v>
      </c>
      <c r="I5" s="24"/>
    </row>
    <row r="6" spans="1:9" ht="12" customHeight="1" x14ac:dyDescent="0.2">
      <c r="A6" s="1" t="s">
        <v>4</v>
      </c>
      <c r="B6" s="3" t="s">
        <v>5</v>
      </c>
      <c r="C6" s="3" t="s">
        <v>0</v>
      </c>
      <c r="D6" s="4">
        <f>SUM(D7:D14)</f>
        <v>1372556.9</v>
      </c>
      <c r="E6" s="4">
        <f>SUM(E7:E14)</f>
        <v>499357.1</v>
      </c>
      <c r="F6" s="4">
        <f>E6/D6*100</f>
        <v>36.381522689514725</v>
      </c>
      <c r="G6" s="4">
        <f>SUM(G7:G14)</f>
        <v>1484324.7</v>
      </c>
      <c r="H6" s="4">
        <f>SUM(H7:H14)</f>
        <v>657744.30000000005</v>
      </c>
      <c r="I6" s="5">
        <f>H6/G6*100</f>
        <v>44.31269654139691</v>
      </c>
    </row>
    <row r="7" spans="1:9" ht="22.9" customHeight="1" x14ac:dyDescent="0.2">
      <c r="A7" s="2" t="s">
        <v>6</v>
      </c>
      <c r="B7" s="6" t="s">
        <v>5</v>
      </c>
      <c r="C7" s="6" t="s">
        <v>7</v>
      </c>
      <c r="D7" s="7">
        <v>6966</v>
      </c>
      <c r="E7" s="7">
        <v>3281.7</v>
      </c>
      <c r="F7" s="7">
        <f t="shared" ref="F7:F70" si="0">E7/D7*100</f>
        <v>47.110249784668383</v>
      </c>
      <c r="G7" s="7">
        <v>11666</v>
      </c>
      <c r="H7" s="7">
        <v>8009.6</v>
      </c>
      <c r="I7" s="8">
        <f t="shared" ref="I7:I71" si="1">H7/G7*100</f>
        <v>68.657637579290252</v>
      </c>
    </row>
    <row r="8" spans="1:9" ht="35.25" customHeight="1" x14ac:dyDescent="0.2">
      <c r="A8" s="2" t="s">
        <v>8</v>
      </c>
      <c r="B8" s="6" t="s">
        <v>5</v>
      </c>
      <c r="C8" s="6" t="s">
        <v>9</v>
      </c>
      <c r="D8" s="7">
        <v>137488.9</v>
      </c>
      <c r="E8" s="7">
        <v>52814.2</v>
      </c>
      <c r="F8" s="7">
        <f t="shared" si="0"/>
        <v>38.413428284028747</v>
      </c>
      <c r="G8" s="7">
        <v>155222.1</v>
      </c>
      <c r="H8" s="7">
        <v>64338.8</v>
      </c>
      <c r="I8" s="8">
        <f t="shared" si="1"/>
        <v>41.449510089091696</v>
      </c>
    </row>
    <row r="9" spans="1:9" ht="35.25" customHeight="1" x14ac:dyDescent="0.2">
      <c r="A9" s="2" t="s">
        <v>10</v>
      </c>
      <c r="B9" s="6" t="s">
        <v>5</v>
      </c>
      <c r="C9" s="6" t="s">
        <v>11</v>
      </c>
      <c r="D9" s="7">
        <v>231641.7</v>
      </c>
      <c r="E9" s="7">
        <v>100328.1</v>
      </c>
      <c r="F9" s="7">
        <f t="shared" si="0"/>
        <v>43.311761224339143</v>
      </c>
      <c r="G9" s="7">
        <v>248371.6</v>
      </c>
      <c r="H9" s="7">
        <v>110002.8</v>
      </c>
      <c r="I9" s="8">
        <f t="shared" si="1"/>
        <v>44.289604769627445</v>
      </c>
    </row>
    <row r="10" spans="1:9" ht="12" customHeight="1" x14ac:dyDescent="0.2">
      <c r="A10" s="2" t="s">
        <v>12</v>
      </c>
      <c r="B10" s="6" t="s">
        <v>5</v>
      </c>
      <c r="C10" s="6" t="s">
        <v>13</v>
      </c>
      <c r="D10" s="7">
        <v>500</v>
      </c>
      <c r="E10" s="7">
        <v>0</v>
      </c>
      <c r="F10" s="7">
        <f t="shared" si="0"/>
        <v>0</v>
      </c>
      <c r="G10" s="7">
        <v>500</v>
      </c>
      <c r="H10" s="7">
        <v>0</v>
      </c>
      <c r="I10" s="8">
        <f t="shared" si="1"/>
        <v>0</v>
      </c>
    </row>
    <row r="11" spans="1:9" ht="35.25" customHeight="1" x14ac:dyDescent="0.2">
      <c r="A11" s="2" t="s">
        <v>14</v>
      </c>
      <c r="B11" s="6" t="s">
        <v>5</v>
      </c>
      <c r="C11" s="6" t="s">
        <v>15</v>
      </c>
      <c r="D11" s="7">
        <v>137102.70000000001</v>
      </c>
      <c r="E11" s="7">
        <v>67562.3</v>
      </c>
      <c r="F11" s="7">
        <f t="shared" si="0"/>
        <v>49.278606475291873</v>
      </c>
      <c r="G11" s="7">
        <v>156345.60000000001</v>
      </c>
      <c r="H11" s="7">
        <v>76930.600000000006</v>
      </c>
      <c r="I11" s="8">
        <f t="shared" si="1"/>
        <v>49.205478120266896</v>
      </c>
    </row>
    <row r="12" spans="1:9" ht="12" customHeight="1" x14ac:dyDescent="0.2">
      <c r="A12" s="2" t="s">
        <v>16</v>
      </c>
      <c r="B12" s="6" t="s">
        <v>5</v>
      </c>
      <c r="C12" s="6" t="s">
        <v>17</v>
      </c>
      <c r="D12" s="7">
        <v>32728.7</v>
      </c>
      <c r="E12" s="7">
        <v>14015</v>
      </c>
      <c r="F12" s="7">
        <f t="shared" si="0"/>
        <v>42.821743607292682</v>
      </c>
      <c r="G12" s="7">
        <v>84723.199999999997</v>
      </c>
      <c r="H12" s="7">
        <v>61822.400000000001</v>
      </c>
      <c r="I12" s="8">
        <f t="shared" si="1"/>
        <v>72.969859495392058</v>
      </c>
    </row>
    <row r="13" spans="1:9" ht="12" customHeight="1" x14ac:dyDescent="0.2">
      <c r="A13" s="2" t="s">
        <v>18</v>
      </c>
      <c r="B13" s="6" t="s">
        <v>5</v>
      </c>
      <c r="C13" s="6" t="s">
        <v>19</v>
      </c>
      <c r="D13" s="7">
        <v>90000</v>
      </c>
      <c r="E13" s="7">
        <v>24132.3</v>
      </c>
      <c r="F13" s="7">
        <f t="shared" si="0"/>
        <v>26.813666666666663</v>
      </c>
      <c r="G13" s="7">
        <v>7033.6</v>
      </c>
      <c r="H13" s="7">
        <v>0</v>
      </c>
      <c r="I13" s="8">
        <f t="shared" si="1"/>
        <v>0</v>
      </c>
    </row>
    <row r="14" spans="1:9" ht="12" customHeight="1" x14ac:dyDescent="0.2">
      <c r="A14" s="2" t="s">
        <v>20</v>
      </c>
      <c r="B14" s="6" t="s">
        <v>5</v>
      </c>
      <c r="C14" s="6" t="s">
        <v>21</v>
      </c>
      <c r="D14" s="7">
        <v>736128.9</v>
      </c>
      <c r="E14" s="7">
        <v>237223.5</v>
      </c>
      <c r="F14" s="7">
        <f t="shared" si="0"/>
        <v>32.22580990910695</v>
      </c>
      <c r="G14" s="7">
        <v>820462.6</v>
      </c>
      <c r="H14" s="7">
        <v>336640.1</v>
      </c>
      <c r="I14" s="8">
        <f t="shared" si="1"/>
        <v>41.030523511979702</v>
      </c>
    </row>
    <row r="15" spans="1:9" ht="22.9" customHeight="1" x14ac:dyDescent="0.2">
      <c r="A15" s="1" t="s">
        <v>22</v>
      </c>
      <c r="B15" s="3" t="s">
        <v>9</v>
      </c>
      <c r="C15" s="3" t="s">
        <v>0</v>
      </c>
      <c r="D15" s="4">
        <f>SUM(D16:D17)</f>
        <v>707668.3</v>
      </c>
      <c r="E15" s="4">
        <f>SUM(E16:E17)</f>
        <v>317214.89999999997</v>
      </c>
      <c r="F15" s="4">
        <f t="shared" si="0"/>
        <v>44.82536521700915</v>
      </c>
      <c r="G15" s="4">
        <f>SUM(G16:G17)</f>
        <v>704004.20000000007</v>
      </c>
      <c r="H15" s="4">
        <f>SUM(H16:H17)</f>
        <v>375528.4</v>
      </c>
      <c r="I15" s="5">
        <f t="shared" si="1"/>
        <v>53.341784040492932</v>
      </c>
    </row>
    <row r="16" spans="1:9" ht="22.9" customHeight="1" x14ac:dyDescent="0.2">
      <c r="A16" s="2" t="s">
        <v>23</v>
      </c>
      <c r="B16" s="6" t="s">
        <v>9</v>
      </c>
      <c r="C16" s="6" t="s">
        <v>24</v>
      </c>
      <c r="D16" s="7">
        <v>37000</v>
      </c>
      <c r="E16" s="7">
        <v>26864.6</v>
      </c>
      <c r="F16" s="7">
        <f t="shared" si="0"/>
        <v>72.60702702702703</v>
      </c>
      <c r="G16" s="7">
        <v>34082.300000000003</v>
      </c>
      <c r="H16" s="7">
        <v>28538.400000000001</v>
      </c>
      <c r="I16" s="8">
        <f t="shared" si="1"/>
        <v>83.733785571983105</v>
      </c>
    </row>
    <row r="17" spans="1:9" ht="12" customHeight="1" x14ac:dyDescent="0.2">
      <c r="A17" s="2" t="s">
        <v>25</v>
      </c>
      <c r="B17" s="6" t="s">
        <v>9</v>
      </c>
      <c r="C17" s="6" t="s">
        <v>26</v>
      </c>
      <c r="D17" s="7">
        <v>670668.30000000005</v>
      </c>
      <c r="E17" s="7">
        <v>290350.3</v>
      </c>
      <c r="F17" s="7">
        <f t="shared" si="0"/>
        <v>43.292682835911577</v>
      </c>
      <c r="G17" s="7">
        <v>669921.9</v>
      </c>
      <c r="H17" s="7">
        <v>346990</v>
      </c>
      <c r="I17" s="8">
        <f t="shared" si="1"/>
        <v>51.795589903838049</v>
      </c>
    </row>
    <row r="18" spans="1:9" ht="12" customHeight="1" x14ac:dyDescent="0.2">
      <c r="A18" s="1" t="s">
        <v>27</v>
      </c>
      <c r="B18" s="3" t="s">
        <v>11</v>
      </c>
      <c r="C18" s="3" t="s">
        <v>0</v>
      </c>
      <c r="D18" s="4">
        <f>SUM(D19:D26)</f>
        <v>3559746.2</v>
      </c>
      <c r="E18" s="4">
        <f>SUM(E19:E26)</f>
        <v>1188070.3999999999</v>
      </c>
      <c r="F18" s="4">
        <f t="shared" si="0"/>
        <v>33.37514343016926</v>
      </c>
      <c r="G18" s="4">
        <f>SUM(G19:G26)</f>
        <v>2596862.2000000002</v>
      </c>
      <c r="H18" s="4">
        <f>SUM(H19:H26)</f>
        <v>1088096.8</v>
      </c>
      <c r="I18" s="5">
        <f t="shared" si="1"/>
        <v>41.900444313140682</v>
      </c>
    </row>
    <row r="19" spans="1:9" ht="12" customHeight="1" x14ac:dyDescent="0.2">
      <c r="A19" s="2" t="s">
        <v>28</v>
      </c>
      <c r="B19" s="6" t="s">
        <v>11</v>
      </c>
      <c r="C19" s="6" t="s">
        <v>5</v>
      </c>
      <c r="D19" s="7">
        <v>175911.5</v>
      </c>
      <c r="E19" s="7">
        <v>78185.899999999994</v>
      </c>
      <c r="F19" s="7">
        <f t="shared" si="0"/>
        <v>44.446156163752789</v>
      </c>
      <c r="G19" s="7">
        <v>151128.5</v>
      </c>
      <c r="H19" s="7">
        <v>65335.3</v>
      </c>
      <c r="I19" s="8">
        <f t="shared" si="1"/>
        <v>43.23162077305075</v>
      </c>
    </row>
    <row r="20" spans="1:9" ht="12" customHeight="1" x14ac:dyDescent="0.2">
      <c r="A20" s="2" t="s">
        <v>29</v>
      </c>
      <c r="B20" s="6" t="s">
        <v>11</v>
      </c>
      <c r="C20" s="6" t="s">
        <v>7</v>
      </c>
      <c r="D20" s="7">
        <v>37398</v>
      </c>
      <c r="E20" s="7">
        <v>15405.2</v>
      </c>
      <c r="F20" s="7">
        <f t="shared" si="0"/>
        <v>41.192577143162737</v>
      </c>
      <c r="G20" s="7">
        <v>38090.1</v>
      </c>
      <c r="H20" s="7">
        <v>14831</v>
      </c>
      <c r="I20" s="8">
        <f t="shared" si="1"/>
        <v>38.936626577509642</v>
      </c>
    </row>
    <row r="21" spans="1:9" ht="12" customHeight="1" x14ac:dyDescent="0.2">
      <c r="A21" s="2" t="s">
        <v>30</v>
      </c>
      <c r="B21" s="6" t="s">
        <v>11</v>
      </c>
      <c r="C21" s="6" t="s">
        <v>13</v>
      </c>
      <c r="D21" s="7">
        <v>395943.5</v>
      </c>
      <c r="E21" s="7">
        <v>197156</v>
      </c>
      <c r="F21" s="7">
        <f t="shared" si="0"/>
        <v>49.793973130004659</v>
      </c>
      <c r="G21" s="7">
        <v>416499</v>
      </c>
      <c r="H21" s="7">
        <v>230002.4</v>
      </c>
      <c r="I21" s="8">
        <f t="shared" si="1"/>
        <v>55.222797653775878</v>
      </c>
    </row>
    <row r="22" spans="1:9" ht="12" customHeight="1" x14ac:dyDescent="0.2">
      <c r="A22" s="2" t="s">
        <v>31</v>
      </c>
      <c r="B22" s="6" t="s">
        <v>11</v>
      </c>
      <c r="C22" s="6" t="s">
        <v>15</v>
      </c>
      <c r="D22" s="7">
        <v>119082.7</v>
      </c>
      <c r="E22" s="7">
        <v>50311.7</v>
      </c>
      <c r="F22" s="7">
        <f t="shared" si="0"/>
        <v>42.249377953304716</v>
      </c>
      <c r="G22" s="7">
        <v>155503.5</v>
      </c>
      <c r="H22" s="7">
        <v>21667.8</v>
      </c>
      <c r="I22" s="8">
        <f t="shared" si="1"/>
        <v>13.933962901156566</v>
      </c>
    </row>
    <row r="23" spans="1:9" ht="12" customHeight="1" x14ac:dyDescent="0.2">
      <c r="A23" s="2" t="s">
        <v>32</v>
      </c>
      <c r="B23" s="6" t="s">
        <v>11</v>
      </c>
      <c r="C23" s="6" t="s">
        <v>17</v>
      </c>
      <c r="D23" s="7">
        <v>311191.3</v>
      </c>
      <c r="E23" s="7">
        <v>142696.70000000001</v>
      </c>
      <c r="F23" s="7">
        <f t="shared" si="0"/>
        <v>45.854977308170255</v>
      </c>
      <c r="G23" s="7">
        <v>378906.8</v>
      </c>
      <c r="H23" s="7">
        <v>161219.4</v>
      </c>
      <c r="I23" s="8">
        <f t="shared" si="1"/>
        <v>42.548563393425511</v>
      </c>
    </row>
    <row r="24" spans="1:9" ht="12" customHeight="1" x14ac:dyDescent="0.2">
      <c r="A24" s="2" t="s">
        <v>33</v>
      </c>
      <c r="B24" s="6" t="s">
        <v>11</v>
      </c>
      <c r="C24" s="6" t="s">
        <v>34</v>
      </c>
      <c r="D24" s="7">
        <v>327555</v>
      </c>
      <c r="E24" s="7">
        <v>131202.70000000001</v>
      </c>
      <c r="F24" s="7">
        <f t="shared" si="0"/>
        <v>40.055166307948284</v>
      </c>
      <c r="G24" s="7">
        <v>336641.6</v>
      </c>
      <c r="H24" s="7">
        <v>145012</v>
      </c>
      <c r="I24" s="8">
        <f t="shared" si="1"/>
        <v>43.076078535748408</v>
      </c>
    </row>
    <row r="25" spans="1:9" ht="12" customHeight="1" x14ac:dyDescent="0.2">
      <c r="A25" s="2" t="s">
        <v>35</v>
      </c>
      <c r="B25" s="6" t="s">
        <v>11</v>
      </c>
      <c r="C25" s="6" t="s">
        <v>24</v>
      </c>
      <c r="D25" s="7">
        <v>1887785.5</v>
      </c>
      <c r="E25" s="7">
        <v>426379.4</v>
      </c>
      <c r="F25" s="7">
        <f t="shared" si="0"/>
        <v>22.586220733234789</v>
      </c>
      <c r="G25" s="7">
        <v>815298</v>
      </c>
      <c r="H25" s="7">
        <v>319676.40000000002</v>
      </c>
      <c r="I25" s="8">
        <f t="shared" si="1"/>
        <v>39.20976133879882</v>
      </c>
    </row>
    <row r="26" spans="1:9" ht="12" customHeight="1" x14ac:dyDescent="0.2">
      <c r="A26" s="2" t="s">
        <v>36</v>
      </c>
      <c r="B26" s="6" t="s">
        <v>11</v>
      </c>
      <c r="C26" s="6" t="s">
        <v>37</v>
      </c>
      <c r="D26" s="7">
        <v>304878.7</v>
      </c>
      <c r="E26" s="7">
        <v>146732.79999999999</v>
      </c>
      <c r="F26" s="7">
        <f t="shared" si="0"/>
        <v>48.128255598046039</v>
      </c>
      <c r="G26" s="7">
        <v>304794.7</v>
      </c>
      <c r="H26" s="7">
        <v>130352.5</v>
      </c>
      <c r="I26" s="8">
        <f t="shared" si="1"/>
        <v>42.767311898796137</v>
      </c>
    </row>
    <row r="27" spans="1:9" ht="12" customHeight="1" x14ac:dyDescent="0.2">
      <c r="A27" s="1" t="s">
        <v>38</v>
      </c>
      <c r="B27" s="3" t="s">
        <v>13</v>
      </c>
      <c r="C27" s="3" t="s">
        <v>0</v>
      </c>
      <c r="D27" s="4">
        <f>SUM(D28:D31)</f>
        <v>3411465.8</v>
      </c>
      <c r="E27" s="4">
        <f>SUM(E28:E31)</f>
        <v>2342192.0999999996</v>
      </c>
      <c r="F27" s="4">
        <f t="shared" si="0"/>
        <v>68.656473120733025</v>
      </c>
      <c r="G27" s="4">
        <f>SUM(G28:G31)</f>
        <v>6774466.8000000007</v>
      </c>
      <c r="H27" s="4">
        <f>SUM(H28:H31)</f>
        <v>4595375.2</v>
      </c>
      <c r="I27" s="5">
        <f t="shared" si="1"/>
        <v>67.833754827760018</v>
      </c>
    </row>
    <row r="28" spans="1:9" ht="12" customHeight="1" x14ac:dyDescent="0.2">
      <c r="A28" s="2" t="s">
        <v>39</v>
      </c>
      <c r="B28" s="6" t="s">
        <v>13</v>
      </c>
      <c r="C28" s="6" t="s">
        <v>5</v>
      </c>
      <c r="D28" s="7">
        <v>212547.9</v>
      </c>
      <c r="E28" s="7">
        <v>32012.3</v>
      </c>
      <c r="F28" s="7">
        <f t="shared" si="0"/>
        <v>15.0612167892508</v>
      </c>
      <c r="G28" s="7">
        <v>76321.399999999994</v>
      </c>
      <c r="H28" s="7">
        <v>52964.1</v>
      </c>
      <c r="I28" s="8">
        <f t="shared" si="1"/>
        <v>69.396132670522292</v>
      </c>
    </row>
    <row r="29" spans="1:9" ht="12" customHeight="1" x14ac:dyDescent="0.2">
      <c r="A29" s="2" t="s">
        <v>40</v>
      </c>
      <c r="B29" s="6" t="s">
        <v>13</v>
      </c>
      <c r="C29" s="6" t="s">
        <v>7</v>
      </c>
      <c r="D29" s="7">
        <v>2995769</v>
      </c>
      <c r="E29" s="7">
        <v>2211233.4</v>
      </c>
      <c r="F29" s="7">
        <f t="shared" si="0"/>
        <v>73.81187935384871</v>
      </c>
      <c r="G29" s="7">
        <v>6475074.7999999998</v>
      </c>
      <c r="H29" s="7">
        <v>4452576.2</v>
      </c>
      <c r="I29" s="8">
        <f t="shared" si="1"/>
        <v>68.764861218282775</v>
      </c>
    </row>
    <row r="30" spans="1:9" ht="12" customHeight="1" x14ac:dyDescent="0.2">
      <c r="A30" s="2" t="s">
        <v>41</v>
      </c>
      <c r="B30" s="6" t="s">
        <v>13</v>
      </c>
      <c r="C30" s="6" t="s">
        <v>9</v>
      </c>
      <c r="D30" s="7">
        <v>118138.5</v>
      </c>
      <c r="E30" s="7">
        <v>58423.3</v>
      </c>
      <c r="F30" s="7">
        <f t="shared" si="0"/>
        <v>49.453226509562931</v>
      </c>
      <c r="G30" s="7">
        <v>133913.9</v>
      </c>
      <c r="H30" s="7">
        <v>42982.7</v>
      </c>
      <c r="I30" s="8">
        <f t="shared" si="1"/>
        <v>32.097265481775977</v>
      </c>
    </row>
    <row r="31" spans="1:9" ht="22.9" customHeight="1" x14ac:dyDescent="0.2">
      <c r="A31" s="2" t="s">
        <v>42</v>
      </c>
      <c r="B31" s="6" t="s">
        <v>13</v>
      </c>
      <c r="C31" s="6" t="s">
        <v>13</v>
      </c>
      <c r="D31" s="7">
        <v>85010.4</v>
      </c>
      <c r="E31" s="7">
        <v>40523.1</v>
      </c>
      <c r="F31" s="7">
        <f t="shared" si="0"/>
        <v>47.668402924818615</v>
      </c>
      <c r="G31" s="7">
        <v>89156.7</v>
      </c>
      <c r="H31" s="7">
        <v>46852.2</v>
      </c>
      <c r="I31" s="8">
        <f t="shared" si="1"/>
        <v>52.55039722196986</v>
      </c>
    </row>
    <row r="32" spans="1:9" ht="12" customHeight="1" x14ac:dyDescent="0.2">
      <c r="A32" s="1" t="s">
        <v>43</v>
      </c>
      <c r="B32" s="3" t="s">
        <v>15</v>
      </c>
      <c r="C32" s="3" t="s">
        <v>0</v>
      </c>
      <c r="D32" s="4">
        <f>SUM(D33:D34)</f>
        <v>79905.200000000012</v>
      </c>
      <c r="E32" s="4">
        <f>SUM(E33:E34)</f>
        <v>23616</v>
      </c>
      <c r="F32" s="4">
        <f t="shared" si="0"/>
        <v>29.555022701901752</v>
      </c>
      <c r="G32" s="4">
        <f>SUM(G33:G34)</f>
        <v>88593.8</v>
      </c>
      <c r="H32" s="4">
        <f>SUM(H33:H34)</f>
        <v>38006.600000000006</v>
      </c>
      <c r="I32" s="5">
        <f t="shared" si="1"/>
        <v>42.899841749648395</v>
      </c>
    </row>
    <row r="33" spans="1:9" ht="22.9" customHeight="1" x14ac:dyDescent="0.2">
      <c r="A33" s="2" t="s">
        <v>44</v>
      </c>
      <c r="B33" s="6" t="s">
        <v>15</v>
      </c>
      <c r="C33" s="6" t="s">
        <v>9</v>
      </c>
      <c r="D33" s="7">
        <v>96.6</v>
      </c>
      <c r="E33" s="7">
        <v>48.3</v>
      </c>
      <c r="F33" s="7">
        <f t="shared" si="0"/>
        <v>50</v>
      </c>
      <c r="G33" s="7">
        <v>96.6</v>
      </c>
      <c r="H33" s="7">
        <v>48.3</v>
      </c>
      <c r="I33" s="8">
        <f t="shared" si="1"/>
        <v>50</v>
      </c>
    </row>
    <row r="34" spans="1:9" ht="12" customHeight="1" x14ac:dyDescent="0.2">
      <c r="A34" s="2" t="s">
        <v>45</v>
      </c>
      <c r="B34" s="6" t="s">
        <v>15</v>
      </c>
      <c r="C34" s="6" t="s">
        <v>13</v>
      </c>
      <c r="D34" s="7">
        <v>79808.600000000006</v>
      </c>
      <c r="E34" s="7">
        <v>23567.7</v>
      </c>
      <c r="F34" s="7">
        <f t="shared" si="0"/>
        <v>29.530276185774461</v>
      </c>
      <c r="G34" s="7">
        <v>88497.2</v>
      </c>
      <c r="H34" s="7">
        <v>37958.300000000003</v>
      </c>
      <c r="I34" s="8">
        <f t="shared" si="1"/>
        <v>42.892091501200042</v>
      </c>
    </row>
    <row r="35" spans="1:9" ht="12" customHeight="1" x14ac:dyDescent="0.2">
      <c r="A35" s="1" t="s">
        <v>46</v>
      </c>
      <c r="B35" s="3" t="s">
        <v>17</v>
      </c>
      <c r="C35" s="3" t="s">
        <v>0</v>
      </c>
      <c r="D35" s="4">
        <f>SUM(D36:D42)</f>
        <v>5283321.7</v>
      </c>
      <c r="E35" s="4">
        <f>SUM(E36:E42)</f>
        <v>2667724.5000000005</v>
      </c>
      <c r="F35" s="4">
        <f t="shared" si="0"/>
        <v>50.493319382766344</v>
      </c>
      <c r="G35" s="4">
        <f>SUM(G36:G42)</f>
        <v>5574274.8000000007</v>
      </c>
      <c r="H35" s="4">
        <f>SUM(H36:H42)</f>
        <v>3203252.1</v>
      </c>
      <c r="I35" s="5">
        <f t="shared" si="1"/>
        <v>57.464911848264101</v>
      </c>
    </row>
    <row r="36" spans="1:9" ht="12" customHeight="1" x14ac:dyDescent="0.2">
      <c r="A36" s="2" t="s">
        <v>47</v>
      </c>
      <c r="B36" s="6" t="s">
        <v>17</v>
      </c>
      <c r="C36" s="6" t="s">
        <v>5</v>
      </c>
      <c r="D36" s="7">
        <v>1391131.4</v>
      </c>
      <c r="E36" s="7">
        <v>664090.19999999995</v>
      </c>
      <c r="F36" s="7">
        <f t="shared" si="0"/>
        <v>47.737417184314864</v>
      </c>
      <c r="G36" s="7">
        <v>1453806</v>
      </c>
      <c r="H36" s="7">
        <v>799311</v>
      </c>
      <c r="I36" s="8">
        <f t="shared" si="1"/>
        <v>54.980582003375964</v>
      </c>
    </row>
    <row r="37" spans="1:9" ht="12" customHeight="1" x14ac:dyDescent="0.2">
      <c r="A37" s="2" t="s">
        <v>48</v>
      </c>
      <c r="B37" s="6" t="s">
        <v>17</v>
      </c>
      <c r="C37" s="6" t="s">
        <v>7</v>
      </c>
      <c r="D37" s="7">
        <v>2433279.5</v>
      </c>
      <c r="E37" s="7">
        <v>1347551.5</v>
      </c>
      <c r="F37" s="7">
        <f t="shared" si="0"/>
        <v>55.38005395598821</v>
      </c>
      <c r="G37" s="7">
        <v>2639631.7999999998</v>
      </c>
      <c r="H37" s="7">
        <v>1621269.9</v>
      </c>
      <c r="I37" s="8">
        <f t="shared" si="1"/>
        <v>61.420304907676893</v>
      </c>
    </row>
    <row r="38" spans="1:9" ht="12" customHeight="1" x14ac:dyDescent="0.2">
      <c r="A38" s="2" t="s">
        <v>49</v>
      </c>
      <c r="B38" s="6" t="s">
        <v>17</v>
      </c>
      <c r="C38" s="6" t="s">
        <v>9</v>
      </c>
      <c r="D38" s="7">
        <v>24097.599999999999</v>
      </c>
      <c r="E38" s="7">
        <v>11313.8</v>
      </c>
      <c r="F38" s="7">
        <v>0</v>
      </c>
      <c r="G38" s="7">
        <v>20066.2</v>
      </c>
      <c r="H38" s="7">
        <v>11208.8</v>
      </c>
      <c r="I38" s="8">
        <f t="shared" si="1"/>
        <v>55.859106357955156</v>
      </c>
    </row>
    <row r="39" spans="1:9" ht="12" customHeight="1" x14ac:dyDescent="0.2">
      <c r="A39" s="2" t="s">
        <v>50</v>
      </c>
      <c r="B39" s="6" t="s">
        <v>17</v>
      </c>
      <c r="C39" s="6" t="s">
        <v>11</v>
      </c>
      <c r="D39" s="7">
        <v>773685.1</v>
      </c>
      <c r="E39" s="7">
        <v>363088.7</v>
      </c>
      <c r="F39" s="7">
        <f t="shared" si="0"/>
        <v>46.929778019506905</v>
      </c>
      <c r="G39" s="7">
        <v>815702.9</v>
      </c>
      <c r="H39" s="7">
        <v>465729.6</v>
      </c>
      <c r="I39" s="8">
        <f t="shared" si="1"/>
        <v>57.095493959871902</v>
      </c>
    </row>
    <row r="40" spans="1:9" ht="22.9" customHeight="1" x14ac:dyDescent="0.2">
      <c r="A40" s="2" t="s">
        <v>51</v>
      </c>
      <c r="B40" s="6" t="s">
        <v>17</v>
      </c>
      <c r="C40" s="6" t="s">
        <v>13</v>
      </c>
      <c r="D40" s="7">
        <v>61750.2</v>
      </c>
      <c r="E40" s="7">
        <v>31061.7</v>
      </c>
      <c r="F40" s="7">
        <f t="shared" si="0"/>
        <v>50.302185256080143</v>
      </c>
      <c r="G40" s="7">
        <v>53189.2</v>
      </c>
      <c r="H40" s="7">
        <v>31954.2</v>
      </c>
      <c r="I40" s="8">
        <f t="shared" si="1"/>
        <v>60.076481691772024</v>
      </c>
    </row>
    <row r="41" spans="1:9" ht="12" customHeight="1" x14ac:dyDescent="0.2">
      <c r="A41" s="2" t="s">
        <v>52</v>
      </c>
      <c r="B41" s="6" t="s">
        <v>17</v>
      </c>
      <c r="C41" s="6" t="s">
        <v>17</v>
      </c>
      <c r="D41" s="7">
        <v>261607.4</v>
      </c>
      <c r="E41" s="7">
        <v>88945.1</v>
      </c>
      <c r="F41" s="7">
        <f t="shared" si="0"/>
        <v>33.999458730907463</v>
      </c>
      <c r="G41" s="7">
        <v>255322.9</v>
      </c>
      <c r="H41" s="7">
        <v>102376.4</v>
      </c>
      <c r="I41" s="8">
        <f t="shared" si="1"/>
        <v>40.096834244010232</v>
      </c>
    </row>
    <row r="42" spans="1:9" ht="12" customHeight="1" x14ac:dyDescent="0.2">
      <c r="A42" s="2" t="s">
        <v>53</v>
      </c>
      <c r="B42" s="6" t="s">
        <v>17</v>
      </c>
      <c r="C42" s="6" t="s">
        <v>24</v>
      </c>
      <c r="D42" s="7">
        <v>337770.5</v>
      </c>
      <c r="E42" s="7">
        <v>161673.5</v>
      </c>
      <c r="F42" s="7">
        <f t="shared" si="0"/>
        <v>47.864896431156659</v>
      </c>
      <c r="G42" s="7">
        <v>336555.8</v>
      </c>
      <c r="H42" s="7">
        <v>171402.2</v>
      </c>
      <c r="I42" s="8">
        <f t="shared" si="1"/>
        <v>50.928315601751628</v>
      </c>
    </row>
    <row r="43" spans="1:9" ht="12" customHeight="1" x14ac:dyDescent="0.2">
      <c r="A43" s="1" t="s">
        <v>54</v>
      </c>
      <c r="B43" s="3" t="s">
        <v>34</v>
      </c>
      <c r="C43" s="3" t="s">
        <v>0</v>
      </c>
      <c r="D43" s="4">
        <f>SUM(D44:D46)</f>
        <v>719690.6</v>
      </c>
      <c r="E43" s="4">
        <f>SUM(E44:E46)</f>
        <v>350530.7</v>
      </c>
      <c r="F43" s="4">
        <f t="shared" si="0"/>
        <v>48.705749387306156</v>
      </c>
      <c r="G43" s="4">
        <f>SUM(G44:G46)</f>
        <v>887635.5</v>
      </c>
      <c r="H43" s="4">
        <f>SUM(H44:H46)</f>
        <v>499656.6</v>
      </c>
      <c r="I43" s="5">
        <f t="shared" si="1"/>
        <v>56.290740962929043</v>
      </c>
    </row>
    <row r="44" spans="1:9" ht="12" customHeight="1" x14ac:dyDescent="0.2">
      <c r="A44" s="2" t="s">
        <v>55</v>
      </c>
      <c r="B44" s="6" t="s">
        <v>34</v>
      </c>
      <c r="C44" s="6" t="s">
        <v>5</v>
      </c>
      <c r="D44" s="7">
        <v>594996.19999999995</v>
      </c>
      <c r="E44" s="7">
        <v>298637.8</v>
      </c>
      <c r="F44" s="7">
        <f t="shared" si="0"/>
        <v>50.191547441815601</v>
      </c>
      <c r="G44" s="7">
        <v>720330.4</v>
      </c>
      <c r="H44" s="7">
        <v>417288.6</v>
      </c>
      <c r="I44" s="8">
        <f t="shared" si="1"/>
        <v>57.930166490266132</v>
      </c>
    </row>
    <row r="45" spans="1:9" ht="12" customHeight="1" x14ac:dyDescent="0.2">
      <c r="A45" s="2" t="s">
        <v>90</v>
      </c>
      <c r="B45" s="12" t="s">
        <v>34</v>
      </c>
      <c r="C45" s="12" t="s">
        <v>7</v>
      </c>
      <c r="D45" s="7">
        <v>0</v>
      </c>
      <c r="E45" s="7">
        <v>0</v>
      </c>
      <c r="F45" s="7" t="e">
        <f t="shared" si="0"/>
        <v>#DIV/0!</v>
      </c>
      <c r="G45" s="7">
        <v>0</v>
      </c>
      <c r="H45" s="7">
        <v>0</v>
      </c>
      <c r="I45" s="8">
        <v>0</v>
      </c>
    </row>
    <row r="46" spans="1:9" ht="12" customHeight="1" x14ac:dyDescent="0.2">
      <c r="A46" s="2" t="s">
        <v>56</v>
      </c>
      <c r="B46" s="6" t="s">
        <v>34</v>
      </c>
      <c r="C46" s="6" t="s">
        <v>11</v>
      </c>
      <c r="D46" s="7">
        <v>124694.39999999999</v>
      </c>
      <c r="E46" s="7">
        <v>51892.9</v>
      </c>
      <c r="F46" s="7">
        <f t="shared" si="0"/>
        <v>41.616062950701874</v>
      </c>
      <c r="G46" s="7">
        <v>167305.1</v>
      </c>
      <c r="H46" s="7">
        <v>82368</v>
      </c>
      <c r="I46" s="8">
        <f t="shared" si="1"/>
        <v>49.232211092190255</v>
      </c>
    </row>
    <row r="47" spans="1:9" ht="12" customHeight="1" x14ac:dyDescent="0.2">
      <c r="A47" s="1" t="s">
        <v>57</v>
      </c>
      <c r="B47" s="3" t="s">
        <v>24</v>
      </c>
      <c r="C47" s="3" t="s">
        <v>0</v>
      </c>
      <c r="D47" s="4">
        <f>SUM(D48:D54)</f>
        <v>5528230.4000000004</v>
      </c>
      <c r="E47" s="4">
        <f>SUM(E48:E54)</f>
        <v>2456489</v>
      </c>
      <c r="F47" s="4">
        <f t="shared" si="0"/>
        <v>44.435358555244001</v>
      </c>
      <c r="G47" s="4">
        <f>SUM(G48:G54)</f>
        <v>5265396</v>
      </c>
      <c r="H47" s="4">
        <f>SUM(H48:H54)</f>
        <v>2223743.5</v>
      </c>
      <c r="I47" s="5">
        <f t="shared" si="1"/>
        <v>42.233167267950975</v>
      </c>
    </row>
    <row r="48" spans="1:9" ht="12" customHeight="1" x14ac:dyDescent="0.2">
      <c r="A48" s="2" t="s">
        <v>58</v>
      </c>
      <c r="B48" s="6" t="s">
        <v>24</v>
      </c>
      <c r="C48" s="6" t="s">
        <v>5</v>
      </c>
      <c r="D48" s="7">
        <v>1059308.3999999999</v>
      </c>
      <c r="E48" s="7">
        <v>433294</v>
      </c>
      <c r="F48" s="7">
        <f t="shared" si="0"/>
        <v>40.903480044149568</v>
      </c>
      <c r="G48" s="7">
        <v>1142714.8</v>
      </c>
      <c r="H48" s="7">
        <v>584391.5</v>
      </c>
      <c r="I48" s="8">
        <f t="shared" si="1"/>
        <v>51.140625814945253</v>
      </c>
    </row>
    <row r="49" spans="1:9" ht="12" customHeight="1" x14ac:dyDescent="0.2">
      <c r="A49" s="2" t="s">
        <v>59</v>
      </c>
      <c r="B49" s="6" t="s">
        <v>24</v>
      </c>
      <c r="C49" s="6" t="s">
        <v>7</v>
      </c>
      <c r="D49" s="7">
        <v>270139.5</v>
      </c>
      <c r="E49" s="7">
        <v>102858.8</v>
      </c>
      <c r="F49" s="7">
        <f t="shared" si="0"/>
        <v>38.07617915928622</v>
      </c>
      <c r="G49" s="7">
        <v>335661.7</v>
      </c>
      <c r="H49" s="7">
        <v>176428.9</v>
      </c>
      <c r="I49" s="8">
        <f t="shared" si="1"/>
        <v>52.561522509121531</v>
      </c>
    </row>
    <row r="50" spans="1:9" ht="12" customHeight="1" x14ac:dyDescent="0.2">
      <c r="A50" s="2" t="s">
        <v>60</v>
      </c>
      <c r="B50" s="6" t="s">
        <v>24</v>
      </c>
      <c r="C50" s="6" t="s">
        <v>9</v>
      </c>
      <c r="D50" s="7">
        <v>36172.1</v>
      </c>
      <c r="E50" s="7">
        <v>15009.6</v>
      </c>
      <c r="F50" s="7">
        <f t="shared" si="0"/>
        <v>41.494964350977689</v>
      </c>
      <c r="G50" s="7">
        <v>38695.599999999999</v>
      </c>
      <c r="H50" s="7">
        <v>19194.7</v>
      </c>
      <c r="I50" s="8">
        <f t="shared" si="1"/>
        <v>49.604347781143083</v>
      </c>
    </row>
    <row r="51" spans="1:9" ht="12" customHeight="1" x14ac:dyDescent="0.2">
      <c r="A51" s="2" t="s">
        <v>61</v>
      </c>
      <c r="B51" s="6" t="s">
        <v>24</v>
      </c>
      <c r="C51" s="6" t="s">
        <v>11</v>
      </c>
      <c r="D51" s="7">
        <v>29168.400000000001</v>
      </c>
      <c r="E51" s="7">
        <v>12445.1</v>
      </c>
      <c r="F51" s="7">
        <f t="shared" si="0"/>
        <v>42.666378683781076</v>
      </c>
      <c r="G51" s="7">
        <v>159807.5</v>
      </c>
      <c r="H51" s="7">
        <v>67817.5</v>
      </c>
      <c r="I51" s="8">
        <f t="shared" si="1"/>
        <v>42.43699450901866</v>
      </c>
    </row>
    <row r="52" spans="1:9" ht="12" customHeight="1" x14ac:dyDescent="0.2">
      <c r="A52" s="2" t="s">
        <v>62</v>
      </c>
      <c r="B52" s="6" t="s">
        <v>24</v>
      </c>
      <c r="C52" s="6" t="s">
        <v>13</v>
      </c>
      <c r="D52" s="7">
        <v>222304.1</v>
      </c>
      <c r="E52" s="7">
        <v>96644.2</v>
      </c>
      <c r="F52" s="7">
        <f t="shared" si="0"/>
        <v>43.473872051842491</v>
      </c>
      <c r="G52" s="7">
        <v>224051.1</v>
      </c>
      <c r="H52" s="7">
        <v>116524.6</v>
      </c>
      <c r="I52" s="8">
        <f t="shared" si="1"/>
        <v>52.008046378705572</v>
      </c>
    </row>
    <row r="53" spans="1:9" ht="22.9" customHeight="1" x14ac:dyDescent="0.2">
      <c r="A53" s="2" t="s">
        <v>63</v>
      </c>
      <c r="B53" s="6" t="s">
        <v>24</v>
      </c>
      <c r="C53" s="6" t="s">
        <v>15</v>
      </c>
      <c r="D53" s="7">
        <v>62372.6</v>
      </c>
      <c r="E53" s="7">
        <v>26240.5</v>
      </c>
      <c r="F53" s="7">
        <f t="shared" si="0"/>
        <v>42.070556622619549</v>
      </c>
      <c r="G53" s="7">
        <v>79680.899999999994</v>
      </c>
      <c r="H53" s="7">
        <v>48971.199999999997</v>
      </c>
      <c r="I53" s="8">
        <f t="shared" si="1"/>
        <v>61.459145165278009</v>
      </c>
    </row>
    <row r="54" spans="1:9" ht="12" customHeight="1" x14ac:dyDescent="0.2">
      <c r="A54" s="2" t="s">
        <v>64</v>
      </c>
      <c r="B54" s="6" t="s">
        <v>24</v>
      </c>
      <c r="C54" s="6" t="s">
        <v>24</v>
      </c>
      <c r="D54" s="7">
        <v>3848765.3</v>
      </c>
      <c r="E54" s="7">
        <v>1769996.8</v>
      </c>
      <c r="F54" s="7">
        <f t="shared" si="0"/>
        <v>45.98869149022935</v>
      </c>
      <c r="G54" s="7">
        <v>3284784.4</v>
      </c>
      <c r="H54" s="7">
        <v>1210415.1000000001</v>
      </c>
      <c r="I54" s="8">
        <f t="shared" si="1"/>
        <v>36.84914906439522</v>
      </c>
    </row>
    <row r="55" spans="1:9" ht="12" customHeight="1" x14ac:dyDescent="0.2">
      <c r="A55" s="1" t="s">
        <v>65</v>
      </c>
      <c r="B55" s="3" t="s">
        <v>26</v>
      </c>
      <c r="C55" s="3" t="s">
        <v>0</v>
      </c>
      <c r="D55" s="4">
        <f>SUM(D56:D60)</f>
        <v>3705550.6</v>
      </c>
      <c r="E55" s="4">
        <f>SUM(E56:E60)</f>
        <v>1666159.8</v>
      </c>
      <c r="F55" s="4">
        <f t="shared" si="0"/>
        <v>44.96389281528095</v>
      </c>
      <c r="G55" s="4">
        <f>SUM(G56:G60)</f>
        <v>4923580.5</v>
      </c>
      <c r="H55" s="4">
        <f>SUM(H56:H60)</f>
        <v>2348861.6999999997</v>
      </c>
      <c r="I55" s="5">
        <f t="shared" si="1"/>
        <v>47.706373441035439</v>
      </c>
    </row>
    <row r="56" spans="1:9" ht="12" customHeight="1" x14ac:dyDescent="0.2">
      <c r="A56" s="2" t="s">
        <v>66</v>
      </c>
      <c r="B56" s="6" t="s">
        <v>26</v>
      </c>
      <c r="C56" s="6" t="s">
        <v>5</v>
      </c>
      <c r="D56" s="7">
        <v>404759.6</v>
      </c>
      <c r="E56" s="7">
        <v>177095.9</v>
      </c>
      <c r="F56" s="7">
        <f t="shared" si="0"/>
        <v>43.753353842626588</v>
      </c>
      <c r="G56" s="7">
        <v>315435.7</v>
      </c>
      <c r="H56" s="7">
        <v>164576.29999999999</v>
      </c>
      <c r="I56" s="8">
        <f t="shared" si="1"/>
        <v>52.1742783077502</v>
      </c>
    </row>
    <row r="57" spans="1:9" ht="12" customHeight="1" x14ac:dyDescent="0.2">
      <c r="A57" s="2" t="s">
        <v>67</v>
      </c>
      <c r="B57" s="6" t="s">
        <v>26</v>
      </c>
      <c r="C57" s="6" t="s">
        <v>7</v>
      </c>
      <c r="D57" s="7">
        <v>1044788.9</v>
      </c>
      <c r="E57" s="7">
        <v>454403.2</v>
      </c>
      <c r="F57" s="7">
        <f t="shared" si="0"/>
        <v>43.492345678634223</v>
      </c>
      <c r="G57" s="7">
        <v>1077562.6000000001</v>
      </c>
      <c r="H57" s="7">
        <v>553334.6</v>
      </c>
      <c r="I57" s="8">
        <f t="shared" si="1"/>
        <v>51.350575827334751</v>
      </c>
    </row>
    <row r="58" spans="1:9" ht="12" customHeight="1" x14ac:dyDescent="0.2">
      <c r="A58" s="2" t="s">
        <v>68</v>
      </c>
      <c r="B58" s="6" t="s">
        <v>26</v>
      </c>
      <c r="C58" s="6" t="s">
        <v>9</v>
      </c>
      <c r="D58" s="7">
        <v>1194126.3999999999</v>
      </c>
      <c r="E58" s="7">
        <v>635795</v>
      </c>
      <c r="F58" s="7">
        <f t="shared" si="0"/>
        <v>53.24352597848938</v>
      </c>
      <c r="G58" s="7">
        <v>2537393.7999999998</v>
      </c>
      <c r="H58" s="7">
        <v>1202761.8999999999</v>
      </c>
      <c r="I58" s="8">
        <f t="shared" si="1"/>
        <v>47.401467600338584</v>
      </c>
    </row>
    <row r="59" spans="1:9" ht="12" customHeight="1" x14ac:dyDescent="0.2">
      <c r="A59" s="2" t="s">
        <v>69</v>
      </c>
      <c r="B59" s="6" t="s">
        <v>26</v>
      </c>
      <c r="C59" s="6" t="s">
        <v>11</v>
      </c>
      <c r="D59" s="7">
        <v>708068.1</v>
      </c>
      <c r="E59" s="7">
        <v>270823.90000000002</v>
      </c>
      <c r="F59" s="7">
        <f t="shared" si="0"/>
        <v>38.2482843105063</v>
      </c>
      <c r="G59" s="7">
        <v>663002.9</v>
      </c>
      <c r="H59" s="7">
        <v>281166.3</v>
      </c>
      <c r="I59" s="8">
        <f t="shared" si="1"/>
        <v>42.408004550206343</v>
      </c>
    </row>
    <row r="60" spans="1:9" ht="12" customHeight="1" x14ac:dyDescent="0.2">
      <c r="A60" s="2" t="s">
        <v>70</v>
      </c>
      <c r="B60" s="6" t="s">
        <v>26</v>
      </c>
      <c r="C60" s="6" t="s">
        <v>15</v>
      </c>
      <c r="D60" s="7">
        <v>353807.6</v>
      </c>
      <c r="E60" s="7">
        <v>128041.8</v>
      </c>
      <c r="F60" s="7">
        <f t="shared" si="0"/>
        <v>36.189669187434077</v>
      </c>
      <c r="G60" s="7">
        <v>330185.5</v>
      </c>
      <c r="H60" s="7">
        <v>147022.6</v>
      </c>
      <c r="I60" s="8">
        <f t="shared" si="1"/>
        <v>44.527273305460113</v>
      </c>
    </row>
    <row r="61" spans="1:9" ht="12" customHeight="1" x14ac:dyDescent="0.2">
      <c r="A61" s="1" t="s">
        <v>71</v>
      </c>
      <c r="B61" s="3" t="s">
        <v>19</v>
      </c>
      <c r="C61" s="3" t="s">
        <v>0</v>
      </c>
      <c r="D61" s="4">
        <f>SUM(D62:D65)</f>
        <v>372332.2</v>
      </c>
      <c r="E61" s="4">
        <f>SUM(E62:E65)</f>
        <v>149336.90000000002</v>
      </c>
      <c r="F61" s="4">
        <f t="shared" si="0"/>
        <v>40.108510625726176</v>
      </c>
      <c r="G61" s="4">
        <f>SUM(G62:G65)</f>
        <v>578232</v>
      </c>
      <c r="H61" s="4">
        <f>SUM(H62:H65)</f>
        <v>117709.5</v>
      </c>
      <c r="I61" s="5">
        <f t="shared" si="1"/>
        <v>20.356794504627899</v>
      </c>
    </row>
    <row r="62" spans="1:9" ht="12" customHeight="1" x14ac:dyDescent="0.2">
      <c r="A62" s="2" t="s">
        <v>72</v>
      </c>
      <c r="B62" s="6" t="s">
        <v>19</v>
      </c>
      <c r="C62" s="6" t="s">
        <v>5</v>
      </c>
      <c r="D62" s="7">
        <v>39038</v>
      </c>
      <c r="E62" s="7">
        <v>22724.400000000001</v>
      </c>
      <c r="F62" s="7">
        <f t="shared" si="0"/>
        <v>58.21097392284441</v>
      </c>
      <c r="G62" s="7">
        <v>0</v>
      </c>
      <c r="H62" s="7">
        <v>0</v>
      </c>
      <c r="I62" s="8" t="e">
        <f t="shared" si="1"/>
        <v>#DIV/0!</v>
      </c>
    </row>
    <row r="63" spans="1:9" ht="12" customHeight="1" x14ac:dyDescent="0.2">
      <c r="A63" s="2" t="s">
        <v>73</v>
      </c>
      <c r="B63" s="6" t="s">
        <v>19</v>
      </c>
      <c r="C63" s="6" t="s">
        <v>7</v>
      </c>
      <c r="D63" s="7">
        <v>85627.9</v>
      </c>
      <c r="E63" s="7">
        <v>15398.9</v>
      </c>
      <c r="F63" s="7">
        <f t="shared" si="0"/>
        <v>17.983507711855598</v>
      </c>
      <c r="G63" s="7">
        <v>324230.5</v>
      </c>
      <c r="H63" s="7">
        <v>11415.5</v>
      </c>
      <c r="I63" s="8">
        <f t="shared" si="1"/>
        <v>3.5207977041024825</v>
      </c>
    </row>
    <row r="64" spans="1:9" ht="12" customHeight="1" x14ac:dyDescent="0.2">
      <c r="A64" s="2" t="s">
        <v>74</v>
      </c>
      <c r="B64" s="6" t="s">
        <v>19</v>
      </c>
      <c r="C64" s="6" t="s">
        <v>9</v>
      </c>
      <c r="D64" s="7">
        <v>99194.6</v>
      </c>
      <c r="E64" s="7">
        <v>37080</v>
      </c>
      <c r="F64" s="7">
        <f t="shared" si="0"/>
        <v>37.381067114540507</v>
      </c>
      <c r="G64" s="7">
        <v>123826.1</v>
      </c>
      <c r="H64" s="7">
        <v>44932.7</v>
      </c>
      <c r="I64" s="8">
        <f t="shared" si="1"/>
        <v>36.28693789112311</v>
      </c>
    </row>
    <row r="65" spans="1:9" ht="12" customHeight="1" x14ac:dyDescent="0.2">
      <c r="A65" s="2" t="s">
        <v>75</v>
      </c>
      <c r="B65" s="6" t="s">
        <v>19</v>
      </c>
      <c r="C65" s="6" t="s">
        <v>13</v>
      </c>
      <c r="D65" s="7">
        <v>148471.70000000001</v>
      </c>
      <c r="E65" s="7">
        <v>74133.600000000006</v>
      </c>
      <c r="F65" s="7">
        <f t="shared" si="0"/>
        <v>49.931131656739971</v>
      </c>
      <c r="G65" s="7">
        <v>130175.4</v>
      </c>
      <c r="H65" s="7">
        <v>61361.3</v>
      </c>
      <c r="I65" s="8">
        <f t="shared" si="1"/>
        <v>47.137400768501578</v>
      </c>
    </row>
    <row r="66" spans="1:9" ht="12" customHeight="1" x14ac:dyDescent="0.2">
      <c r="A66" s="1" t="s">
        <v>76</v>
      </c>
      <c r="B66" s="3" t="s">
        <v>37</v>
      </c>
      <c r="C66" s="3" t="s">
        <v>0</v>
      </c>
      <c r="D66" s="4">
        <f>SUM(D67:D68)</f>
        <v>157617.20000000001</v>
      </c>
      <c r="E66" s="4">
        <f>SUM(E67:E68)</f>
        <v>65602.7</v>
      </c>
      <c r="F66" s="4">
        <f t="shared" si="0"/>
        <v>41.621536228279652</v>
      </c>
      <c r="G66" s="4">
        <f>SUM(G67:G68)</f>
        <v>169106.4</v>
      </c>
      <c r="H66" s="4">
        <f>SUM(H67:H68)</f>
        <v>91581.1</v>
      </c>
      <c r="I66" s="5">
        <f t="shared" si="1"/>
        <v>54.155904211786201</v>
      </c>
    </row>
    <row r="67" spans="1:9" ht="12" customHeight="1" x14ac:dyDescent="0.2">
      <c r="A67" s="2" t="s">
        <v>77</v>
      </c>
      <c r="B67" s="6" t="s">
        <v>37</v>
      </c>
      <c r="C67" s="6" t="s">
        <v>7</v>
      </c>
      <c r="D67" s="7">
        <v>61975.4</v>
      </c>
      <c r="E67" s="7">
        <v>23902.7</v>
      </c>
      <c r="F67" s="7">
        <f t="shared" si="0"/>
        <v>38.568044740332454</v>
      </c>
      <c r="G67" s="7">
        <v>65098.1</v>
      </c>
      <c r="H67" s="7">
        <v>34516.1</v>
      </c>
      <c r="I67" s="8">
        <f t="shared" si="1"/>
        <v>53.021670371331886</v>
      </c>
    </row>
    <row r="68" spans="1:9" ht="12" customHeight="1" x14ac:dyDescent="0.2">
      <c r="A68" s="2" t="s">
        <v>78</v>
      </c>
      <c r="B68" s="6" t="s">
        <v>37</v>
      </c>
      <c r="C68" s="6" t="s">
        <v>11</v>
      </c>
      <c r="D68" s="7">
        <v>95641.8</v>
      </c>
      <c r="E68" s="7">
        <v>41700</v>
      </c>
      <c r="F68" s="7">
        <f t="shared" si="0"/>
        <v>43.600183183503447</v>
      </c>
      <c r="G68" s="7">
        <v>104008.3</v>
      </c>
      <c r="H68" s="7">
        <v>57065</v>
      </c>
      <c r="I68" s="8">
        <f t="shared" si="1"/>
        <v>54.865813593722812</v>
      </c>
    </row>
    <row r="69" spans="1:9" ht="12" customHeight="1" x14ac:dyDescent="0.2">
      <c r="A69" s="1" t="s">
        <v>79</v>
      </c>
      <c r="B69" s="3" t="s">
        <v>21</v>
      </c>
      <c r="C69" s="3" t="s">
        <v>0</v>
      </c>
      <c r="D69" s="4">
        <f>D70</f>
        <v>1080518.2</v>
      </c>
      <c r="E69" s="4">
        <f>E70</f>
        <v>524489</v>
      </c>
      <c r="F69" s="7">
        <f t="shared" si="0"/>
        <v>48.540505842474474</v>
      </c>
      <c r="G69" s="4">
        <f>G70</f>
        <v>816121.8</v>
      </c>
      <c r="H69" s="4">
        <f>H70</f>
        <v>365393.9</v>
      </c>
      <c r="I69" s="5">
        <f t="shared" si="1"/>
        <v>44.771981339059927</v>
      </c>
    </row>
    <row r="70" spans="1:9" ht="22.9" customHeight="1" x14ac:dyDescent="0.2">
      <c r="A70" s="2" t="s">
        <v>80</v>
      </c>
      <c r="B70" s="6" t="s">
        <v>21</v>
      </c>
      <c r="C70" s="6" t="s">
        <v>5</v>
      </c>
      <c r="D70" s="7">
        <v>1080518.2</v>
      </c>
      <c r="E70" s="7">
        <v>524489</v>
      </c>
      <c r="F70" s="7">
        <f t="shared" si="0"/>
        <v>48.540505842474474</v>
      </c>
      <c r="G70" s="7">
        <v>816121.8</v>
      </c>
      <c r="H70" s="7">
        <v>365393.9</v>
      </c>
      <c r="I70" s="8">
        <f t="shared" si="1"/>
        <v>44.771981339059927</v>
      </c>
    </row>
    <row r="71" spans="1:9" ht="35.25" customHeight="1" x14ac:dyDescent="0.2">
      <c r="A71" s="1" t="s">
        <v>81</v>
      </c>
      <c r="B71" s="3" t="s">
        <v>82</v>
      </c>
      <c r="C71" s="3" t="s">
        <v>0</v>
      </c>
      <c r="D71" s="4">
        <f>SUM(D72:D74)</f>
        <v>3095532.5</v>
      </c>
      <c r="E71" s="4">
        <f>SUM(E72:E74)</f>
        <v>1549067.7</v>
      </c>
      <c r="F71" s="7">
        <f t="shared" ref="F71:F75" si="2">E71/D71*100</f>
        <v>50.04204284723226</v>
      </c>
      <c r="G71" s="4">
        <f>SUM(G72:G74)</f>
        <v>3130244.2</v>
      </c>
      <c r="H71" s="4">
        <f>SUM(H72:H74)</f>
        <v>1607065.4000000001</v>
      </c>
      <c r="I71" s="5">
        <f t="shared" si="1"/>
        <v>51.339936992775193</v>
      </c>
    </row>
    <row r="72" spans="1:9" ht="35.25" customHeight="1" x14ac:dyDescent="0.2">
      <c r="A72" s="2" t="s">
        <v>83</v>
      </c>
      <c r="B72" s="6" t="s">
        <v>82</v>
      </c>
      <c r="C72" s="6" t="s">
        <v>5</v>
      </c>
      <c r="D72" s="7">
        <v>2040000</v>
      </c>
      <c r="E72" s="7">
        <v>1025143.8</v>
      </c>
      <c r="F72" s="7">
        <f t="shared" si="2"/>
        <v>50.252147058823525</v>
      </c>
      <c r="G72" s="7">
        <v>2128000</v>
      </c>
      <c r="H72" s="7">
        <v>1078950</v>
      </c>
      <c r="I72" s="8">
        <f t="shared" ref="I72:I75" si="3">H72/G72*100</f>
        <v>50.702537593984964</v>
      </c>
    </row>
    <row r="73" spans="1:9" ht="12" customHeight="1" x14ac:dyDescent="0.2">
      <c r="A73" s="2" t="s">
        <v>84</v>
      </c>
      <c r="B73" s="6" t="s">
        <v>82</v>
      </c>
      <c r="C73" s="6" t="s">
        <v>7</v>
      </c>
      <c r="D73" s="7">
        <v>325000</v>
      </c>
      <c r="E73" s="7">
        <v>158797.70000000001</v>
      </c>
      <c r="F73" s="7">
        <f t="shared" si="2"/>
        <v>48.860830769230773</v>
      </c>
      <c r="G73" s="7">
        <v>242519.7</v>
      </c>
      <c r="H73" s="7">
        <v>135162.1</v>
      </c>
      <c r="I73" s="8">
        <f t="shared" si="3"/>
        <v>55.732420912610401</v>
      </c>
    </row>
    <row r="74" spans="1:9" ht="12" customHeight="1" x14ac:dyDescent="0.2">
      <c r="A74" s="2" t="s">
        <v>85</v>
      </c>
      <c r="B74" s="6" t="s">
        <v>82</v>
      </c>
      <c r="C74" s="6" t="s">
        <v>9</v>
      </c>
      <c r="D74" s="7">
        <v>730532.5</v>
      </c>
      <c r="E74" s="7">
        <v>365126.2</v>
      </c>
      <c r="F74" s="7">
        <f t="shared" si="2"/>
        <v>49.980829052779995</v>
      </c>
      <c r="G74" s="7">
        <v>759724.5</v>
      </c>
      <c r="H74" s="7">
        <v>392953.3</v>
      </c>
      <c r="I74" s="8">
        <f t="shared" si="3"/>
        <v>51.72313121401244</v>
      </c>
    </row>
    <row r="75" spans="1:9" ht="12" customHeight="1" x14ac:dyDescent="0.2">
      <c r="A75" s="15" t="s">
        <v>86</v>
      </c>
      <c r="B75" s="16"/>
      <c r="C75" s="17"/>
      <c r="D75" s="4">
        <f>D6+D15+D18+D27+D32+D35+D43+D47+D55+D61+D66+D69+D71</f>
        <v>29074135.799999997</v>
      </c>
      <c r="E75" s="4">
        <f>E6+E15+E18+E27+E32+E35+E43+E47+E55+E61+E66+E69+E71</f>
        <v>13799850.799999999</v>
      </c>
      <c r="F75" s="7">
        <f t="shared" si="2"/>
        <v>47.464354211346844</v>
      </c>
      <c r="G75" s="4">
        <f>G6+G15+G18+G27+G32+G35+G43+G47+G55+G61+G66+G69+G71</f>
        <v>32992842.899999999</v>
      </c>
      <c r="H75" s="4">
        <f>H6+H15+H18+H27+H32+H35+H43+H47+H55+H61+H66+H69+H71</f>
        <v>17212015.099999998</v>
      </c>
      <c r="I75" s="5">
        <f t="shared" si="3"/>
        <v>52.168936008845726</v>
      </c>
    </row>
  </sheetData>
  <mergeCells count="9">
    <mergeCell ref="A75:C75"/>
    <mergeCell ref="A2:I2"/>
    <mergeCell ref="A4:A5"/>
    <mergeCell ref="B4:B5"/>
    <mergeCell ref="C4:C5"/>
    <mergeCell ref="D4:E4"/>
    <mergeCell ref="G4:H4"/>
    <mergeCell ref="I4:I5"/>
    <mergeCell ref="F4:F5"/>
  </mergeCells>
  <pageMargins left="0" right="0" top="0" bottom="0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abSelected="1" zoomScaleNormal="100" workbookViewId="0">
      <selection activeCell="G4" sqref="G4:H4"/>
    </sheetView>
  </sheetViews>
  <sheetFormatPr defaultRowHeight="12.75" x14ac:dyDescent="0.2"/>
  <cols>
    <col min="1" max="1" width="43.5" customWidth="1"/>
    <col min="2" max="2" width="6.6640625" customWidth="1"/>
    <col min="3" max="3" width="5.83203125" customWidth="1"/>
    <col min="4" max="4" width="15.6640625" customWidth="1"/>
    <col min="5" max="5" width="19.5" customWidth="1"/>
    <col min="6" max="6" width="14.1640625" customWidth="1"/>
    <col min="7" max="7" width="15.6640625" customWidth="1"/>
    <col min="8" max="8" width="19.5" customWidth="1"/>
    <col min="9" max="9" width="14" customWidth="1"/>
    <col min="11" max="11" width="14.5" customWidth="1"/>
    <col min="12" max="12" width="14.6640625" customWidth="1"/>
  </cols>
  <sheetData>
    <row r="2" spans="1:9" ht="51" customHeight="1" x14ac:dyDescent="0.2">
      <c r="A2" s="18" t="s">
        <v>100</v>
      </c>
      <c r="B2" s="18"/>
      <c r="C2" s="18"/>
      <c r="D2" s="18"/>
      <c r="E2" s="18"/>
      <c r="F2" s="18"/>
      <c r="G2" s="18"/>
      <c r="H2" s="18"/>
      <c r="I2" s="18"/>
    </row>
    <row r="3" spans="1:9" ht="17.25" customHeight="1" x14ac:dyDescent="0.2">
      <c r="A3" s="9"/>
      <c r="B3" s="9"/>
      <c r="C3" s="9"/>
      <c r="D3" s="14"/>
      <c r="E3" s="14"/>
      <c r="F3" s="11"/>
      <c r="G3" s="9"/>
      <c r="H3" s="9"/>
      <c r="I3" s="9"/>
    </row>
    <row r="4" spans="1:9" ht="12.75" customHeight="1" x14ac:dyDescent="0.2">
      <c r="A4" s="19" t="s">
        <v>1</v>
      </c>
      <c r="B4" s="19" t="s">
        <v>2</v>
      </c>
      <c r="C4" s="19" t="s">
        <v>3</v>
      </c>
      <c r="D4" s="21" t="s">
        <v>97</v>
      </c>
      <c r="E4" s="22"/>
      <c r="F4" s="25" t="s">
        <v>89</v>
      </c>
      <c r="G4" s="21" t="s">
        <v>98</v>
      </c>
      <c r="H4" s="22"/>
      <c r="I4" s="23" t="s">
        <v>89</v>
      </c>
    </row>
    <row r="5" spans="1:9" ht="34.5" customHeight="1" x14ac:dyDescent="0.2">
      <c r="A5" s="20"/>
      <c r="B5" s="20"/>
      <c r="C5" s="20"/>
      <c r="D5" s="3" t="s">
        <v>87</v>
      </c>
      <c r="E5" s="3" t="s">
        <v>88</v>
      </c>
      <c r="F5" s="26"/>
      <c r="G5" s="3" t="s">
        <v>87</v>
      </c>
      <c r="H5" s="3" t="s">
        <v>88</v>
      </c>
      <c r="I5" s="24"/>
    </row>
    <row r="6" spans="1:9" ht="12" customHeight="1" x14ac:dyDescent="0.2">
      <c r="A6" s="1" t="s">
        <v>4</v>
      </c>
      <c r="B6" s="3" t="s">
        <v>5</v>
      </c>
      <c r="C6" s="3" t="s">
        <v>0</v>
      </c>
      <c r="D6" s="4">
        <f>SUM(D7:D14)</f>
        <v>3012613.9000000004</v>
      </c>
      <c r="E6" s="4">
        <f>SUM(E7:E14)</f>
        <v>1226050.2</v>
      </c>
      <c r="F6" s="4">
        <f>E6/D6*100</f>
        <v>40.697223099183063</v>
      </c>
      <c r="G6" s="4">
        <f>SUM(G7:G14)</f>
        <v>3204480.2</v>
      </c>
      <c r="H6" s="4">
        <f>SUM(H7:H14)</f>
        <v>1454730</v>
      </c>
      <c r="I6" s="5">
        <f>H6/G6*100</f>
        <v>45.39675420681332</v>
      </c>
    </row>
    <row r="7" spans="1:9" ht="22.9" customHeight="1" x14ac:dyDescent="0.2">
      <c r="A7" s="2" t="s">
        <v>6</v>
      </c>
      <c r="B7" s="6" t="s">
        <v>5</v>
      </c>
      <c r="C7" s="6" t="s">
        <v>7</v>
      </c>
      <c r="D7" s="7">
        <v>45201.2</v>
      </c>
      <c r="E7" s="7">
        <v>24560.1</v>
      </c>
      <c r="F7" s="7">
        <f t="shared" ref="F7:F75" si="0">E7/D7*100</f>
        <v>54.335061901011485</v>
      </c>
      <c r="G7" s="7">
        <v>52323.199999999997</v>
      </c>
      <c r="H7" s="7">
        <v>29936.9</v>
      </c>
      <c r="I7" s="8">
        <f t="shared" ref="I7:I52" si="1">H7/G7*100</f>
        <v>57.2153461561984</v>
      </c>
    </row>
    <row r="8" spans="1:9" ht="35.25" customHeight="1" x14ac:dyDescent="0.2">
      <c r="A8" s="2" t="s">
        <v>8</v>
      </c>
      <c r="B8" s="6" t="s">
        <v>5</v>
      </c>
      <c r="C8" s="6" t="s">
        <v>9</v>
      </c>
      <c r="D8" s="7">
        <v>220396.1</v>
      </c>
      <c r="E8" s="7">
        <v>92557.3</v>
      </c>
      <c r="F8" s="7">
        <f t="shared" si="0"/>
        <v>41.995888311998264</v>
      </c>
      <c r="G8" s="7">
        <v>242421.3</v>
      </c>
      <c r="H8" s="7">
        <v>107879.3</v>
      </c>
      <c r="I8" s="8">
        <f t="shared" si="1"/>
        <v>44.500751377869854</v>
      </c>
    </row>
    <row r="9" spans="1:9" ht="35.25" customHeight="1" x14ac:dyDescent="0.2">
      <c r="A9" s="2" t="s">
        <v>10</v>
      </c>
      <c r="B9" s="6" t="s">
        <v>5</v>
      </c>
      <c r="C9" s="6" t="s">
        <v>11</v>
      </c>
      <c r="D9" s="7">
        <v>1121808.5</v>
      </c>
      <c r="E9" s="7">
        <v>534557.1</v>
      </c>
      <c r="F9" s="7">
        <f t="shared" si="0"/>
        <v>47.651368303948487</v>
      </c>
      <c r="G9" s="7">
        <v>1120495.2</v>
      </c>
      <c r="H9" s="7">
        <v>513139.1</v>
      </c>
      <c r="I9" s="8">
        <f t="shared" si="1"/>
        <v>45.795742810857199</v>
      </c>
    </row>
    <row r="10" spans="1:9" ht="12" customHeight="1" x14ac:dyDescent="0.2">
      <c r="A10" s="2" t="s">
        <v>12</v>
      </c>
      <c r="B10" s="6" t="s">
        <v>5</v>
      </c>
      <c r="C10" s="6" t="s">
        <v>13</v>
      </c>
      <c r="D10" s="7">
        <v>500</v>
      </c>
      <c r="E10" s="7">
        <v>0</v>
      </c>
      <c r="F10" s="7">
        <f t="shared" si="0"/>
        <v>0</v>
      </c>
      <c r="G10" s="7">
        <v>1504.6</v>
      </c>
      <c r="H10" s="7">
        <v>591.4</v>
      </c>
      <c r="I10" s="8">
        <f t="shared" si="1"/>
        <v>39.30612787451814</v>
      </c>
    </row>
    <row r="11" spans="1:9" ht="35.25" customHeight="1" x14ac:dyDescent="0.2">
      <c r="A11" s="2" t="s">
        <v>14</v>
      </c>
      <c r="B11" s="6" t="s">
        <v>5</v>
      </c>
      <c r="C11" s="6" t="s">
        <v>15</v>
      </c>
      <c r="D11" s="7">
        <v>331540.8</v>
      </c>
      <c r="E11" s="7">
        <v>152505.5</v>
      </c>
      <c r="F11" s="7">
        <f t="shared" si="0"/>
        <v>45.999014299295894</v>
      </c>
      <c r="G11" s="7">
        <v>360181.6</v>
      </c>
      <c r="H11" s="7">
        <v>166577.79999999999</v>
      </c>
      <c r="I11" s="8">
        <f t="shared" si="1"/>
        <v>46.248281422482435</v>
      </c>
    </row>
    <row r="12" spans="1:9" ht="24.75" customHeight="1" x14ac:dyDescent="0.2">
      <c r="A12" s="2" t="s">
        <v>16</v>
      </c>
      <c r="B12" s="6" t="s">
        <v>5</v>
      </c>
      <c r="C12" s="6" t="s">
        <v>17</v>
      </c>
      <c r="D12" s="7">
        <v>37172.699999999997</v>
      </c>
      <c r="E12" s="7">
        <v>16635.599999999999</v>
      </c>
      <c r="F12" s="7">
        <f t="shared" si="0"/>
        <v>44.752197176960514</v>
      </c>
      <c r="G12" s="7">
        <v>89566.5</v>
      </c>
      <c r="H12" s="7">
        <v>64389.3</v>
      </c>
      <c r="I12" s="8">
        <f t="shared" si="1"/>
        <v>71.889936527607972</v>
      </c>
    </row>
    <row r="13" spans="1:9" ht="12" customHeight="1" x14ac:dyDescent="0.2">
      <c r="A13" s="2" t="s">
        <v>18</v>
      </c>
      <c r="B13" s="6" t="s">
        <v>5</v>
      </c>
      <c r="C13" s="6" t="s">
        <v>19</v>
      </c>
      <c r="D13" s="7">
        <v>56374</v>
      </c>
      <c r="E13" s="7">
        <v>250</v>
      </c>
      <c r="F13" s="7">
        <f t="shared" si="0"/>
        <v>0.44346684641856171</v>
      </c>
      <c r="G13" s="27">
        <v>11131.1</v>
      </c>
      <c r="H13" s="7">
        <v>0</v>
      </c>
      <c r="I13" s="8">
        <f t="shared" si="1"/>
        <v>0</v>
      </c>
    </row>
    <row r="14" spans="1:9" ht="12" customHeight="1" x14ac:dyDescent="0.2">
      <c r="A14" s="2" t="s">
        <v>20</v>
      </c>
      <c r="B14" s="6" t="s">
        <v>5</v>
      </c>
      <c r="C14" s="6" t="s">
        <v>21</v>
      </c>
      <c r="D14" s="7">
        <v>1199620.6000000001</v>
      </c>
      <c r="E14" s="7">
        <v>404984.6</v>
      </c>
      <c r="F14" s="7">
        <f t="shared" si="0"/>
        <v>33.759390260554042</v>
      </c>
      <c r="G14" s="7">
        <v>1326856.7</v>
      </c>
      <c r="H14" s="7">
        <v>572216.19999999995</v>
      </c>
      <c r="I14" s="8">
        <f t="shared" si="1"/>
        <v>43.125696995010834</v>
      </c>
    </row>
    <row r="15" spans="1:9" ht="12" customHeight="1" x14ac:dyDescent="0.2">
      <c r="A15" s="1" t="s">
        <v>91</v>
      </c>
      <c r="B15" s="13" t="s">
        <v>7</v>
      </c>
      <c r="C15" s="6"/>
      <c r="D15" s="4">
        <f>D16</f>
        <v>1032.5</v>
      </c>
      <c r="E15" s="4">
        <f>E16</f>
        <v>422.2</v>
      </c>
      <c r="F15" s="4">
        <f t="shared" si="0"/>
        <v>40.891041162227602</v>
      </c>
      <c r="G15" s="4">
        <f>G16</f>
        <v>1118.3</v>
      </c>
      <c r="H15" s="4">
        <f>H16</f>
        <v>469.9</v>
      </c>
      <c r="I15" s="5">
        <f t="shared" si="1"/>
        <v>42.019136188858084</v>
      </c>
    </row>
    <row r="16" spans="1:9" ht="12" customHeight="1" x14ac:dyDescent="0.2">
      <c r="A16" s="2" t="s">
        <v>92</v>
      </c>
      <c r="B16" s="12" t="s">
        <v>7</v>
      </c>
      <c r="C16" s="12" t="s">
        <v>9</v>
      </c>
      <c r="D16" s="7">
        <v>1032.5</v>
      </c>
      <c r="E16" s="7">
        <v>422.2</v>
      </c>
      <c r="F16" s="7">
        <f t="shared" si="0"/>
        <v>40.891041162227602</v>
      </c>
      <c r="G16" s="7">
        <v>1118.3</v>
      </c>
      <c r="H16" s="7">
        <v>469.9</v>
      </c>
      <c r="I16" s="8">
        <f t="shared" si="1"/>
        <v>42.019136188858084</v>
      </c>
    </row>
    <row r="17" spans="1:9" ht="22.9" customHeight="1" x14ac:dyDescent="0.2">
      <c r="A17" s="1" t="s">
        <v>22</v>
      </c>
      <c r="B17" s="3" t="s">
        <v>9</v>
      </c>
      <c r="C17" s="3" t="s">
        <v>0</v>
      </c>
      <c r="D17" s="4">
        <f>SUM(D18:D20)</f>
        <v>798220.80000000005</v>
      </c>
      <c r="E17" s="4">
        <f>SUM(E18:E20)</f>
        <v>356469.3</v>
      </c>
      <c r="F17" s="4">
        <f t="shared" si="0"/>
        <v>44.657981851638041</v>
      </c>
      <c r="G17" s="4">
        <f>SUM(G18:G20)</f>
        <v>815002.6</v>
      </c>
      <c r="H17" s="4">
        <f>SUM(H18:H20)</f>
        <v>419253.49999999994</v>
      </c>
      <c r="I17" s="5">
        <f t="shared" si="1"/>
        <v>51.441983129869762</v>
      </c>
    </row>
    <row r="18" spans="1:9" ht="22.9" customHeight="1" x14ac:dyDescent="0.2">
      <c r="A18" s="2" t="s">
        <v>23</v>
      </c>
      <c r="B18" s="6" t="s">
        <v>9</v>
      </c>
      <c r="C18" s="6" t="s">
        <v>24</v>
      </c>
      <c r="D18" s="7">
        <v>121259.6</v>
      </c>
      <c r="E18" s="7">
        <v>63448.5</v>
      </c>
      <c r="F18" s="7">
        <f t="shared" si="0"/>
        <v>52.32451698669631</v>
      </c>
      <c r="G18" s="7">
        <v>135268.6</v>
      </c>
      <c r="H18" s="7">
        <v>69189.600000000006</v>
      </c>
      <c r="I18" s="8">
        <f t="shared" si="1"/>
        <v>51.149786424935286</v>
      </c>
    </row>
    <row r="19" spans="1:9" ht="12" customHeight="1" x14ac:dyDescent="0.2">
      <c r="A19" s="2" t="s">
        <v>25</v>
      </c>
      <c r="B19" s="6" t="s">
        <v>9</v>
      </c>
      <c r="C19" s="6" t="s">
        <v>26</v>
      </c>
      <c r="D19" s="7">
        <v>671368.3</v>
      </c>
      <c r="E19" s="7">
        <v>290592.5</v>
      </c>
      <c r="F19" s="7">
        <f t="shared" si="0"/>
        <v>43.283619438093815</v>
      </c>
      <c r="G19" s="7">
        <v>671331.9</v>
      </c>
      <c r="H19" s="7">
        <v>347020.1</v>
      </c>
      <c r="I19" s="8">
        <f t="shared" si="1"/>
        <v>51.691287126382633</v>
      </c>
    </row>
    <row r="20" spans="1:9" ht="24.75" customHeight="1" x14ac:dyDescent="0.2">
      <c r="A20" s="2" t="s">
        <v>93</v>
      </c>
      <c r="B20" s="12" t="s">
        <v>9</v>
      </c>
      <c r="C20" s="12" t="s">
        <v>82</v>
      </c>
      <c r="D20" s="7">
        <v>5592.9</v>
      </c>
      <c r="E20" s="7">
        <v>2428.3000000000002</v>
      </c>
      <c r="F20" s="7">
        <f t="shared" si="0"/>
        <v>43.417547247402965</v>
      </c>
      <c r="G20" s="7">
        <v>8402.1</v>
      </c>
      <c r="H20" s="7">
        <v>3043.8</v>
      </c>
      <c r="I20" s="8">
        <f t="shared" si="1"/>
        <v>36.226657621308959</v>
      </c>
    </row>
    <row r="21" spans="1:9" ht="12" customHeight="1" x14ac:dyDescent="0.2">
      <c r="A21" s="1" t="s">
        <v>27</v>
      </c>
      <c r="B21" s="3" t="s">
        <v>11</v>
      </c>
      <c r="C21" s="3" t="s">
        <v>0</v>
      </c>
      <c r="D21" s="4">
        <f>SUM(D22:D29)</f>
        <v>4758640.5</v>
      </c>
      <c r="E21" s="4">
        <f>SUM(E22:E29)</f>
        <v>1433218</v>
      </c>
      <c r="F21" s="4">
        <f t="shared" si="0"/>
        <v>30.118223891886771</v>
      </c>
      <c r="G21" s="4">
        <f>SUM(G22:G29)</f>
        <v>3307422.5999999996</v>
      </c>
      <c r="H21" s="4">
        <f>SUM(H22:H29)</f>
        <v>1414784.9</v>
      </c>
      <c r="I21" s="5">
        <f t="shared" si="1"/>
        <v>42.776054683789127</v>
      </c>
    </row>
    <row r="22" spans="1:9" ht="12" customHeight="1" x14ac:dyDescent="0.2">
      <c r="A22" s="2" t="s">
        <v>28</v>
      </c>
      <c r="B22" s="6" t="s">
        <v>11</v>
      </c>
      <c r="C22" s="6" t="s">
        <v>5</v>
      </c>
      <c r="D22" s="7">
        <v>175911.6</v>
      </c>
      <c r="E22" s="7">
        <v>78186.100000000006</v>
      </c>
      <c r="F22" s="7">
        <f t="shared" si="0"/>
        <v>44.446244591033221</v>
      </c>
      <c r="G22" s="7">
        <v>151128.5</v>
      </c>
      <c r="H22" s="7">
        <v>65335.3</v>
      </c>
      <c r="I22" s="8">
        <f t="shared" si="1"/>
        <v>43.23162077305075</v>
      </c>
    </row>
    <row r="23" spans="1:9" ht="12" customHeight="1" x14ac:dyDescent="0.2">
      <c r="A23" s="2" t="s">
        <v>29</v>
      </c>
      <c r="B23" s="6" t="s">
        <v>11</v>
      </c>
      <c r="C23" s="6" t="s">
        <v>7</v>
      </c>
      <c r="D23" s="7">
        <v>37398</v>
      </c>
      <c r="E23" s="7">
        <v>15405.2</v>
      </c>
      <c r="F23" s="7">
        <f t="shared" si="0"/>
        <v>41.192577143162737</v>
      </c>
      <c r="G23" s="7">
        <v>38090.199999999997</v>
      </c>
      <c r="H23" s="7">
        <v>14831</v>
      </c>
      <c r="I23" s="8">
        <f t="shared" si="1"/>
        <v>38.936524355345995</v>
      </c>
    </row>
    <row r="24" spans="1:9" ht="12" customHeight="1" x14ac:dyDescent="0.2">
      <c r="A24" s="2" t="s">
        <v>30</v>
      </c>
      <c r="B24" s="6" t="s">
        <v>11</v>
      </c>
      <c r="C24" s="6" t="s">
        <v>13</v>
      </c>
      <c r="D24" s="7">
        <v>407742.5</v>
      </c>
      <c r="E24" s="7">
        <v>199742.4</v>
      </c>
      <c r="F24" s="7">
        <f t="shared" si="0"/>
        <v>48.987387873474063</v>
      </c>
      <c r="G24" s="7">
        <v>420427.3</v>
      </c>
      <c r="H24" s="7">
        <v>229468</v>
      </c>
      <c r="I24" s="8">
        <f t="shared" si="1"/>
        <v>54.579709738164006</v>
      </c>
    </row>
    <row r="25" spans="1:9" ht="12" customHeight="1" x14ac:dyDescent="0.2">
      <c r="A25" s="2" t="s">
        <v>31</v>
      </c>
      <c r="B25" s="6" t="s">
        <v>11</v>
      </c>
      <c r="C25" s="6" t="s">
        <v>15</v>
      </c>
      <c r="D25" s="7">
        <v>157582.39999999999</v>
      </c>
      <c r="E25" s="7">
        <v>61588.3</v>
      </c>
      <c r="F25" s="7">
        <f t="shared" si="0"/>
        <v>39.083235183624573</v>
      </c>
      <c r="G25" s="7">
        <v>178597.4</v>
      </c>
      <c r="H25" s="7">
        <v>42545.599999999999</v>
      </c>
      <c r="I25" s="8">
        <f t="shared" si="1"/>
        <v>23.822071317947518</v>
      </c>
    </row>
    <row r="26" spans="1:9" ht="12" customHeight="1" x14ac:dyDescent="0.2">
      <c r="A26" s="2" t="s">
        <v>32</v>
      </c>
      <c r="B26" s="6" t="s">
        <v>11</v>
      </c>
      <c r="C26" s="6" t="s">
        <v>17</v>
      </c>
      <c r="D26" s="7">
        <v>326623.59999999998</v>
      </c>
      <c r="E26" s="7">
        <v>150157.20000000001</v>
      </c>
      <c r="F26" s="7">
        <f t="shared" si="0"/>
        <v>45.972550666883841</v>
      </c>
      <c r="G26" s="7">
        <v>395326.8</v>
      </c>
      <c r="H26" s="7">
        <v>168539.8</v>
      </c>
      <c r="I26" s="8">
        <f t="shared" si="1"/>
        <v>42.63303170946164</v>
      </c>
    </row>
    <row r="27" spans="1:9" ht="12" customHeight="1" x14ac:dyDescent="0.2">
      <c r="A27" s="2" t="s">
        <v>33</v>
      </c>
      <c r="B27" s="6" t="s">
        <v>11</v>
      </c>
      <c r="C27" s="6" t="s">
        <v>34</v>
      </c>
      <c r="D27" s="7">
        <v>451468.7</v>
      </c>
      <c r="E27" s="7">
        <v>193260.79999999999</v>
      </c>
      <c r="F27" s="7">
        <f t="shared" si="0"/>
        <v>42.807131479989643</v>
      </c>
      <c r="G27" s="7">
        <v>450215.7</v>
      </c>
      <c r="H27" s="7">
        <v>195373.4</v>
      </c>
      <c r="I27" s="8">
        <f t="shared" si="1"/>
        <v>43.395510196556891</v>
      </c>
    </row>
    <row r="28" spans="1:9" ht="12" customHeight="1" x14ac:dyDescent="0.2">
      <c r="A28" s="2" t="s">
        <v>35</v>
      </c>
      <c r="B28" s="6" t="s">
        <v>11</v>
      </c>
      <c r="C28" s="6" t="s">
        <v>24</v>
      </c>
      <c r="D28" s="7">
        <v>2844562.6</v>
      </c>
      <c r="E28" s="7">
        <v>582790.80000000005</v>
      </c>
      <c r="F28" s="7">
        <f t="shared" si="0"/>
        <v>20.48788801483926</v>
      </c>
      <c r="G28" s="7">
        <v>1292447.2</v>
      </c>
      <c r="H28" s="7">
        <v>539061.9</v>
      </c>
      <c r="I28" s="8">
        <f t="shared" si="1"/>
        <v>41.708620669378213</v>
      </c>
    </row>
    <row r="29" spans="1:9" ht="22.5" customHeight="1" x14ac:dyDescent="0.2">
      <c r="A29" s="2" t="s">
        <v>36</v>
      </c>
      <c r="B29" s="6" t="s">
        <v>11</v>
      </c>
      <c r="C29" s="6" t="s">
        <v>37</v>
      </c>
      <c r="D29" s="7">
        <v>357351.1</v>
      </c>
      <c r="E29" s="7">
        <v>152087.20000000001</v>
      </c>
      <c r="F29" s="7">
        <f t="shared" si="0"/>
        <v>42.559600348228962</v>
      </c>
      <c r="G29" s="7">
        <v>381189.5</v>
      </c>
      <c r="H29" s="7">
        <v>159629.9</v>
      </c>
      <c r="I29" s="8">
        <f t="shared" si="1"/>
        <v>41.876783069837963</v>
      </c>
    </row>
    <row r="30" spans="1:9" ht="12" customHeight="1" x14ac:dyDescent="0.2">
      <c r="A30" s="1" t="s">
        <v>38</v>
      </c>
      <c r="B30" s="3" t="s">
        <v>13</v>
      </c>
      <c r="C30" s="3" t="s">
        <v>0</v>
      </c>
      <c r="D30" s="4">
        <f>SUM(D31:D34)</f>
        <v>4711591.8</v>
      </c>
      <c r="E30" s="4">
        <f>SUM(E31:E34)</f>
        <v>2843275.7999999993</v>
      </c>
      <c r="F30" s="4">
        <f t="shared" si="0"/>
        <v>60.346395033627473</v>
      </c>
      <c r="G30" s="4">
        <f>SUM(G31:G34)</f>
        <v>8282557.2000000002</v>
      </c>
      <c r="H30" s="4">
        <f>SUM(H31:H34)</f>
        <v>5125072</v>
      </c>
      <c r="I30" s="5">
        <f t="shared" si="1"/>
        <v>61.877894426132066</v>
      </c>
    </row>
    <row r="31" spans="1:9" ht="12" customHeight="1" x14ac:dyDescent="0.2">
      <c r="A31" s="2" t="s">
        <v>39</v>
      </c>
      <c r="B31" s="6" t="s">
        <v>13</v>
      </c>
      <c r="C31" s="6" t="s">
        <v>5</v>
      </c>
      <c r="D31" s="7">
        <v>358895.5</v>
      </c>
      <c r="E31" s="7">
        <v>105161.3</v>
      </c>
      <c r="F31" s="7">
        <f t="shared" si="0"/>
        <v>29.301370454630941</v>
      </c>
      <c r="G31" s="7">
        <v>220193.8</v>
      </c>
      <c r="H31" s="7">
        <v>101578.5</v>
      </c>
      <c r="I31" s="8">
        <f t="shared" si="1"/>
        <v>46.131407877969316</v>
      </c>
    </row>
    <row r="32" spans="1:9" ht="12" customHeight="1" x14ac:dyDescent="0.2">
      <c r="A32" s="2" t="s">
        <v>40</v>
      </c>
      <c r="B32" s="6" t="s">
        <v>13</v>
      </c>
      <c r="C32" s="6" t="s">
        <v>7</v>
      </c>
      <c r="D32" s="7">
        <v>3303669.9</v>
      </c>
      <c r="E32" s="7">
        <v>2306982.2999999998</v>
      </c>
      <c r="F32" s="7">
        <f t="shared" si="0"/>
        <v>69.830896240571732</v>
      </c>
      <c r="G32" s="7">
        <v>6928641.4000000004</v>
      </c>
      <c r="H32" s="7">
        <v>4549371.2</v>
      </c>
      <c r="I32" s="8">
        <f t="shared" si="1"/>
        <v>65.660364526875355</v>
      </c>
    </row>
    <row r="33" spans="1:12" ht="12" customHeight="1" x14ac:dyDescent="0.2">
      <c r="A33" s="2" t="s">
        <v>41</v>
      </c>
      <c r="B33" s="6" t="s">
        <v>13</v>
      </c>
      <c r="C33" s="6" t="s">
        <v>9</v>
      </c>
      <c r="D33" s="7">
        <v>750454.7</v>
      </c>
      <c r="E33" s="7">
        <v>294165.90000000002</v>
      </c>
      <c r="F33" s="7">
        <f t="shared" si="0"/>
        <v>39.19835534376692</v>
      </c>
      <c r="G33" s="7">
        <v>814048.6</v>
      </c>
      <c r="H33" s="7">
        <v>310153.2</v>
      </c>
      <c r="I33" s="8">
        <f t="shared" si="1"/>
        <v>38.100083950761665</v>
      </c>
    </row>
    <row r="34" spans="1:12" ht="22.9" customHeight="1" x14ac:dyDescent="0.2">
      <c r="A34" s="2" t="s">
        <v>42</v>
      </c>
      <c r="B34" s="6" t="s">
        <v>13</v>
      </c>
      <c r="C34" s="6" t="s">
        <v>13</v>
      </c>
      <c r="D34" s="7">
        <v>298571.7</v>
      </c>
      <c r="E34" s="7">
        <v>136966.29999999999</v>
      </c>
      <c r="F34" s="7">
        <f t="shared" si="0"/>
        <v>45.873838679285406</v>
      </c>
      <c r="G34" s="7">
        <v>319673.40000000002</v>
      </c>
      <c r="H34" s="7">
        <v>163969.1</v>
      </c>
      <c r="I34" s="8">
        <f t="shared" si="1"/>
        <v>51.292694356177272</v>
      </c>
    </row>
    <row r="35" spans="1:12" ht="12" customHeight="1" x14ac:dyDescent="0.2">
      <c r="A35" s="1" t="s">
        <v>43</v>
      </c>
      <c r="B35" s="3" t="s">
        <v>15</v>
      </c>
      <c r="C35" s="3" t="s">
        <v>0</v>
      </c>
      <c r="D35" s="4">
        <f>SUM(D36:D39)</f>
        <v>80115.100000000006</v>
      </c>
      <c r="E35" s="4">
        <f>SUM(E36:E39)</f>
        <v>24711.5</v>
      </c>
      <c r="F35" s="4">
        <f t="shared" si="0"/>
        <v>30.844996760910238</v>
      </c>
      <c r="G35" s="4">
        <f>SUM(G36:G39)</f>
        <v>85239</v>
      </c>
      <c r="H35" s="4">
        <f>SUM(H36:H39)</f>
        <v>36754</v>
      </c>
      <c r="I35" s="5">
        <f t="shared" si="1"/>
        <v>43.118760191930924</v>
      </c>
    </row>
    <row r="36" spans="1:12" ht="12" customHeight="1" x14ac:dyDescent="0.2">
      <c r="A36" s="2" t="s">
        <v>94</v>
      </c>
      <c r="B36" s="12" t="s">
        <v>15</v>
      </c>
      <c r="C36" s="12" t="s">
        <v>5</v>
      </c>
      <c r="D36" s="7">
        <v>360</v>
      </c>
      <c r="E36" s="7">
        <v>0</v>
      </c>
      <c r="F36" s="7">
        <f t="shared" si="0"/>
        <v>0</v>
      </c>
      <c r="G36" s="7">
        <v>360</v>
      </c>
      <c r="H36" s="7">
        <v>0</v>
      </c>
      <c r="I36" s="8">
        <f t="shared" si="1"/>
        <v>0</v>
      </c>
    </row>
    <row r="37" spans="1:12" ht="12" customHeight="1" x14ac:dyDescent="0.2">
      <c r="A37" s="2" t="s">
        <v>95</v>
      </c>
      <c r="B37" s="12" t="s">
        <v>15</v>
      </c>
      <c r="C37" s="12" t="s">
        <v>7</v>
      </c>
      <c r="D37" s="7">
        <v>403.7</v>
      </c>
      <c r="E37" s="7">
        <v>95.4</v>
      </c>
      <c r="F37" s="7">
        <f t="shared" si="0"/>
        <v>23.631409462472135</v>
      </c>
      <c r="G37" s="7">
        <v>394.4</v>
      </c>
      <c r="H37" s="7">
        <v>99.9</v>
      </c>
      <c r="I37" s="8">
        <f t="shared" si="1"/>
        <v>25.329614604462474</v>
      </c>
    </row>
    <row r="38" spans="1:12" ht="22.9" customHeight="1" x14ac:dyDescent="0.2">
      <c r="A38" s="2" t="s">
        <v>44</v>
      </c>
      <c r="B38" s="6" t="s">
        <v>15</v>
      </c>
      <c r="C38" s="6" t="s">
        <v>9</v>
      </c>
      <c r="D38" s="7">
        <v>96.6</v>
      </c>
      <c r="E38" s="7">
        <v>48.3</v>
      </c>
      <c r="F38" s="7">
        <f t="shared" si="0"/>
        <v>50</v>
      </c>
      <c r="G38" s="7">
        <v>96.6</v>
      </c>
      <c r="H38" s="7">
        <v>48.3</v>
      </c>
      <c r="I38" s="8">
        <f t="shared" si="1"/>
        <v>50</v>
      </c>
    </row>
    <row r="39" spans="1:12" ht="12" customHeight="1" x14ac:dyDescent="0.2">
      <c r="A39" s="2" t="s">
        <v>45</v>
      </c>
      <c r="B39" s="6" t="s">
        <v>15</v>
      </c>
      <c r="C39" s="6" t="s">
        <v>13</v>
      </c>
      <c r="D39" s="7">
        <v>79254.8</v>
      </c>
      <c r="E39" s="7">
        <v>24567.8</v>
      </c>
      <c r="F39" s="7">
        <f t="shared" si="0"/>
        <v>30.998501037161152</v>
      </c>
      <c r="G39" s="7">
        <v>84388</v>
      </c>
      <c r="H39" s="7">
        <v>36605.800000000003</v>
      </c>
      <c r="I39" s="8">
        <f t="shared" si="1"/>
        <v>43.377968431530547</v>
      </c>
    </row>
    <row r="40" spans="1:12" ht="12" customHeight="1" x14ac:dyDescent="0.2">
      <c r="A40" s="1" t="s">
        <v>46</v>
      </c>
      <c r="B40" s="3" t="s">
        <v>17</v>
      </c>
      <c r="C40" s="3" t="s">
        <v>0</v>
      </c>
      <c r="D40" s="4">
        <f>SUM(D41:D47)</f>
        <v>7370439.6999999993</v>
      </c>
      <c r="E40" s="4">
        <f>SUM(E41:E47)</f>
        <v>3707833.4</v>
      </c>
      <c r="F40" s="4">
        <f t="shared" si="0"/>
        <v>50.306814123993171</v>
      </c>
      <c r="G40" s="4">
        <f>SUM(G41:G47)</f>
        <v>7880821.5000000009</v>
      </c>
      <c r="H40" s="4">
        <f>SUM(H41:H47)</f>
        <v>4368785.9000000004</v>
      </c>
      <c r="I40" s="5">
        <f t="shared" si="1"/>
        <v>55.435666192921637</v>
      </c>
      <c r="K40" s="28"/>
      <c r="L40" s="29"/>
    </row>
    <row r="41" spans="1:12" ht="12" customHeight="1" x14ac:dyDescent="0.2">
      <c r="A41" s="2" t="s">
        <v>47</v>
      </c>
      <c r="B41" s="6" t="s">
        <v>17</v>
      </c>
      <c r="C41" s="6" t="s">
        <v>5</v>
      </c>
      <c r="D41" s="7">
        <v>1766661.6</v>
      </c>
      <c r="E41" s="7">
        <v>840156.3</v>
      </c>
      <c r="F41" s="7">
        <f t="shared" si="0"/>
        <v>47.556153368590792</v>
      </c>
      <c r="G41" s="7">
        <v>1977451.7</v>
      </c>
      <c r="H41" s="7">
        <v>1033669.5</v>
      </c>
      <c r="I41" s="8">
        <f t="shared" si="1"/>
        <v>52.272806460961853</v>
      </c>
    </row>
    <row r="42" spans="1:12" ht="12" customHeight="1" x14ac:dyDescent="0.2">
      <c r="A42" s="2" t="s">
        <v>48</v>
      </c>
      <c r="B42" s="6" t="s">
        <v>17</v>
      </c>
      <c r="C42" s="6" t="s">
        <v>7</v>
      </c>
      <c r="D42" s="7">
        <v>3089521</v>
      </c>
      <c r="E42" s="7">
        <v>1677140.5</v>
      </c>
      <c r="F42" s="7">
        <f t="shared" si="0"/>
        <v>54.284806609179867</v>
      </c>
      <c r="G42" s="7">
        <v>3269529.1</v>
      </c>
      <c r="H42" s="7">
        <v>1930023.1</v>
      </c>
      <c r="I42" s="8">
        <f t="shared" si="1"/>
        <v>59.030613919294986</v>
      </c>
    </row>
    <row r="43" spans="1:12" ht="12" customHeight="1" x14ac:dyDescent="0.2">
      <c r="A43" s="2" t="s">
        <v>49</v>
      </c>
      <c r="B43" s="6" t="s">
        <v>17</v>
      </c>
      <c r="C43" s="6" t="s">
        <v>9</v>
      </c>
      <c r="D43" s="7">
        <v>896835</v>
      </c>
      <c r="E43" s="7">
        <v>480054.6</v>
      </c>
      <c r="F43" s="7">
        <v>0</v>
      </c>
      <c r="G43" s="7">
        <v>988849.9</v>
      </c>
      <c r="H43" s="7">
        <v>564839.30000000005</v>
      </c>
      <c r="I43" s="8">
        <f t="shared" si="1"/>
        <v>57.120833000033677</v>
      </c>
    </row>
    <row r="44" spans="1:12" ht="12" customHeight="1" x14ac:dyDescent="0.2">
      <c r="A44" s="2" t="s">
        <v>50</v>
      </c>
      <c r="B44" s="6" t="s">
        <v>17</v>
      </c>
      <c r="C44" s="6" t="s">
        <v>11</v>
      </c>
      <c r="D44" s="7">
        <v>769695.6</v>
      </c>
      <c r="E44" s="7">
        <v>363088.8</v>
      </c>
      <c r="F44" s="7">
        <f t="shared" si="0"/>
        <v>47.173038276430319</v>
      </c>
      <c r="G44" s="7">
        <v>815702.9</v>
      </c>
      <c r="H44" s="7">
        <v>465729.6</v>
      </c>
      <c r="I44" s="8">
        <f t="shared" si="1"/>
        <v>57.095493959871902</v>
      </c>
    </row>
    <row r="45" spans="1:12" ht="22.9" customHeight="1" x14ac:dyDescent="0.2">
      <c r="A45" s="2" t="s">
        <v>51</v>
      </c>
      <c r="B45" s="6" t="s">
        <v>17</v>
      </c>
      <c r="C45" s="6" t="s">
        <v>13</v>
      </c>
      <c r="D45" s="7">
        <v>61775.199999999997</v>
      </c>
      <c r="E45" s="7">
        <v>31061.7</v>
      </c>
      <c r="F45" s="7">
        <f t="shared" si="0"/>
        <v>50.281828306504885</v>
      </c>
      <c r="G45" s="7">
        <v>53229.2</v>
      </c>
      <c r="H45" s="7">
        <v>31954.2</v>
      </c>
      <c r="I45" s="8">
        <f t="shared" si="1"/>
        <v>60.031336183899064</v>
      </c>
    </row>
    <row r="46" spans="1:12" ht="12" customHeight="1" x14ac:dyDescent="0.2">
      <c r="A46" s="2" t="s">
        <v>52</v>
      </c>
      <c r="B46" s="6" t="s">
        <v>17</v>
      </c>
      <c r="C46" s="6" t="s">
        <v>17</v>
      </c>
      <c r="D46" s="7">
        <v>300125.59999999998</v>
      </c>
      <c r="E46" s="7">
        <v>98424.9</v>
      </c>
      <c r="F46" s="7">
        <f t="shared" si="0"/>
        <v>32.794570006690535</v>
      </c>
      <c r="G46" s="7">
        <v>297333.7</v>
      </c>
      <c r="H46" s="7">
        <v>111214.6</v>
      </c>
      <c r="I46" s="8">
        <f t="shared" si="1"/>
        <v>37.403967326946116</v>
      </c>
    </row>
    <row r="47" spans="1:12" ht="12" customHeight="1" x14ac:dyDescent="0.2">
      <c r="A47" s="2" t="s">
        <v>53</v>
      </c>
      <c r="B47" s="6" t="s">
        <v>17</v>
      </c>
      <c r="C47" s="6" t="s">
        <v>24</v>
      </c>
      <c r="D47" s="7">
        <v>485825.7</v>
      </c>
      <c r="E47" s="7">
        <v>217906.6</v>
      </c>
      <c r="F47" s="7">
        <f t="shared" si="0"/>
        <v>44.852835080564901</v>
      </c>
      <c r="G47" s="7">
        <v>478725</v>
      </c>
      <c r="H47" s="7">
        <v>231355.6</v>
      </c>
      <c r="I47" s="8">
        <f t="shared" si="1"/>
        <v>48.327453130711788</v>
      </c>
    </row>
    <row r="48" spans="1:12" ht="12" customHeight="1" x14ac:dyDescent="0.2">
      <c r="A48" s="1" t="s">
        <v>54</v>
      </c>
      <c r="B48" s="3" t="s">
        <v>34</v>
      </c>
      <c r="C48" s="3" t="s">
        <v>0</v>
      </c>
      <c r="D48" s="4">
        <f>SUM(D49:D51)</f>
        <v>1574726.9000000001</v>
      </c>
      <c r="E48" s="4">
        <f>SUM(E49:E51)</f>
        <v>742260.9</v>
      </c>
      <c r="F48" s="4">
        <f t="shared" si="0"/>
        <v>47.135849397124034</v>
      </c>
      <c r="G48" s="4">
        <f>SUM(G49:G51)</f>
        <v>1804735.5</v>
      </c>
      <c r="H48" s="4">
        <f>SUM(H49:H51)</f>
        <v>972852.5</v>
      </c>
      <c r="I48" s="5">
        <f t="shared" si="1"/>
        <v>53.905544607506194</v>
      </c>
    </row>
    <row r="49" spans="1:9" ht="12" customHeight="1" x14ac:dyDescent="0.2">
      <c r="A49" s="2" t="s">
        <v>55</v>
      </c>
      <c r="B49" s="6" t="s">
        <v>34</v>
      </c>
      <c r="C49" s="6" t="s">
        <v>5</v>
      </c>
      <c r="D49" s="7">
        <v>1311271.3</v>
      </c>
      <c r="E49" s="7">
        <v>628916.4</v>
      </c>
      <c r="F49" s="7">
        <f t="shared" si="0"/>
        <v>47.962340058842138</v>
      </c>
      <c r="G49" s="7">
        <v>1520847</v>
      </c>
      <c r="H49" s="7">
        <v>831140.6</v>
      </c>
      <c r="I49" s="8">
        <f t="shared" si="1"/>
        <v>54.649849721898391</v>
      </c>
    </row>
    <row r="50" spans="1:9" ht="12" customHeight="1" x14ac:dyDescent="0.2">
      <c r="A50" s="2" t="s">
        <v>90</v>
      </c>
      <c r="B50" s="12" t="s">
        <v>34</v>
      </c>
      <c r="C50" s="12" t="s">
        <v>7</v>
      </c>
      <c r="D50" s="7">
        <v>7414.8</v>
      </c>
      <c r="E50" s="7">
        <v>3643.1</v>
      </c>
      <c r="F50" s="7">
        <f t="shared" si="0"/>
        <v>49.132815450180715</v>
      </c>
      <c r="G50" s="7">
        <v>0</v>
      </c>
      <c r="H50" s="7">
        <v>0</v>
      </c>
      <c r="I50" s="8" t="e">
        <f t="shared" si="1"/>
        <v>#DIV/0!</v>
      </c>
    </row>
    <row r="51" spans="1:9" ht="12" customHeight="1" x14ac:dyDescent="0.2">
      <c r="A51" s="2" t="s">
        <v>56</v>
      </c>
      <c r="B51" s="6" t="s">
        <v>34</v>
      </c>
      <c r="C51" s="6" t="s">
        <v>11</v>
      </c>
      <c r="D51" s="7">
        <v>256040.8</v>
      </c>
      <c r="E51" s="7">
        <v>109701.4</v>
      </c>
      <c r="F51" s="7">
        <f t="shared" si="0"/>
        <v>42.845280908355235</v>
      </c>
      <c r="G51" s="7">
        <v>283888.5</v>
      </c>
      <c r="H51" s="7">
        <v>141711.9</v>
      </c>
      <c r="I51" s="8">
        <f t="shared" si="1"/>
        <v>49.918154486708687</v>
      </c>
    </row>
    <row r="52" spans="1:9" ht="12" customHeight="1" x14ac:dyDescent="0.2">
      <c r="A52" s="1" t="s">
        <v>57</v>
      </c>
      <c r="B52" s="3" t="s">
        <v>24</v>
      </c>
      <c r="C52" s="3" t="s">
        <v>0</v>
      </c>
      <c r="D52" s="4">
        <f>SUM(D53:D59)</f>
        <v>5533030.4000000004</v>
      </c>
      <c r="E52" s="4">
        <f>SUM(E53:E59)</f>
        <v>2456489</v>
      </c>
      <c r="F52" s="4">
        <f t="shared" si="0"/>
        <v>44.396810109700461</v>
      </c>
      <c r="G52" s="4">
        <f>SUM(G53:G59)</f>
        <v>5265396</v>
      </c>
      <c r="H52" s="4">
        <f>SUM(H53:H59)</f>
        <v>2223743.5</v>
      </c>
      <c r="I52" s="5">
        <f t="shared" si="1"/>
        <v>42.233167267950975</v>
      </c>
    </row>
    <row r="53" spans="1:9" ht="12" customHeight="1" x14ac:dyDescent="0.2">
      <c r="A53" s="2" t="s">
        <v>58</v>
      </c>
      <c r="B53" s="6" t="s">
        <v>24</v>
      </c>
      <c r="C53" s="6" t="s">
        <v>5</v>
      </c>
      <c r="D53" s="7">
        <v>1059308.3999999999</v>
      </c>
      <c r="E53" s="7">
        <v>433294</v>
      </c>
      <c r="F53" s="7">
        <f t="shared" si="0"/>
        <v>40.903480044149568</v>
      </c>
      <c r="G53" s="7">
        <v>1142714.8</v>
      </c>
      <c r="H53" s="7">
        <v>584391.5</v>
      </c>
      <c r="I53" s="8">
        <f t="shared" ref="I53:I81" si="2">H53/G53*100</f>
        <v>51.140625814945253</v>
      </c>
    </row>
    <row r="54" spans="1:9" ht="12" customHeight="1" x14ac:dyDescent="0.2">
      <c r="A54" s="2" t="s">
        <v>59</v>
      </c>
      <c r="B54" s="6" t="s">
        <v>24</v>
      </c>
      <c r="C54" s="6" t="s">
        <v>7</v>
      </c>
      <c r="D54" s="7">
        <v>270139.5</v>
      </c>
      <c r="E54" s="7">
        <v>102858.8</v>
      </c>
      <c r="F54" s="7">
        <f t="shared" si="0"/>
        <v>38.07617915928622</v>
      </c>
      <c r="G54" s="7">
        <v>335661.7</v>
      </c>
      <c r="H54" s="7">
        <v>176428.9</v>
      </c>
      <c r="I54" s="8">
        <f t="shared" si="2"/>
        <v>52.561522509121531</v>
      </c>
    </row>
    <row r="55" spans="1:9" ht="12" customHeight="1" x14ac:dyDescent="0.2">
      <c r="A55" s="2" t="s">
        <v>60</v>
      </c>
      <c r="B55" s="6" t="s">
        <v>24</v>
      </c>
      <c r="C55" s="6" t="s">
        <v>9</v>
      </c>
      <c r="D55" s="7">
        <v>36172.1</v>
      </c>
      <c r="E55" s="7">
        <v>15009.6</v>
      </c>
      <c r="F55" s="7">
        <f t="shared" si="0"/>
        <v>41.494964350977689</v>
      </c>
      <c r="G55" s="7">
        <v>38695.599999999999</v>
      </c>
      <c r="H55" s="7">
        <v>19194.7</v>
      </c>
      <c r="I55" s="8">
        <f t="shared" si="2"/>
        <v>49.604347781143083</v>
      </c>
    </row>
    <row r="56" spans="1:9" ht="12" customHeight="1" x14ac:dyDescent="0.2">
      <c r="A56" s="2" t="s">
        <v>61</v>
      </c>
      <c r="B56" s="6" t="s">
        <v>24</v>
      </c>
      <c r="C56" s="6" t="s">
        <v>11</v>
      </c>
      <c r="D56" s="7">
        <v>29168.400000000001</v>
      </c>
      <c r="E56" s="7">
        <v>12445.1</v>
      </c>
      <c r="F56" s="7">
        <f t="shared" si="0"/>
        <v>42.666378683781076</v>
      </c>
      <c r="G56" s="7">
        <v>159807.5</v>
      </c>
      <c r="H56" s="7">
        <v>67817.5</v>
      </c>
      <c r="I56" s="8">
        <f t="shared" si="2"/>
        <v>42.43699450901866</v>
      </c>
    </row>
    <row r="57" spans="1:9" ht="12" customHeight="1" x14ac:dyDescent="0.2">
      <c r="A57" s="2" t="s">
        <v>62</v>
      </c>
      <c r="B57" s="6" t="s">
        <v>24</v>
      </c>
      <c r="C57" s="6" t="s">
        <v>13</v>
      </c>
      <c r="D57" s="7">
        <v>222304.1</v>
      </c>
      <c r="E57" s="7">
        <v>96644.2</v>
      </c>
      <c r="F57" s="7">
        <f t="shared" si="0"/>
        <v>43.473872051842491</v>
      </c>
      <c r="G57" s="7">
        <v>224051.1</v>
      </c>
      <c r="H57" s="7">
        <v>116524.6</v>
      </c>
      <c r="I57" s="8">
        <f t="shared" si="2"/>
        <v>52.008046378705572</v>
      </c>
    </row>
    <row r="58" spans="1:9" ht="22.9" customHeight="1" x14ac:dyDescent="0.2">
      <c r="A58" s="2" t="s">
        <v>63</v>
      </c>
      <c r="B58" s="6" t="s">
        <v>24</v>
      </c>
      <c r="C58" s="6" t="s">
        <v>15</v>
      </c>
      <c r="D58" s="7">
        <v>62372.6</v>
      </c>
      <c r="E58" s="7">
        <v>26240.5</v>
      </c>
      <c r="F58" s="7">
        <f t="shared" si="0"/>
        <v>42.070556622619549</v>
      </c>
      <c r="G58" s="7">
        <v>79680.899999999994</v>
      </c>
      <c r="H58" s="7">
        <v>48971.199999999997</v>
      </c>
      <c r="I58" s="8">
        <f t="shared" si="2"/>
        <v>61.459145165278009</v>
      </c>
    </row>
    <row r="59" spans="1:9" ht="12" customHeight="1" x14ac:dyDescent="0.2">
      <c r="A59" s="2" t="s">
        <v>64</v>
      </c>
      <c r="B59" s="6" t="s">
        <v>24</v>
      </c>
      <c r="C59" s="6" t="s">
        <v>24</v>
      </c>
      <c r="D59" s="7">
        <v>3853565.3</v>
      </c>
      <c r="E59" s="7">
        <v>1769996.8</v>
      </c>
      <c r="F59" s="7">
        <f t="shared" si="0"/>
        <v>45.931407987299458</v>
      </c>
      <c r="G59" s="7">
        <v>3284784.4</v>
      </c>
      <c r="H59" s="7">
        <v>1210415.1000000001</v>
      </c>
      <c r="I59" s="8">
        <f t="shared" si="2"/>
        <v>36.84914906439522</v>
      </c>
    </row>
    <row r="60" spans="1:9" ht="12" customHeight="1" x14ac:dyDescent="0.2">
      <c r="A60" s="1" t="s">
        <v>65</v>
      </c>
      <c r="B60" s="3" t="s">
        <v>26</v>
      </c>
      <c r="C60" s="3" t="s">
        <v>0</v>
      </c>
      <c r="D60" s="4">
        <f>SUM(D61:D65)</f>
        <v>3806575.4</v>
      </c>
      <c r="E60" s="4">
        <f>SUM(E61:E65)</f>
        <v>1664735.3</v>
      </c>
      <c r="F60" s="4">
        <f t="shared" si="0"/>
        <v>43.733149223840414</v>
      </c>
      <c r="G60" s="4">
        <f>SUM(G61:G65)</f>
        <v>5016796.9000000004</v>
      </c>
      <c r="H60" s="4">
        <f>SUM(H61:H65)</f>
        <v>2385252</v>
      </c>
      <c r="I60" s="5">
        <f t="shared" si="2"/>
        <v>47.545317212263463</v>
      </c>
    </row>
    <row r="61" spans="1:9" ht="12" customHeight="1" x14ac:dyDescent="0.2">
      <c r="A61" s="2" t="s">
        <v>66</v>
      </c>
      <c r="B61" s="6" t="s">
        <v>26</v>
      </c>
      <c r="C61" s="6" t="s">
        <v>5</v>
      </c>
      <c r="D61" s="7">
        <v>469025.8</v>
      </c>
      <c r="E61" s="7">
        <v>209512.9</v>
      </c>
      <c r="F61" s="7">
        <f t="shared" si="0"/>
        <v>44.669802812553165</v>
      </c>
      <c r="G61" s="7">
        <v>389109.5</v>
      </c>
      <c r="H61" s="7">
        <v>200216.8</v>
      </c>
      <c r="I61" s="8">
        <f t="shared" si="2"/>
        <v>51.455130239688309</v>
      </c>
    </row>
    <row r="62" spans="1:9" ht="12" customHeight="1" x14ac:dyDescent="0.2">
      <c r="A62" s="2" t="s">
        <v>67</v>
      </c>
      <c r="B62" s="6" t="s">
        <v>26</v>
      </c>
      <c r="C62" s="6" t="s">
        <v>7</v>
      </c>
      <c r="D62" s="7">
        <v>1045818.1</v>
      </c>
      <c r="E62" s="7">
        <v>454403.3</v>
      </c>
      <c r="F62" s="7">
        <f t="shared" si="0"/>
        <v>43.449553990316289</v>
      </c>
      <c r="G62" s="7">
        <v>1077562.6000000001</v>
      </c>
      <c r="H62" s="7">
        <v>553334.6</v>
      </c>
      <c r="I62" s="8">
        <f t="shared" si="2"/>
        <v>51.350575827334751</v>
      </c>
    </row>
    <row r="63" spans="1:9" ht="12" customHeight="1" x14ac:dyDescent="0.2">
      <c r="A63" s="2" t="s">
        <v>68</v>
      </c>
      <c r="B63" s="6" t="s">
        <v>26</v>
      </c>
      <c r="C63" s="6" t="s">
        <v>9</v>
      </c>
      <c r="D63" s="7">
        <v>1208222.8999999999</v>
      </c>
      <c r="E63" s="7">
        <v>572964.80000000005</v>
      </c>
      <c r="F63" s="7">
        <f t="shared" si="0"/>
        <v>47.422110605584457</v>
      </c>
      <c r="G63" s="7">
        <v>2546295.2000000002</v>
      </c>
      <c r="H63" s="7">
        <v>1203929.6000000001</v>
      </c>
      <c r="I63" s="8">
        <f t="shared" si="2"/>
        <v>47.28161919324986</v>
      </c>
    </row>
    <row r="64" spans="1:9" ht="12" customHeight="1" x14ac:dyDescent="0.2">
      <c r="A64" s="2" t="s">
        <v>69</v>
      </c>
      <c r="B64" s="6" t="s">
        <v>26</v>
      </c>
      <c r="C64" s="6" t="s">
        <v>11</v>
      </c>
      <c r="D64" s="7">
        <v>707595</v>
      </c>
      <c r="E64" s="7">
        <v>294650.7</v>
      </c>
      <c r="F64" s="7">
        <f t="shared" si="0"/>
        <v>41.641150658215508</v>
      </c>
      <c r="G64" s="7">
        <v>662679.69999999995</v>
      </c>
      <c r="H64" s="7">
        <v>281625.40000000002</v>
      </c>
      <c r="I64" s="8">
        <f t="shared" si="2"/>
        <v>42.497966966545079</v>
      </c>
    </row>
    <row r="65" spans="1:9" ht="12" customHeight="1" x14ac:dyDescent="0.2">
      <c r="A65" s="2" t="s">
        <v>70</v>
      </c>
      <c r="B65" s="6" t="s">
        <v>26</v>
      </c>
      <c r="C65" s="6" t="s">
        <v>15</v>
      </c>
      <c r="D65" s="7">
        <v>375913.6</v>
      </c>
      <c r="E65" s="7">
        <v>133203.6</v>
      </c>
      <c r="F65" s="7">
        <f t="shared" si="0"/>
        <v>35.434631787729948</v>
      </c>
      <c r="G65" s="7">
        <v>341149.9</v>
      </c>
      <c r="H65" s="7">
        <v>146145.60000000001</v>
      </c>
      <c r="I65" s="8">
        <f t="shared" si="2"/>
        <v>42.839115591122848</v>
      </c>
    </row>
    <row r="66" spans="1:9" ht="12" customHeight="1" x14ac:dyDescent="0.2">
      <c r="A66" s="1" t="s">
        <v>71</v>
      </c>
      <c r="B66" s="3" t="s">
        <v>19</v>
      </c>
      <c r="C66" s="3" t="s">
        <v>0</v>
      </c>
      <c r="D66" s="4">
        <f>SUM(D67:D70)</f>
        <v>641891.39999999991</v>
      </c>
      <c r="E66" s="4">
        <f>SUM(E67:E70)</f>
        <v>281373.09999999998</v>
      </c>
      <c r="F66" s="4">
        <f t="shared" si="0"/>
        <v>43.835000749347948</v>
      </c>
      <c r="G66" s="4">
        <f>SUM(G67:G70)</f>
        <v>863645.3</v>
      </c>
      <c r="H66" s="4">
        <f>SUM(H67:H70)</f>
        <v>249285.59999999998</v>
      </c>
      <c r="I66" s="5">
        <f t="shared" si="2"/>
        <v>28.864349750991519</v>
      </c>
    </row>
    <row r="67" spans="1:9" ht="12" customHeight="1" x14ac:dyDescent="0.2">
      <c r="A67" s="2" t="s">
        <v>72</v>
      </c>
      <c r="B67" s="6" t="s">
        <v>19</v>
      </c>
      <c r="C67" s="6" t="s">
        <v>5</v>
      </c>
      <c r="D67" s="7">
        <v>260332.6</v>
      </c>
      <c r="E67" s="7">
        <v>132562</v>
      </c>
      <c r="F67" s="7">
        <f t="shared" si="0"/>
        <v>50.920245870090795</v>
      </c>
      <c r="G67" s="7">
        <v>223860.6</v>
      </c>
      <c r="H67" s="7">
        <v>109225.4</v>
      </c>
      <c r="I67" s="8">
        <f t="shared" si="2"/>
        <v>48.791703408281755</v>
      </c>
    </row>
    <row r="68" spans="1:9" ht="12" customHeight="1" x14ac:dyDescent="0.2">
      <c r="A68" s="2" t="s">
        <v>73</v>
      </c>
      <c r="B68" s="6" t="s">
        <v>19</v>
      </c>
      <c r="C68" s="6" t="s">
        <v>7</v>
      </c>
      <c r="D68" s="7">
        <v>85946.9</v>
      </c>
      <c r="E68" s="7">
        <v>15444.1</v>
      </c>
      <c r="F68" s="7">
        <f t="shared" si="0"/>
        <v>17.969350843369568</v>
      </c>
      <c r="G68" s="7">
        <v>334961.59999999998</v>
      </c>
      <c r="H68" s="7">
        <v>11459.7</v>
      </c>
      <c r="I68" s="8">
        <f t="shared" si="2"/>
        <v>3.4211981313678947</v>
      </c>
    </row>
    <row r="69" spans="1:9" ht="12" customHeight="1" x14ac:dyDescent="0.2">
      <c r="A69" s="2" t="s">
        <v>74</v>
      </c>
      <c r="B69" s="6" t="s">
        <v>19</v>
      </c>
      <c r="C69" s="6" t="s">
        <v>9</v>
      </c>
      <c r="D69" s="7">
        <v>102724.6</v>
      </c>
      <c r="E69" s="7">
        <v>37080</v>
      </c>
      <c r="F69" s="7">
        <f t="shared" si="0"/>
        <v>36.096514369488901</v>
      </c>
      <c r="G69" s="7">
        <v>130361.4</v>
      </c>
      <c r="H69" s="7">
        <v>45208.5</v>
      </c>
      <c r="I69" s="8">
        <f t="shared" si="2"/>
        <v>34.679360608278223</v>
      </c>
    </row>
    <row r="70" spans="1:9" ht="12" customHeight="1" x14ac:dyDescent="0.2">
      <c r="A70" s="2" t="s">
        <v>75</v>
      </c>
      <c r="B70" s="6" t="s">
        <v>19</v>
      </c>
      <c r="C70" s="6" t="s">
        <v>13</v>
      </c>
      <c r="D70" s="7">
        <v>192887.3</v>
      </c>
      <c r="E70" s="7">
        <v>96287</v>
      </c>
      <c r="F70" s="7">
        <f t="shared" si="0"/>
        <v>49.918786773416393</v>
      </c>
      <c r="G70" s="7">
        <v>174461.7</v>
      </c>
      <c r="H70" s="7">
        <v>83392</v>
      </c>
      <c r="I70" s="8">
        <f t="shared" si="2"/>
        <v>47.799603007422256</v>
      </c>
    </row>
    <row r="71" spans="1:9" ht="12" customHeight="1" x14ac:dyDescent="0.2">
      <c r="A71" s="1" t="s">
        <v>76</v>
      </c>
      <c r="B71" s="3" t="s">
        <v>37</v>
      </c>
      <c r="C71" s="3" t="s">
        <v>0</v>
      </c>
      <c r="D71" s="4">
        <f>SUM(D72:D74)</f>
        <v>218025</v>
      </c>
      <c r="E71" s="4">
        <f>SUM(E72:E74)</f>
        <v>96175.5</v>
      </c>
      <c r="F71" s="4">
        <f t="shared" si="0"/>
        <v>44.112143102855178</v>
      </c>
      <c r="G71" s="4">
        <f>SUM(G72:G74)</f>
        <v>231609</v>
      </c>
      <c r="H71" s="4">
        <f>SUM(H72:H74)</f>
        <v>123816.6</v>
      </c>
      <c r="I71" s="5">
        <f t="shared" si="2"/>
        <v>53.459321528956124</v>
      </c>
    </row>
    <row r="72" spans="1:9" ht="12" customHeight="1" x14ac:dyDescent="0.2">
      <c r="A72" s="2" t="s">
        <v>96</v>
      </c>
      <c r="B72" s="12" t="s">
        <v>37</v>
      </c>
      <c r="C72" s="12" t="s">
        <v>5</v>
      </c>
      <c r="D72" s="7">
        <v>0</v>
      </c>
      <c r="E72" s="7">
        <v>0</v>
      </c>
      <c r="F72" s="7" t="e">
        <f t="shared" si="0"/>
        <v>#DIV/0!</v>
      </c>
      <c r="G72" s="7">
        <v>0</v>
      </c>
      <c r="H72" s="7">
        <v>0</v>
      </c>
      <c r="I72" s="8" t="e">
        <f t="shared" si="2"/>
        <v>#DIV/0!</v>
      </c>
    </row>
    <row r="73" spans="1:9" ht="12" customHeight="1" x14ac:dyDescent="0.2">
      <c r="A73" s="2" t="s">
        <v>77</v>
      </c>
      <c r="B73" s="6" t="s">
        <v>37</v>
      </c>
      <c r="C73" s="6" t="s">
        <v>7</v>
      </c>
      <c r="D73" s="7">
        <v>122325.2</v>
      </c>
      <c r="E73" s="7">
        <v>54475.5</v>
      </c>
      <c r="F73" s="7">
        <f t="shared" si="0"/>
        <v>44.533342271257268</v>
      </c>
      <c r="G73" s="7">
        <v>127542.7</v>
      </c>
      <c r="H73" s="7">
        <v>66751.600000000006</v>
      </c>
      <c r="I73" s="8">
        <f t="shared" si="2"/>
        <v>52.336668425554741</v>
      </c>
    </row>
    <row r="74" spans="1:9" ht="12" customHeight="1" x14ac:dyDescent="0.2">
      <c r="A74" s="2" t="s">
        <v>78</v>
      </c>
      <c r="B74" s="6" t="s">
        <v>37</v>
      </c>
      <c r="C74" s="6" t="s">
        <v>11</v>
      </c>
      <c r="D74" s="7">
        <v>95699.8</v>
      </c>
      <c r="E74" s="7">
        <v>41700</v>
      </c>
      <c r="F74" s="7">
        <f t="shared" si="0"/>
        <v>43.573758774835476</v>
      </c>
      <c r="G74" s="7">
        <v>104066.3</v>
      </c>
      <c r="H74" s="7">
        <v>57065</v>
      </c>
      <c r="I74" s="8">
        <f t="shared" si="2"/>
        <v>54.835234845478311</v>
      </c>
    </row>
    <row r="75" spans="1:9" ht="12" customHeight="1" x14ac:dyDescent="0.2">
      <c r="A75" s="1" t="s">
        <v>79</v>
      </c>
      <c r="B75" s="3" t="s">
        <v>21</v>
      </c>
      <c r="C75" s="3" t="s">
        <v>0</v>
      </c>
      <c r="D75" s="4">
        <f>D76</f>
        <v>1300511.1000000001</v>
      </c>
      <c r="E75" s="4">
        <f>E76</f>
        <v>621608</v>
      </c>
      <c r="F75" s="4">
        <f t="shared" si="0"/>
        <v>47.797208343704249</v>
      </c>
      <c r="G75" s="4">
        <f>G76</f>
        <v>985057.9</v>
      </c>
      <c r="H75" s="4">
        <f>H76</f>
        <v>441402.2</v>
      </c>
      <c r="I75" s="5">
        <f t="shared" si="2"/>
        <v>44.809772095630116</v>
      </c>
    </row>
    <row r="76" spans="1:9" ht="22.9" customHeight="1" x14ac:dyDescent="0.2">
      <c r="A76" s="2" t="s">
        <v>80</v>
      </c>
      <c r="B76" s="6" t="s">
        <v>21</v>
      </c>
      <c r="C76" s="6" t="s">
        <v>5</v>
      </c>
      <c r="D76" s="7">
        <v>1300511.1000000001</v>
      </c>
      <c r="E76" s="7">
        <v>621608</v>
      </c>
      <c r="F76" s="7">
        <f t="shared" ref="F76:F81" si="3">E76/D76*100</f>
        <v>47.797208343704249</v>
      </c>
      <c r="G76" s="7">
        <v>985057.9</v>
      </c>
      <c r="H76" s="7">
        <v>441402.2</v>
      </c>
      <c r="I76" s="8">
        <f t="shared" si="2"/>
        <v>44.809772095630116</v>
      </c>
    </row>
    <row r="77" spans="1:9" ht="35.25" customHeight="1" x14ac:dyDescent="0.2">
      <c r="A77" s="1" t="s">
        <v>81</v>
      </c>
      <c r="B77" s="3" t="s">
        <v>82</v>
      </c>
      <c r="C77" s="3" t="s">
        <v>0</v>
      </c>
      <c r="D77" s="4">
        <f>SUM(D78:D80)</f>
        <v>0</v>
      </c>
      <c r="E77" s="4">
        <f>SUM(E78:E80)</f>
        <v>0</v>
      </c>
      <c r="F77" s="4">
        <v>0</v>
      </c>
      <c r="G77" s="4">
        <f>SUM(G78:G80)</f>
        <v>42825.7</v>
      </c>
      <c r="H77" s="4">
        <f>SUM(H78:H80)</f>
        <v>0</v>
      </c>
      <c r="I77" s="5">
        <v>0</v>
      </c>
    </row>
    <row r="78" spans="1:9" ht="35.25" customHeight="1" x14ac:dyDescent="0.2">
      <c r="A78" s="2" t="s">
        <v>83</v>
      </c>
      <c r="B78" s="6" t="s">
        <v>82</v>
      </c>
      <c r="C78" s="6" t="s">
        <v>5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8">
        <v>0</v>
      </c>
    </row>
    <row r="79" spans="1:9" ht="12" customHeight="1" x14ac:dyDescent="0.2">
      <c r="A79" s="2" t="s">
        <v>84</v>
      </c>
      <c r="B79" s="6" t="s">
        <v>82</v>
      </c>
      <c r="C79" s="6" t="s">
        <v>7</v>
      </c>
      <c r="D79" s="7">
        <v>0</v>
      </c>
      <c r="E79" s="7">
        <v>0</v>
      </c>
      <c r="F79" s="7">
        <v>0</v>
      </c>
      <c r="G79" s="7">
        <v>42825.7</v>
      </c>
      <c r="H79" s="7">
        <v>0</v>
      </c>
      <c r="I79" s="8">
        <v>0</v>
      </c>
    </row>
    <row r="80" spans="1:9" ht="12" customHeight="1" x14ac:dyDescent="0.2">
      <c r="A80" s="2" t="s">
        <v>85</v>
      </c>
      <c r="B80" s="6" t="s">
        <v>82</v>
      </c>
      <c r="C80" s="6" t="s">
        <v>9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8">
        <v>0</v>
      </c>
    </row>
    <row r="81" spans="1:9" ht="12" customHeight="1" x14ac:dyDescent="0.2">
      <c r="A81" s="1" t="s">
        <v>86</v>
      </c>
      <c r="B81" s="1" t="s">
        <v>0</v>
      </c>
      <c r="C81" s="1" t="s">
        <v>0</v>
      </c>
      <c r="D81" s="4">
        <f>D6+D15+D17+D21+D30+D35+D40+D48+D52+D60+D66+D71+D75+D77</f>
        <v>33807414.499999993</v>
      </c>
      <c r="E81" s="4">
        <f>E6+E15+E17+E21+E30+E35+E40+E48+E52+E60+E66+E71+E75+E77</f>
        <v>15454622.200000001</v>
      </c>
      <c r="F81" s="4">
        <f t="shared" si="3"/>
        <v>45.713706382367704</v>
      </c>
      <c r="G81" s="4">
        <f>G6+G15+G17+G21+G30+G35+G40+G48+G52+G60+G66+G71+G75+G77</f>
        <v>37786707.699999996</v>
      </c>
      <c r="H81" s="4">
        <f>H6+H15+H17+H21+H30+H35+H40+H48+H52+H60+H66+H71+H75+H77</f>
        <v>19216202.600000005</v>
      </c>
      <c r="I81" s="5">
        <f t="shared" si="2"/>
        <v>50.854397669580528</v>
      </c>
    </row>
  </sheetData>
  <mergeCells count="8">
    <mergeCell ref="A2:I2"/>
    <mergeCell ref="A4:A5"/>
    <mergeCell ref="B4:B5"/>
    <mergeCell ref="C4:C5"/>
    <mergeCell ref="D4:E4"/>
    <mergeCell ref="G4:H4"/>
    <mergeCell ref="I4:I5"/>
    <mergeCell ref="F4:F5"/>
  </mergeCells>
  <pageMargins left="0" right="0" top="0" bottom="0" header="0" footer="0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РзПд Областной бюджет </vt:lpstr>
      <vt:lpstr>РзПд Консолидированный бюджет</vt:lpstr>
      <vt:lpstr>'РзПд Консолидированный бюджет'!Заголовки_для_печати</vt:lpstr>
      <vt:lpstr>'РзПд Областной бюджет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2018-08-21T00:45:04Z</dcterms:modified>
</cp:coreProperties>
</file>