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РзПд Консолидированный бюджет" sheetId="1" r:id="rId1"/>
  </sheets>
  <definedNames>
    <definedName name="_xlnm.Print_Titles" localSheetId="0">'РзПд Консолидированный бюджет'!$5:$5</definedName>
  </definedNames>
  <calcPr calcId="152511"/>
</workbook>
</file>

<file path=xl/calcChain.xml><?xml version="1.0" encoding="utf-8"?>
<calcChain xmlns="http://schemas.openxmlformats.org/spreadsheetml/2006/main">
  <c r="G76" i="1" l="1"/>
  <c r="E76" i="1" l="1"/>
  <c r="D76" i="1"/>
  <c r="H74" i="1" l="1"/>
  <c r="G74" i="1"/>
  <c r="H71" i="1"/>
  <c r="G71" i="1"/>
  <c r="H66" i="1"/>
  <c r="G66" i="1"/>
  <c r="H60" i="1"/>
  <c r="G60" i="1"/>
  <c r="H52" i="1" l="1"/>
  <c r="G52" i="1"/>
  <c r="H48" i="1"/>
  <c r="G48" i="1"/>
  <c r="H40" i="1"/>
  <c r="G40" i="1"/>
  <c r="H35" i="1"/>
  <c r="G35" i="1"/>
  <c r="H30" i="1"/>
  <c r="G30" i="1"/>
  <c r="H21" i="1"/>
  <c r="G21" i="1"/>
  <c r="H17" i="1" l="1"/>
  <c r="G17" i="1"/>
  <c r="H15" i="1"/>
  <c r="G15" i="1"/>
  <c r="H6" i="1"/>
  <c r="G6" i="1"/>
  <c r="E71" i="1" l="1"/>
  <c r="D71" i="1"/>
  <c r="E74" i="1"/>
  <c r="D74" i="1"/>
  <c r="E66" i="1"/>
  <c r="D66" i="1"/>
  <c r="E60" i="1"/>
  <c r="D60" i="1"/>
  <c r="E52" i="1"/>
  <c r="D52" i="1"/>
  <c r="E48" i="1"/>
  <c r="D48" i="1"/>
  <c r="E40" i="1"/>
  <c r="D40" i="1"/>
  <c r="E35" i="1"/>
  <c r="D35" i="1"/>
  <c r="E30" i="1"/>
  <c r="D30" i="1"/>
  <c r="E21" i="1"/>
  <c r="D21" i="1"/>
  <c r="E17" i="1"/>
  <c r="D17" i="1"/>
  <c r="E15" i="1"/>
  <c r="D15" i="1"/>
  <c r="E6" i="1"/>
  <c r="D6" i="1"/>
  <c r="H80" i="1" l="1"/>
  <c r="G80" i="1"/>
  <c r="E80" i="1"/>
  <c r="D80" i="1"/>
  <c r="I37" i="1"/>
  <c r="I36" i="1"/>
  <c r="I20" i="1"/>
  <c r="I16" i="1"/>
  <c r="I15" i="1"/>
  <c r="F50" i="1" l="1"/>
  <c r="F37" i="1"/>
  <c r="F36" i="1"/>
  <c r="F20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8" i="1"/>
  <c r="F39" i="1"/>
  <c r="F40" i="1"/>
  <c r="F41" i="1"/>
  <c r="F42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80" i="1"/>
  <c r="F6" i="1"/>
  <c r="I80" i="1" l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49" i="1"/>
  <c r="I48" i="1"/>
  <c r="I47" i="1"/>
  <c r="I46" i="1"/>
  <c r="I45" i="1"/>
  <c r="I44" i="1"/>
  <c r="I43" i="1"/>
  <c r="I42" i="1"/>
  <c r="I41" i="1"/>
  <c r="I40" i="1"/>
  <c r="I39" i="1"/>
  <c r="I38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<sst xmlns="http://schemas.openxmlformats.org/spreadsheetml/2006/main" count="236" uniqueCount="99">
  <si>
    <t/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</si>
  <si>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</si>
  <si>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</si>
  <si>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</si>
  <si>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</si>
  <si>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</si>
  <si>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</si>
  <si>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</si>
  <si>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</si>
  <si>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</si>
  <si>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</si>
  <si>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</si>
  <si>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</si>
  <si>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</si>
  <si>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</si>
  <si>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</si>
  <si>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</si>
  <si>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</si>
  <si>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</si>
  <si>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</si>
  <si>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</si>
  <si>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</si>
  <si>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</si>
  <si>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</si>
  <si>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</si>
  <si>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</si>
  <si>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</si>
  <si>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</si>
  <si>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</si>
  <si>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</si>
  <si>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</si>
  <si>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</si>
  <si>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</si>
  <si>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</si>
  <si>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</si>
  <si>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</si>
  <si>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</si>
  <si>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</si>
  <si>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</si>
  <si>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</si>
  <si>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</si>
  <si>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</si>
  <si>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</si>
  <si>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</si>
  <si>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</si>
  <si>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</si>
  <si>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</si>
  <si>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</si>
  <si>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</si>
  <si>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</si>
  <si>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</si>
  <si>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</si>
  <si>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</si>
  <si>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</si>
  <si>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</si>
  <si>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</si>
  <si>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</si>
  <si>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</si>
  <si>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</si>
  <si>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</si>
  <si>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</si>
  <si>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</si>
  <si>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</si>
  <si>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</si>
  <si>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</si>
  <si>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</si>
  <si>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</si>
  <si>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</si>
  <si>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</si>
  <si>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</si>
  <si>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</si>
  <si>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</si>
  <si>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</si>
  <si>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</si>
  <si>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</si>
  <si>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</si>
  <si>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</si>
  <si>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</si>
  <si>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</si>
  <si>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</si>
  <si>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</si>
  <si>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</si>
  <si>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</si>
  <si>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</si>
  <si>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</si>
  <si>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</si>
  <si>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</t>
  </si>
  <si>
    <t>Бюджет</t>
  </si>
  <si>
    <t>Кассовое исполнение</t>
  </si>
  <si>
    <t>% исполнения</t>
  </si>
  <si>
    <t>Кинематография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</si>
  <si>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</si>
  <si>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</si>
  <si>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</si>
  <si>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Экологический контроль</t>
  </si>
  <si>
    <t>Сбор, удаление отходов и очистка сточных вод</t>
  </si>
  <si>
    <t>На 01.10.2017</t>
  </si>
  <si>
    <t>На 01.10.2018</t>
  </si>
  <si>
    <t>Исполнение расходов консолидированного бюджета Магаданской области по разделам и подразделам классификации расходов бюджетов Российской Федерации за 9 месяцев 2018 года в сравнении с соответсвующим периодом прошлого года,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</si>
</sst>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8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164" fontId="0" fillId="0" borderId="0">
      <alignment vertical="top" wrapText="1"/>
    </xf>
    <xf numFmtId="0" fontId="1" fillId="0" borderId="0"/>
    <xf numFmtId="0" fontId="7" fillId="0" borderId="0"/>
  </cellStyleXfs>
  <cellXfs count="26">
    <xf numFmtId="164" fontId="0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6" fillId="0" borderId="6" xfId="2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horizontal="center" vertical="center" wrapText="1"/>
    </xf>
    <xf numFmtId="164" fontId="0" fillId="0" borderId="3" xfId="0" applyNumberFormat="1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0"/>
  <sheetViews>
    <sheetView tabSelected="1" workbookViewId="0">
      <selection activeCell="D84" sqref="D84"/>
    </sheetView>
  </sheetViews>
  <sheetFormatPr defaultRowHeight="12.75" x14ac:dyDescent="0.2"/>
  <cols>
    <col min="1" max="1" width="43.5" customWidth="1"/>
    <col min="2" max="2" width="6.6640625" customWidth="1"/>
    <col min="3" max="3" width="5.83203125" customWidth="1"/>
    <col min="4" max="4" width="14.1640625" customWidth="1"/>
    <col min="5" max="5" width="16.5" customWidth="1"/>
    <col min="6" max="6" width="14.1640625" customWidth="1"/>
    <col min="7" max="7" width="15.6640625" customWidth="1"/>
    <col min="8" max="8" width="19.5" customWidth="1"/>
    <col min="9" max="9" width="14" customWidth="1"/>
  </cols>
  <sheetData>
    <row r="2" spans="1:9" ht="51" customHeight="1" x14ac:dyDescent="0.2">
      <c r="A2" s="20" t="s">
        <v>98</v>
      </c>
      <c r="B2" s="20"/>
      <c r="C2" s="20"/>
      <c r="D2" s="20"/>
      <c r="E2" s="20"/>
      <c r="F2" s="20"/>
      <c r="G2" s="20"/>
      <c r="H2" s="20"/>
      <c r="I2" s="20"/>
    </row>
    <row r="3" spans="1:9" ht="30.75" customHeight="1" x14ac:dyDescent="0.2">
      <c r="A3" s="6"/>
      <c r="B3" s="6"/>
      <c r="C3" s="6"/>
      <c r="D3" s="6"/>
      <c r="E3" s="6"/>
      <c r="F3" s="7"/>
      <c r="G3" s="6"/>
      <c r="H3" s="6"/>
      <c r="I3" s="6"/>
    </row>
    <row r="4" spans="1:9" x14ac:dyDescent="0.2">
      <c r="A4" s="21" t="s">
        <v>1</v>
      </c>
      <c r="B4" s="21" t="s">
        <v>2</v>
      </c>
      <c r="C4" s="21" t="s">
        <v>3</v>
      </c>
      <c r="D4" s="17" t="s">
        <v>96</v>
      </c>
      <c r="E4" s="18"/>
      <c r="F4" s="19" t="s">
        <v>89</v>
      </c>
      <c r="G4" s="17" t="s">
        <v>97</v>
      </c>
      <c r="H4" s="18"/>
      <c r="I4" s="23" t="s">
        <v>89</v>
      </c>
    </row>
    <row r="5" spans="1:9" ht="34.5" customHeight="1" x14ac:dyDescent="0.2">
      <c r="A5" s="22"/>
      <c r="B5" s="22"/>
      <c r="C5" s="22"/>
      <c r="D5" s="2" t="s">
        <v>87</v>
      </c>
      <c r="E5" s="2" t="s">
        <v>88</v>
      </c>
      <c r="F5" s="25"/>
      <c r="G5" s="2" t="s">
        <v>87</v>
      </c>
      <c r="H5" s="2" t="s">
        <v>88</v>
      </c>
      <c r="I5" s="24"/>
    </row>
    <row r="6" spans="1:9" ht="12" customHeight="1" x14ac:dyDescent="0.2">
      <c r="A6" s="10" t="s">
        <v>4</v>
      </c>
      <c r="B6" s="11" t="s">
        <v>5</v>
      </c>
      <c r="C6" s="11" t="s">
        <v>0</v>
      </c>
      <c r="D6" s="12">
        <f>SUM(D7:D14)</f>
        <v>2973015.7800000003</v>
      </c>
      <c r="E6" s="12">
        <f>SUM(E7:E14)</f>
        <v>1845499.4971699999</v>
      </c>
      <c r="F6" s="12">
        <f>E6/D6*100</f>
        <v>62.074998376564274</v>
      </c>
      <c r="G6" s="12">
        <f>SUM(G7:G14)</f>
        <v>3264999.90221</v>
      </c>
      <c r="H6" s="12">
        <f>SUM(H7:H14)</f>
        <v>2117262.7810199996</v>
      </c>
      <c r="I6" s="13">
        <f>H6/G6*100</f>
        <v>64.847254040861543</v>
      </c>
    </row>
    <row r="7" spans="1:9" ht="22.9" customHeight="1" x14ac:dyDescent="0.2">
      <c r="A7" s="1" t="s">
        <v>6</v>
      </c>
      <c r="B7" s="3" t="s">
        <v>5</v>
      </c>
      <c r="C7" s="3" t="s">
        <v>7</v>
      </c>
      <c r="D7" s="4">
        <v>45801.769</v>
      </c>
      <c r="E7" s="4">
        <v>37030.931830000001</v>
      </c>
      <c r="F7" s="4">
        <f t="shared" ref="F7:F74" si="0">E7/D7*100</f>
        <v>80.850440143480057</v>
      </c>
      <c r="G7" s="4">
        <v>53298.673999999999</v>
      </c>
      <c r="H7" s="4">
        <v>39664.050799999997</v>
      </c>
      <c r="I7" s="5">
        <f t="shared" ref="I7:I52" si="1">H7/G7*100</f>
        <v>74.418457014521593</v>
      </c>
    </row>
    <row r="8" spans="1:9" ht="35.25" customHeight="1" x14ac:dyDescent="0.2">
      <c r="A8" s="1" t="s">
        <v>8</v>
      </c>
      <c r="B8" s="3" t="s">
        <v>5</v>
      </c>
      <c r="C8" s="3" t="s">
        <v>9</v>
      </c>
      <c r="D8" s="4">
        <v>223155.16500000001</v>
      </c>
      <c r="E8" s="4">
        <v>140005.77468999999</v>
      </c>
      <c r="F8" s="4">
        <f t="shared" si="0"/>
        <v>62.739204216940259</v>
      </c>
      <c r="G8" s="4">
        <v>243330.70800000001</v>
      </c>
      <c r="H8" s="4">
        <v>159019.74158</v>
      </c>
      <c r="I8" s="5">
        <f t="shared" si="1"/>
        <v>65.351283809193532</v>
      </c>
    </row>
    <row r="9" spans="1:9" ht="35.25" customHeight="1" x14ac:dyDescent="0.2">
      <c r="A9" s="1" t="s">
        <v>10</v>
      </c>
      <c r="B9" s="3" t="s">
        <v>5</v>
      </c>
      <c r="C9" s="3" t="s">
        <v>11</v>
      </c>
      <c r="D9" s="4">
        <v>1119764.625</v>
      </c>
      <c r="E9" s="4">
        <v>787442.81732999999</v>
      </c>
      <c r="F9" s="4">
        <f t="shared" si="0"/>
        <v>70.322173048644046</v>
      </c>
      <c r="G9" s="4">
        <v>1128859.95881</v>
      </c>
      <c r="H9" s="4">
        <v>767865.94041000004</v>
      </c>
      <c r="I9" s="5">
        <f t="shared" si="1"/>
        <v>68.021363891713747</v>
      </c>
    </row>
    <row r="10" spans="1:9" ht="12" customHeight="1" x14ac:dyDescent="0.2">
      <c r="A10" s="1" t="s">
        <v>12</v>
      </c>
      <c r="B10" s="3" t="s">
        <v>5</v>
      </c>
      <c r="C10" s="3" t="s">
        <v>13</v>
      </c>
      <c r="D10" s="4">
        <v>500</v>
      </c>
      <c r="E10" s="4">
        <v>0</v>
      </c>
      <c r="F10" s="4">
        <f t="shared" si="0"/>
        <v>0</v>
      </c>
      <c r="G10" s="4">
        <v>1504.6</v>
      </c>
      <c r="H10" s="4">
        <v>910.10784000000001</v>
      </c>
      <c r="I10" s="5">
        <f t="shared" si="1"/>
        <v>60.488358367672475</v>
      </c>
    </row>
    <row r="11" spans="1:9" ht="35.25" customHeight="1" x14ac:dyDescent="0.2">
      <c r="A11" s="1" t="s">
        <v>14</v>
      </c>
      <c r="B11" s="3" t="s">
        <v>5</v>
      </c>
      <c r="C11" s="3" t="s">
        <v>15</v>
      </c>
      <c r="D11" s="4">
        <v>337721.70108000003</v>
      </c>
      <c r="E11" s="4">
        <v>227149.83546</v>
      </c>
      <c r="F11" s="4">
        <f t="shared" si="0"/>
        <v>67.259472735568266</v>
      </c>
      <c r="G11" s="4">
        <v>361897.18169</v>
      </c>
      <c r="H11" s="4">
        <v>243689.75378999999</v>
      </c>
      <c r="I11" s="5">
        <f t="shared" si="1"/>
        <v>67.336737095328886</v>
      </c>
    </row>
    <row r="12" spans="1:9" ht="12" customHeight="1" x14ac:dyDescent="0.2">
      <c r="A12" s="1" t="s">
        <v>16</v>
      </c>
      <c r="B12" s="3" t="s">
        <v>5</v>
      </c>
      <c r="C12" s="3" t="s">
        <v>17</v>
      </c>
      <c r="D12" s="4">
        <v>37248.673999999999</v>
      </c>
      <c r="E12" s="4">
        <v>26092.518619999999</v>
      </c>
      <c r="F12" s="4">
        <f t="shared" si="0"/>
        <v>70.049523427330598</v>
      </c>
      <c r="G12" s="4">
        <v>90389.819000000003</v>
      </c>
      <c r="H12" s="4">
        <v>71492.261360000004</v>
      </c>
      <c r="I12" s="5">
        <f t="shared" si="1"/>
        <v>79.093267528282141</v>
      </c>
    </row>
    <row r="13" spans="1:9" ht="12" customHeight="1" x14ac:dyDescent="0.2">
      <c r="A13" s="1" t="s">
        <v>18</v>
      </c>
      <c r="B13" s="3" t="s">
        <v>5</v>
      </c>
      <c r="C13" s="3" t="s">
        <v>19</v>
      </c>
      <c r="D13" s="4">
        <v>6880.9839199999997</v>
      </c>
      <c r="E13" s="4">
        <v>310</v>
      </c>
      <c r="F13" s="4">
        <f t="shared" si="0"/>
        <v>4.5051696618410357</v>
      </c>
      <c r="G13" s="4">
        <v>17947.274979999998</v>
      </c>
      <c r="H13" s="4">
        <v>0</v>
      </c>
      <c r="I13" s="5">
        <f t="shared" si="1"/>
        <v>0</v>
      </c>
    </row>
    <row r="14" spans="1:9" ht="12" customHeight="1" x14ac:dyDescent="0.2">
      <c r="A14" s="1" t="s">
        <v>20</v>
      </c>
      <c r="B14" s="3" t="s">
        <v>5</v>
      </c>
      <c r="C14" s="3" t="s">
        <v>21</v>
      </c>
      <c r="D14" s="4">
        <v>1201942.862</v>
      </c>
      <c r="E14" s="4">
        <v>627467.61924000003</v>
      </c>
      <c r="F14" s="4">
        <f t="shared" si="0"/>
        <v>52.204446573767335</v>
      </c>
      <c r="G14" s="4">
        <v>1367771.68573</v>
      </c>
      <c r="H14" s="4">
        <v>834620.92524000001</v>
      </c>
      <c r="I14" s="5">
        <f t="shared" si="1"/>
        <v>61.020485651781165</v>
      </c>
    </row>
    <row r="15" spans="1:9" ht="12" customHeight="1" x14ac:dyDescent="0.2">
      <c r="A15" s="10" t="s">
        <v>91</v>
      </c>
      <c r="B15" s="14" t="s">
        <v>7</v>
      </c>
      <c r="C15" s="15"/>
      <c r="D15" s="12">
        <f>D16</f>
        <v>1032.5</v>
      </c>
      <c r="E15" s="12">
        <f>E16</f>
        <v>560.92861000000005</v>
      </c>
      <c r="F15" s="12">
        <f t="shared" si="0"/>
        <v>54.327226150121064</v>
      </c>
      <c r="G15" s="12">
        <f>G16</f>
        <v>1118.3</v>
      </c>
      <c r="H15" s="12">
        <f>H16</f>
        <v>730.73545999999999</v>
      </c>
      <c r="I15" s="13">
        <f t="shared" si="1"/>
        <v>65.343419475990345</v>
      </c>
    </row>
    <row r="16" spans="1:9" ht="12" customHeight="1" x14ac:dyDescent="0.2">
      <c r="A16" s="1" t="s">
        <v>92</v>
      </c>
      <c r="B16" s="8" t="s">
        <v>7</v>
      </c>
      <c r="C16" s="8" t="s">
        <v>9</v>
      </c>
      <c r="D16" s="4">
        <v>1032.5</v>
      </c>
      <c r="E16" s="4">
        <v>560.92861000000005</v>
      </c>
      <c r="F16" s="4">
        <f t="shared" si="0"/>
        <v>54.327226150121064</v>
      </c>
      <c r="G16" s="4">
        <v>1118.3</v>
      </c>
      <c r="H16" s="4">
        <v>730.73545999999999</v>
      </c>
      <c r="I16" s="5">
        <f t="shared" si="1"/>
        <v>65.343419475990345</v>
      </c>
    </row>
    <row r="17" spans="1:9" ht="22.9" customHeight="1" x14ac:dyDescent="0.2">
      <c r="A17" s="10" t="s">
        <v>22</v>
      </c>
      <c r="B17" s="11" t="s">
        <v>9</v>
      </c>
      <c r="C17" s="11" t="s">
        <v>0</v>
      </c>
      <c r="D17" s="12">
        <f>SUM(D18:D20)</f>
        <v>803757.86600000004</v>
      </c>
      <c r="E17" s="12">
        <f>SUM(E18:E20)</f>
        <v>522940.80164000002</v>
      </c>
      <c r="F17" s="12">
        <f t="shared" si="0"/>
        <v>65.061982440368425</v>
      </c>
      <c r="G17" s="12">
        <f>SUM(G18:G20)</f>
        <v>815397.95990999998</v>
      </c>
      <c r="H17" s="12">
        <f>SUM(H18:H20)</f>
        <v>604277.72722999996</v>
      </c>
      <c r="I17" s="13">
        <f t="shared" si="1"/>
        <v>74.108319733433902</v>
      </c>
    </row>
    <row r="18" spans="1:9" ht="22.9" customHeight="1" x14ac:dyDescent="0.2">
      <c r="A18" s="1" t="s">
        <v>23</v>
      </c>
      <c r="B18" s="3" t="s">
        <v>9</v>
      </c>
      <c r="C18" s="3" t="s">
        <v>24</v>
      </c>
      <c r="D18" s="4">
        <v>123046.266</v>
      </c>
      <c r="E18" s="4">
        <v>91184.327409999998</v>
      </c>
      <c r="F18" s="4">
        <f t="shared" si="0"/>
        <v>74.105724923013909</v>
      </c>
      <c r="G18" s="4">
        <v>136189.005</v>
      </c>
      <c r="H18" s="4">
        <v>89625.166029999993</v>
      </c>
      <c r="I18" s="5">
        <f t="shared" si="1"/>
        <v>65.809399246290099</v>
      </c>
    </row>
    <row r="19" spans="1:9" ht="12" customHeight="1" x14ac:dyDescent="0.2">
      <c r="A19" s="1" t="s">
        <v>25</v>
      </c>
      <c r="B19" s="3" t="s">
        <v>9</v>
      </c>
      <c r="C19" s="3" t="s">
        <v>26</v>
      </c>
      <c r="D19" s="4">
        <v>674494.7</v>
      </c>
      <c r="E19" s="4">
        <v>427694.78834000003</v>
      </c>
      <c r="F19" s="4">
        <f t="shared" si="0"/>
        <v>63.409658866111187</v>
      </c>
      <c r="G19" s="4">
        <v>670656.19999999995</v>
      </c>
      <c r="H19" s="4">
        <v>509725.53473999997</v>
      </c>
      <c r="I19" s="5">
        <f t="shared" si="1"/>
        <v>76.003999476930204</v>
      </c>
    </row>
    <row r="20" spans="1:9" ht="24.75" customHeight="1" x14ac:dyDescent="0.2">
      <c r="A20" s="1" t="s">
        <v>93</v>
      </c>
      <c r="B20" s="8" t="s">
        <v>9</v>
      </c>
      <c r="C20" s="8" t="s">
        <v>82</v>
      </c>
      <c r="D20" s="4">
        <v>6216.9</v>
      </c>
      <c r="E20" s="4">
        <v>4061.6858900000002</v>
      </c>
      <c r="F20" s="4">
        <f t="shared" si="0"/>
        <v>65.332977689845421</v>
      </c>
      <c r="G20" s="4">
        <v>8552.7549099999997</v>
      </c>
      <c r="H20" s="4">
        <v>4927.02646</v>
      </c>
      <c r="I20" s="5">
        <f t="shared" si="1"/>
        <v>57.607478664438894</v>
      </c>
    </row>
    <row r="21" spans="1:9" ht="12" customHeight="1" x14ac:dyDescent="0.2">
      <c r="A21" s="10" t="s">
        <v>27</v>
      </c>
      <c r="B21" s="11" t="s">
        <v>11</v>
      </c>
      <c r="C21" s="11" t="s">
        <v>0</v>
      </c>
      <c r="D21" s="12">
        <f>SUM(D22:D29)</f>
        <v>4928163.95</v>
      </c>
      <c r="E21" s="12">
        <f>SUM(E22:E29)</f>
        <v>3468270.6557199997</v>
      </c>
      <c r="F21" s="12">
        <f t="shared" si="0"/>
        <v>70.376527463539432</v>
      </c>
      <c r="G21" s="12">
        <f>SUM(G22:G29)</f>
        <v>3340925.8389999997</v>
      </c>
      <c r="H21" s="12">
        <f>SUM(H22:H29)</f>
        <v>2205376.5409499998</v>
      </c>
      <c r="I21" s="13">
        <f t="shared" si="1"/>
        <v>66.01093969838341</v>
      </c>
    </row>
    <row r="22" spans="1:9" ht="12" customHeight="1" x14ac:dyDescent="0.2">
      <c r="A22" s="1" t="s">
        <v>28</v>
      </c>
      <c r="B22" s="3" t="s">
        <v>11</v>
      </c>
      <c r="C22" s="3" t="s">
        <v>5</v>
      </c>
      <c r="D22" s="4">
        <v>177375.4</v>
      </c>
      <c r="E22" s="4">
        <v>109307.09204</v>
      </c>
      <c r="F22" s="4">
        <f t="shared" si="0"/>
        <v>61.624719121140814</v>
      </c>
      <c r="G22" s="4">
        <v>151193.79999999999</v>
      </c>
      <c r="H22" s="4">
        <v>103786.86339</v>
      </c>
      <c r="I22" s="5">
        <f t="shared" si="1"/>
        <v>68.644920221596394</v>
      </c>
    </row>
    <row r="23" spans="1:9" ht="12" customHeight="1" x14ac:dyDescent="0.2">
      <c r="A23" s="1" t="s">
        <v>29</v>
      </c>
      <c r="B23" s="3" t="s">
        <v>11</v>
      </c>
      <c r="C23" s="3" t="s">
        <v>7</v>
      </c>
      <c r="D23" s="4">
        <v>37398</v>
      </c>
      <c r="E23" s="4">
        <v>22618.059600000001</v>
      </c>
      <c r="F23" s="4">
        <f t="shared" si="0"/>
        <v>60.479329375902459</v>
      </c>
      <c r="G23" s="4">
        <v>38090.1</v>
      </c>
      <c r="H23" s="4">
        <v>21621.590110000001</v>
      </c>
      <c r="I23" s="5">
        <f t="shared" si="1"/>
        <v>56.764330127775985</v>
      </c>
    </row>
    <row r="24" spans="1:9" ht="12" customHeight="1" x14ac:dyDescent="0.2">
      <c r="A24" s="1" t="s">
        <v>30</v>
      </c>
      <c r="B24" s="3" t="s">
        <v>11</v>
      </c>
      <c r="C24" s="3" t="s">
        <v>13</v>
      </c>
      <c r="D24" s="4">
        <v>418205.5</v>
      </c>
      <c r="E24" s="4">
        <v>275460.82510999998</v>
      </c>
      <c r="F24" s="4">
        <f t="shared" si="0"/>
        <v>65.867336778210699</v>
      </c>
      <c r="G24" s="4">
        <v>433622.886</v>
      </c>
      <c r="H24" s="4">
        <v>321224.49096999998</v>
      </c>
      <c r="I24" s="5">
        <f t="shared" si="1"/>
        <v>74.07922905849577</v>
      </c>
    </row>
    <row r="25" spans="1:9" ht="12" customHeight="1" x14ac:dyDescent="0.2">
      <c r="A25" s="1" t="s">
        <v>31</v>
      </c>
      <c r="B25" s="3" t="s">
        <v>11</v>
      </c>
      <c r="C25" s="3" t="s">
        <v>15</v>
      </c>
      <c r="D25" s="4">
        <v>158884.136</v>
      </c>
      <c r="E25" s="4">
        <v>94835.218940000006</v>
      </c>
      <c r="F25" s="4">
        <f t="shared" si="0"/>
        <v>59.688286903608812</v>
      </c>
      <c r="G25" s="4">
        <v>186540.53873999999</v>
      </c>
      <c r="H25" s="4">
        <v>89069.282430000007</v>
      </c>
      <c r="I25" s="5">
        <f t="shared" si="1"/>
        <v>47.747949604747674</v>
      </c>
    </row>
    <row r="26" spans="1:9" ht="12" customHeight="1" x14ac:dyDescent="0.2">
      <c r="A26" s="1" t="s">
        <v>32</v>
      </c>
      <c r="B26" s="3" t="s">
        <v>11</v>
      </c>
      <c r="C26" s="3" t="s">
        <v>17</v>
      </c>
      <c r="D26" s="4">
        <v>326525.63799999998</v>
      </c>
      <c r="E26" s="4">
        <v>228010.62645000001</v>
      </c>
      <c r="F26" s="4">
        <f t="shared" si="0"/>
        <v>69.829318103958499</v>
      </c>
      <c r="G26" s="4">
        <v>384037.19199999998</v>
      </c>
      <c r="H26" s="4">
        <v>250708.51715</v>
      </c>
      <c r="I26" s="5">
        <f t="shared" si="1"/>
        <v>65.28235347320215</v>
      </c>
    </row>
    <row r="27" spans="1:9" ht="12" customHeight="1" x14ac:dyDescent="0.2">
      <c r="A27" s="1" t="s">
        <v>33</v>
      </c>
      <c r="B27" s="3" t="s">
        <v>11</v>
      </c>
      <c r="C27" s="3" t="s">
        <v>34</v>
      </c>
      <c r="D27" s="4">
        <v>458266.74900000001</v>
      </c>
      <c r="E27" s="4">
        <v>290617.75088000001</v>
      </c>
      <c r="F27" s="4">
        <f t="shared" si="0"/>
        <v>63.416722141453029</v>
      </c>
      <c r="G27" s="4">
        <v>449780.24226000003</v>
      </c>
      <c r="H27" s="4">
        <v>329268.97407</v>
      </c>
      <c r="I27" s="5">
        <f t="shared" si="1"/>
        <v>73.206633625241096</v>
      </c>
    </row>
    <row r="28" spans="1:9" ht="12" customHeight="1" x14ac:dyDescent="0.2">
      <c r="A28" s="1" t="s">
        <v>35</v>
      </c>
      <c r="B28" s="3" t="s">
        <v>11</v>
      </c>
      <c r="C28" s="3" t="s">
        <v>24</v>
      </c>
      <c r="D28" s="4">
        <v>2986563.3829999999</v>
      </c>
      <c r="E28" s="4">
        <v>2218517.3913099999</v>
      </c>
      <c r="F28" s="4">
        <f t="shared" si="0"/>
        <v>74.283285060620457</v>
      </c>
      <c r="G28" s="4">
        <v>1314687.5379999999</v>
      </c>
      <c r="H28" s="4">
        <v>842171.74938000005</v>
      </c>
      <c r="I28" s="5">
        <f t="shared" si="1"/>
        <v>64.058700264336125</v>
      </c>
    </row>
    <row r="29" spans="1:9" ht="12" customHeight="1" x14ac:dyDescent="0.2">
      <c r="A29" s="1" t="s">
        <v>36</v>
      </c>
      <c r="B29" s="3" t="s">
        <v>11</v>
      </c>
      <c r="C29" s="3" t="s">
        <v>37</v>
      </c>
      <c r="D29" s="4">
        <v>364945.14399999997</v>
      </c>
      <c r="E29" s="4">
        <v>228903.69138999999</v>
      </c>
      <c r="F29" s="4">
        <f t="shared" si="0"/>
        <v>62.722766737238736</v>
      </c>
      <c r="G29" s="4">
        <v>382973.54200000002</v>
      </c>
      <c r="H29" s="4">
        <v>247525.07345</v>
      </c>
      <c r="I29" s="5">
        <f t="shared" si="1"/>
        <v>64.632421382780535</v>
      </c>
    </row>
    <row r="30" spans="1:9" ht="12" customHeight="1" x14ac:dyDescent="0.2">
      <c r="A30" s="10" t="s">
        <v>38</v>
      </c>
      <c r="B30" s="11" t="s">
        <v>13</v>
      </c>
      <c r="C30" s="11" t="s">
        <v>0</v>
      </c>
      <c r="D30" s="12">
        <f>SUM(D31:D34)</f>
        <v>7772913.5036399988</v>
      </c>
      <c r="E30" s="12">
        <f>SUM(E31:E34)</f>
        <v>5030970.5488700001</v>
      </c>
      <c r="F30" s="12">
        <f t="shared" si="0"/>
        <v>64.724386120005491</v>
      </c>
      <c r="G30" s="12">
        <f>SUM(G31:G34)</f>
        <v>9847232.5932799987</v>
      </c>
      <c r="H30" s="12">
        <f>SUM(H31:H34)</f>
        <v>7076306.7435299996</v>
      </c>
      <c r="I30" s="13">
        <f t="shared" si="1"/>
        <v>71.86086726903406</v>
      </c>
    </row>
    <row r="31" spans="1:9" ht="12" customHeight="1" x14ac:dyDescent="0.2">
      <c r="A31" s="1" t="s">
        <v>39</v>
      </c>
      <c r="B31" s="3" t="s">
        <v>13</v>
      </c>
      <c r="C31" s="3" t="s">
        <v>5</v>
      </c>
      <c r="D31" s="4">
        <v>361930.01</v>
      </c>
      <c r="E31" s="4">
        <v>207803.67650999999</v>
      </c>
      <c r="F31" s="4">
        <f t="shared" si="0"/>
        <v>57.415431373043631</v>
      </c>
      <c r="G31" s="4">
        <v>234001.62</v>
      </c>
      <c r="H31" s="4">
        <v>157657.10982000001</v>
      </c>
      <c r="I31" s="5">
        <f t="shared" si="1"/>
        <v>67.374366818486138</v>
      </c>
    </row>
    <row r="32" spans="1:9" ht="12" customHeight="1" x14ac:dyDescent="0.2">
      <c r="A32" s="1" t="s">
        <v>40</v>
      </c>
      <c r="B32" s="3" t="s">
        <v>13</v>
      </c>
      <c r="C32" s="3" t="s">
        <v>7</v>
      </c>
      <c r="D32" s="4">
        <v>6344509.9929999998</v>
      </c>
      <c r="E32" s="4">
        <v>4179342.5921399998</v>
      </c>
      <c r="F32" s="4">
        <f t="shared" si="0"/>
        <v>65.873370784365321</v>
      </c>
      <c r="G32" s="4">
        <v>8428965.9231599998</v>
      </c>
      <c r="H32" s="4">
        <v>6162655.3537499998</v>
      </c>
      <c r="I32" s="5">
        <f t="shared" si="1"/>
        <v>73.112827954578265</v>
      </c>
    </row>
    <row r="33" spans="1:9" ht="12" customHeight="1" x14ac:dyDescent="0.2">
      <c r="A33" s="1" t="s">
        <v>41</v>
      </c>
      <c r="B33" s="3" t="s">
        <v>13</v>
      </c>
      <c r="C33" s="3" t="s">
        <v>9</v>
      </c>
      <c r="D33" s="4">
        <v>757650.29163999995</v>
      </c>
      <c r="E33" s="4">
        <v>438494.07402</v>
      </c>
      <c r="F33" s="4">
        <f t="shared" si="0"/>
        <v>57.875523689279049</v>
      </c>
      <c r="G33" s="4">
        <v>859892.68169</v>
      </c>
      <c r="H33" s="4">
        <v>522304.17632999999</v>
      </c>
      <c r="I33" s="5">
        <f t="shared" si="1"/>
        <v>60.740623504724269</v>
      </c>
    </row>
    <row r="34" spans="1:9" ht="22.9" customHeight="1" x14ac:dyDescent="0.2">
      <c r="A34" s="1" t="s">
        <v>42</v>
      </c>
      <c r="B34" s="3" t="s">
        <v>13</v>
      </c>
      <c r="C34" s="3" t="s">
        <v>13</v>
      </c>
      <c r="D34" s="4">
        <v>308823.20899999997</v>
      </c>
      <c r="E34" s="4">
        <v>205330.20619999999</v>
      </c>
      <c r="F34" s="4">
        <f t="shared" si="0"/>
        <v>66.487945276159607</v>
      </c>
      <c r="G34" s="4">
        <v>324372.36842999997</v>
      </c>
      <c r="H34" s="4">
        <v>233690.10363</v>
      </c>
      <c r="I34" s="5">
        <f t="shared" si="1"/>
        <v>72.043776342937988</v>
      </c>
    </row>
    <row r="35" spans="1:9" ht="12" customHeight="1" x14ac:dyDescent="0.2">
      <c r="A35" s="10" t="s">
        <v>43</v>
      </c>
      <c r="B35" s="11" t="s">
        <v>15</v>
      </c>
      <c r="C35" s="11" t="s">
        <v>0</v>
      </c>
      <c r="D35" s="12">
        <f>SUM(D36:D39)</f>
        <v>80941.100000000006</v>
      </c>
      <c r="E35" s="12">
        <f>SUM(E36:E39)</f>
        <v>37625.428759999995</v>
      </c>
      <c r="F35" s="12">
        <f t="shared" si="0"/>
        <v>46.484948635489253</v>
      </c>
      <c r="G35" s="12">
        <f>SUM(G36:G39)</f>
        <v>79524.7</v>
      </c>
      <c r="H35" s="12">
        <f>SUM(H36:H39)</f>
        <v>50373.844370000006</v>
      </c>
      <c r="I35" s="13">
        <f t="shared" si="1"/>
        <v>63.343645898695634</v>
      </c>
    </row>
    <row r="36" spans="1:9" ht="12" customHeight="1" x14ac:dyDescent="0.2">
      <c r="A36" s="1" t="s">
        <v>94</v>
      </c>
      <c r="B36" s="8" t="s">
        <v>15</v>
      </c>
      <c r="C36" s="8" t="s">
        <v>5</v>
      </c>
      <c r="D36" s="4">
        <v>360</v>
      </c>
      <c r="E36" s="4">
        <v>0</v>
      </c>
      <c r="F36" s="4">
        <f t="shared" si="0"/>
        <v>0</v>
      </c>
      <c r="G36" s="4">
        <v>360</v>
      </c>
      <c r="H36" s="4">
        <v>0</v>
      </c>
      <c r="I36" s="5">
        <f t="shared" si="1"/>
        <v>0</v>
      </c>
    </row>
    <row r="37" spans="1:9" ht="12" customHeight="1" x14ac:dyDescent="0.2">
      <c r="A37" s="1" t="s">
        <v>95</v>
      </c>
      <c r="B37" s="8" t="s">
        <v>15</v>
      </c>
      <c r="C37" s="8" t="s">
        <v>7</v>
      </c>
      <c r="D37" s="4">
        <v>403.7</v>
      </c>
      <c r="E37" s="4">
        <v>146.80292</v>
      </c>
      <c r="F37" s="4">
        <f t="shared" si="0"/>
        <v>36.364359673024524</v>
      </c>
      <c r="G37" s="4">
        <v>785.3</v>
      </c>
      <c r="H37" s="4">
        <v>521.90779999999995</v>
      </c>
      <c r="I37" s="5">
        <f t="shared" si="1"/>
        <v>66.459671463135109</v>
      </c>
    </row>
    <row r="38" spans="1:9" ht="22.9" customHeight="1" x14ac:dyDescent="0.2">
      <c r="A38" s="1" t="s">
        <v>44</v>
      </c>
      <c r="B38" s="3" t="s">
        <v>15</v>
      </c>
      <c r="C38" s="3" t="s">
        <v>9</v>
      </c>
      <c r="D38" s="4">
        <v>96.6</v>
      </c>
      <c r="E38" s="4">
        <v>48.298000000000002</v>
      </c>
      <c r="F38" s="4">
        <f t="shared" si="0"/>
        <v>49.997929606625263</v>
      </c>
      <c r="G38" s="4">
        <v>96.6</v>
      </c>
      <c r="H38" s="4">
        <v>48.298000000000002</v>
      </c>
      <c r="I38" s="5">
        <f t="shared" si="1"/>
        <v>49.997929606625263</v>
      </c>
    </row>
    <row r="39" spans="1:9" ht="12" customHeight="1" x14ac:dyDescent="0.2">
      <c r="A39" s="1" t="s">
        <v>45</v>
      </c>
      <c r="B39" s="3" t="s">
        <v>15</v>
      </c>
      <c r="C39" s="3" t="s">
        <v>13</v>
      </c>
      <c r="D39" s="4">
        <v>80080.800000000003</v>
      </c>
      <c r="E39" s="4">
        <v>37430.327839999998</v>
      </c>
      <c r="F39" s="4">
        <f t="shared" si="0"/>
        <v>46.74070169129179</v>
      </c>
      <c r="G39" s="4">
        <v>78282.8</v>
      </c>
      <c r="H39" s="4">
        <v>49803.638570000003</v>
      </c>
      <c r="I39" s="5">
        <f t="shared" si="1"/>
        <v>63.620154836055946</v>
      </c>
    </row>
    <row r="40" spans="1:9" ht="12" customHeight="1" x14ac:dyDescent="0.2">
      <c r="A40" s="10" t="s">
        <v>46</v>
      </c>
      <c r="B40" s="11" t="s">
        <v>17</v>
      </c>
      <c r="C40" s="11" t="s">
        <v>0</v>
      </c>
      <c r="D40" s="12">
        <f>SUM(D41:D47)</f>
        <v>7538421.3528899997</v>
      </c>
      <c r="E40" s="12">
        <f>SUM(E41:E47)</f>
        <v>5356906.7923799986</v>
      </c>
      <c r="F40" s="12">
        <f t="shared" si="0"/>
        <v>71.061387280061297</v>
      </c>
      <c r="G40" s="12">
        <f>SUM(G41:G47)</f>
        <v>7988756.4286600007</v>
      </c>
      <c r="H40" s="12">
        <f>SUM(H41:H47)</f>
        <v>6056590.96875</v>
      </c>
      <c r="I40" s="13">
        <f t="shared" si="1"/>
        <v>75.813939539096779</v>
      </c>
    </row>
    <row r="41" spans="1:9" ht="12" customHeight="1" x14ac:dyDescent="0.2">
      <c r="A41" s="1" t="s">
        <v>47</v>
      </c>
      <c r="B41" s="3" t="s">
        <v>17</v>
      </c>
      <c r="C41" s="3" t="s">
        <v>5</v>
      </c>
      <c r="D41" s="4">
        <v>1930255.7658899999</v>
      </c>
      <c r="E41" s="4">
        <v>1321659.96612</v>
      </c>
      <c r="F41" s="4">
        <f t="shared" si="0"/>
        <v>68.470717169991758</v>
      </c>
      <c r="G41" s="4">
        <v>2009647.55855</v>
      </c>
      <c r="H41" s="4">
        <v>1503130.2978399999</v>
      </c>
      <c r="I41" s="5">
        <f t="shared" si="1"/>
        <v>74.795716863136832</v>
      </c>
    </row>
    <row r="42" spans="1:9" ht="12" customHeight="1" x14ac:dyDescent="0.2">
      <c r="A42" s="1" t="s">
        <v>48</v>
      </c>
      <c r="B42" s="3" t="s">
        <v>17</v>
      </c>
      <c r="C42" s="3" t="s">
        <v>7</v>
      </c>
      <c r="D42" s="4">
        <v>3079575.412</v>
      </c>
      <c r="E42" s="4">
        <v>2253285.8947899998</v>
      </c>
      <c r="F42" s="4">
        <f t="shared" si="0"/>
        <v>73.168719493270203</v>
      </c>
      <c r="G42" s="4">
        <v>3277862.9584599999</v>
      </c>
      <c r="H42" s="4">
        <v>2493067.92765</v>
      </c>
      <c r="I42" s="5">
        <f t="shared" si="1"/>
        <v>76.057722950726685</v>
      </c>
    </row>
    <row r="43" spans="1:9" ht="12" customHeight="1" x14ac:dyDescent="0.2">
      <c r="A43" s="1" t="s">
        <v>49</v>
      </c>
      <c r="B43" s="3" t="s">
        <v>17</v>
      </c>
      <c r="C43" s="3" t="s">
        <v>9</v>
      </c>
      <c r="D43" s="4">
        <v>911742.68</v>
      </c>
      <c r="E43" s="4">
        <v>645629.93764000002</v>
      </c>
      <c r="F43" s="4">
        <v>0</v>
      </c>
      <c r="G43" s="4">
        <v>1005858.25647</v>
      </c>
      <c r="H43" s="4">
        <v>763875.09840999998</v>
      </c>
      <c r="I43" s="5">
        <f t="shared" si="1"/>
        <v>75.942618504795533</v>
      </c>
    </row>
    <row r="44" spans="1:9" ht="12" customHeight="1" x14ac:dyDescent="0.2">
      <c r="A44" s="1" t="s">
        <v>50</v>
      </c>
      <c r="B44" s="3" t="s">
        <v>17</v>
      </c>
      <c r="C44" s="3" t="s">
        <v>11</v>
      </c>
      <c r="D44" s="4">
        <v>758710.49</v>
      </c>
      <c r="E44" s="4">
        <v>530074.34065000003</v>
      </c>
      <c r="F44" s="4">
        <f t="shared" si="0"/>
        <v>69.865165650998179</v>
      </c>
      <c r="G44" s="4">
        <v>853354.53833999997</v>
      </c>
      <c r="H44" s="4">
        <v>633744.81828999997</v>
      </c>
      <c r="I44" s="5">
        <f t="shared" si="1"/>
        <v>74.265125433421971</v>
      </c>
    </row>
    <row r="45" spans="1:9" ht="22.9" customHeight="1" x14ac:dyDescent="0.2">
      <c r="A45" s="1" t="s">
        <v>51</v>
      </c>
      <c r="B45" s="3" t="s">
        <v>17</v>
      </c>
      <c r="C45" s="3" t="s">
        <v>13</v>
      </c>
      <c r="D45" s="4">
        <v>61068.800000000003</v>
      </c>
      <c r="E45" s="4">
        <v>43624.072</v>
      </c>
      <c r="F45" s="4">
        <f t="shared" si="0"/>
        <v>71.434303605114224</v>
      </c>
      <c r="G45" s="4">
        <v>53331.199999999997</v>
      </c>
      <c r="H45" s="4">
        <v>43626.59822</v>
      </c>
      <c r="I45" s="5">
        <f t="shared" si="1"/>
        <v>81.803143788251532</v>
      </c>
    </row>
    <row r="46" spans="1:9" ht="12" customHeight="1" x14ac:dyDescent="0.2">
      <c r="A46" s="1" t="s">
        <v>52</v>
      </c>
      <c r="B46" s="3" t="s">
        <v>17</v>
      </c>
      <c r="C46" s="3" t="s">
        <v>17</v>
      </c>
      <c r="D46" s="4">
        <v>305444.45199999999</v>
      </c>
      <c r="E46" s="4">
        <v>240037.04199</v>
      </c>
      <c r="F46" s="4">
        <f t="shared" si="0"/>
        <v>78.58615221794895</v>
      </c>
      <c r="G46" s="4">
        <v>297302.72141</v>
      </c>
      <c r="H46" s="4">
        <v>275243.83318000002</v>
      </c>
      <c r="I46" s="5">
        <f t="shared" si="1"/>
        <v>92.580327510833868</v>
      </c>
    </row>
    <row r="47" spans="1:9" ht="12" customHeight="1" x14ac:dyDescent="0.2">
      <c r="A47" s="1" t="s">
        <v>53</v>
      </c>
      <c r="B47" s="3" t="s">
        <v>17</v>
      </c>
      <c r="C47" s="3" t="s">
        <v>24</v>
      </c>
      <c r="D47" s="4">
        <v>491623.75300000003</v>
      </c>
      <c r="E47" s="4">
        <v>322595.53918999998</v>
      </c>
      <c r="F47" s="4">
        <f t="shared" si="0"/>
        <v>65.618379344254336</v>
      </c>
      <c r="G47" s="4">
        <v>491399.19543000002</v>
      </c>
      <c r="H47" s="4">
        <v>343902.39516000001</v>
      </c>
      <c r="I47" s="5">
        <f t="shared" si="1"/>
        <v>69.98432198470887</v>
      </c>
    </row>
    <row r="48" spans="1:9" ht="12" customHeight="1" x14ac:dyDescent="0.2">
      <c r="A48" s="10" t="s">
        <v>54</v>
      </c>
      <c r="B48" s="11" t="s">
        <v>34</v>
      </c>
      <c r="C48" s="11" t="s">
        <v>0</v>
      </c>
      <c r="D48" s="12">
        <f>SUM(D49:D51)</f>
        <v>1656962.662</v>
      </c>
      <c r="E48" s="12">
        <f>SUM(E49:E51)</f>
        <v>1073646.1998700001</v>
      </c>
      <c r="F48" s="12">
        <f t="shared" si="0"/>
        <v>64.796040640655079</v>
      </c>
      <c r="G48" s="12">
        <f>SUM(G49:G51)</f>
        <v>1951525.95123</v>
      </c>
      <c r="H48" s="12">
        <f>SUM(H49:H51)</f>
        <v>1381672.00477</v>
      </c>
      <c r="I48" s="13">
        <f t="shared" si="1"/>
        <v>70.799571171429477</v>
      </c>
    </row>
    <row r="49" spans="1:9" ht="12" customHeight="1" x14ac:dyDescent="0.2">
      <c r="A49" s="1" t="s">
        <v>55</v>
      </c>
      <c r="B49" s="3" t="s">
        <v>34</v>
      </c>
      <c r="C49" s="3" t="s">
        <v>5</v>
      </c>
      <c r="D49" s="4">
        <v>1384279.9979999999</v>
      </c>
      <c r="E49" s="4">
        <v>894606.65676000004</v>
      </c>
      <c r="F49" s="4">
        <f t="shared" si="0"/>
        <v>64.626134745320513</v>
      </c>
      <c r="G49" s="4">
        <v>1640160.85274</v>
      </c>
      <c r="H49" s="4">
        <v>1150375.6737800001</v>
      </c>
      <c r="I49" s="5">
        <f t="shared" si="1"/>
        <v>70.13797895847955</v>
      </c>
    </row>
    <row r="50" spans="1:9" ht="12" customHeight="1" x14ac:dyDescent="0.2">
      <c r="A50" s="1" t="s">
        <v>90</v>
      </c>
      <c r="B50" s="8" t="s">
        <v>34</v>
      </c>
      <c r="C50" s="8" t="s">
        <v>7</v>
      </c>
      <c r="D50" s="4">
        <v>6225.8</v>
      </c>
      <c r="E50" s="4">
        <v>4743.3480200000004</v>
      </c>
      <c r="F50" s="4">
        <f t="shared" si="0"/>
        <v>76.18857046483987</v>
      </c>
      <c r="G50" s="4">
        <v>0</v>
      </c>
      <c r="H50" s="4">
        <v>0</v>
      </c>
      <c r="I50" s="5">
        <v>0</v>
      </c>
    </row>
    <row r="51" spans="1:9" ht="12" customHeight="1" x14ac:dyDescent="0.2">
      <c r="A51" s="1" t="s">
        <v>56</v>
      </c>
      <c r="B51" s="3" t="s">
        <v>34</v>
      </c>
      <c r="C51" s="3" t="s">
        <v>11</v>
      </c>
      <c r="D51" s="4">
        <v>266456.864</v>
      </c>
      <c r="E51" s="4">
        <v>174296.19508999999</v>
      </c>
      <c r="F51" s="4">
        <f t="shared" si="0"/>
        <v>65.412537126459611</v>
      </c>
      <c r="G51" s="4">
        <v>311365.09849</v>
      </c>
      <c r="H51" s="4">
        <v>231296.33098999999</v>
      </c>
      <c r="I51" s="5">
        <f t="shared" si="1"/>
        <v>74.284604187077335</v>
      </c>
    </row>
    <row r="52" spans="1:9" ht="12" customHeight="1" x14ac:dyDescent="0.2">
      <c r="A52" s="10" t="s">
        <v>57</v>
      </c>
      <c r="B52" s="11" t="s">
        <v>24</v>
      </c>
      <c r="C52" s="11" t="s">
        <v>0</v>
      </c>
      <c r="D52" s="12">
        <f>SUM(D53:D59)</f>
        <v>5465308.1699999999</v>
      </c>
      <c r="E52" s="12">
        <f>SUM(E53:E59)</f>
        <v>3566224.3070499999</v>
      </c>
      <c r="F52" s="12">
        <f t="shared" si="0"/>
        <v>65.252025981363829</v>
      </c>
      <c r="G52" s="12">
        <f>SUM(G53:G59)</f>
        <v>6897991.1285100002</v>
      </c>
      <c r="H52" s="12">
        <f>SUM(H53:H59)</f>
        <v>3792384.3964</v>
      </c>
      <c r="I52" s="13">
        <f t="shared" si="1"/>
        <v>54.978099068955657</v>
      </c>
    </row>
    <row r="53" spans="1:9" ht="12" customHeight="1" x14ac:dyDescent="0.2">
      <c r="A53" s="1" t="s">
        <v>58</v>
      </c>
      <c r="B53" s="3" t="s">
        <v>24</v>
      </c>
      <c r="C53" s="3" t="s">
        <v>5</v>
      </c>
      <c r="D53" s="4">
        <v>977058.5</v>
      </c>
      <c r="E53" s="4">
        <v>625439.77691000002</v>
      </c>
      <c r="F53" s="4">
        <f t="shared" si="0"/>
        <v>64.01252094014842</v>
      </c>
      <c r="G53" s="4">
        <v>1526709.8682899999</v>
      </c>
      <c r="H53" s="4">
        <v>942462.56237000006</v>
      </c>
      <c r="I53" s="5">
        <f t="shared" ref="I53:I80" si="2">H53/G53*100</f>
        <v>61.731608732287199</v>
      </c>
    </row>
    <row r="54" spans="1:9" ht="12" customHeight="1" x14ac:dyDescent="0.2">
      <c r="A54" s="1" t="s">
        <v>59</v>
      </c>
      <c r="B54" s="3" t="s">
        <v>24</v>
      </c>
      <c r="C54" s="3" t="s">
        <v>7</v>
      </c>
      <c r="D54" s="4">
        <v>254994.7</v>
      </c>
      <c r="E54" s="4">
        <v>163820.55402000001</v>
      </c>
      <c r="F54" s="4">
        <f t="shared" si="0"/>
        <v>64.244689799435051</v>
      </c>
      <c r="G54" s="4">
        <v>366354.3</v>
      </c>
      <c r="H54" s="4">
        <v>249362.80781999999</v>
      </c>
      <c r="I54" s="5">
        <f t="shared" si="2"/>
        <v>68.06602456146959</v>
      </c>
    </row>
    <row r="55" spans="1:9" ht="12" customHeight="1" x14ac:dyDescent="0.2">
      <c r="A55" s="1" t="s">
        <v>60</v>
      </c>
      <c r="B55" s="3" t="s">
        <v>24</v>
      </c>
      <c r="C55" s="3" t="s">
        <v>9</v>
      </c>
      <c r="D55" s="4">
        <v>33339.199999999997</v>
      </c>
      <c r="E55" s="4">
        <v>22066.093990000001</v>
      </c>
      <c r="F55" s="4">
        <f t="shared" si="0"/>
        <v>66.186633122570441</v>
      </c>
      <c r="G55" s="4">
        <v>39556.199999999997</v>
      </c>
      <c r="H55" s="4">
        <v>28164.553970000001</v>
      </c>
      <c r="I55" s="5">
        <f t="shared" si="2"/>
        <v>71.20136405923725</v>
      </c>
    </row>
    <row r="56" spans="1:9" ht="12" customHeight="1" x14ac:dyDescent="0.2">
      <c r="A56" s="1" t="s">
        <v>61</v>
      </c>
      <c r="B56" s="3" t="s">
        <v>24</v>
      </c>
      <c r="C56" s="3" t="s">
        <v>11</v>
      </c>
      <c r="D56" s="4">
        <v>28189.7</v>
      </c>
      <c r="E56" s="4">
        <v>19056.201000000001</v>
      </c>
      <c r="F56" s="4">
        <f t="shared" si="0"/>
        <v>67.599871584302079</v>
      </c>
      <c r="G56" s="4">
        <v>174374.39999999999</v>
      </c>
      <c r="H56" s="4">
        <v>101267.5181</v>
      </c>
      <c r="I56" s="5">
        <f t="shared" si="2"/>
        <v>58.074762178393158</v>
      </c>
    </row>
    <row r="57" spans="1:9" ht="12" customHeight="1" x14ac:dyDescent="0.2">
      <c r="A57" s="1" t="s">
        <v>62</v>
      </c>
      <c r="B57" s="3" t="s">
        <v>24</v>
      </c>
      <c r="C57" s="3" t="s">
        <v>13</v>
      </c>
      <c r="D57" s="4">
        <v>222962.4</v>
      </c>
      <c r="E57" s="4">
        <v>132824.57002000001</v>
      </c>
      <c r="F57" s="4">
        <f t="shared" si="0"/>
        <v>59.572631986379776</v>
      </c>
      <c r="G57" s="4">
        <v>248592.2</v>
      </c>
      <c r="H57" s="4">
        <v>181122.04991999999</v>
      </c>
      <c r="I57" s="5">
        <f t="shared" si="2"/>
        <v>72.859104155319429</v>
      </c>
    </row>
    <row r="58" spans="1:9" ht="22.9" customHeight="1" x14ac:dyDescent="0.2">
      <c r="A58" s="1" t="s">
        <v>63</v>
      </c>
      <c r="B58" s="3" t="s">
        <v>24</v>
      </c>
      <c r="C58" s="3" t="s">
        <v>15</v>
      </c>
      <c r="D58" s="4">
        <v>62480</v>
      </c>
      <c r="E58" s="4">
        <v>40774.466</v>
      </c>
      <c r="F58" s="4">
        <f t="shared" si="0"/>
        <v>65.260028809218952</v>
      </c>
      <c r="G58" s="4">
        <v>88942.7</v>
      </c>
      <c r="H58" s="4">
        <v>66497</v>
      </c>
      <c r="I58" s="5">
        <f t="shared" si="2"/>
        <v>74.763864825331368</v>
      </c>
    </row>
    <row r="59" spans="1:9" ht="12" customHeight="1" x14ac:dyDescent="0.2">
      <c r="A59" s="1" t="s">
        <v>64</v>
      </c>
      <c r="B59" s="3" t="s">
        <v>24</v>
      </c>
      <c r="C59" s="3" t="s">
        <v>24</v>
      </c>
      <c r="D59" s="4">
        <v>3886283.67</v>
      </c>
      <c r="E59" s="4">
        <v>2562242.6451099999</v>
      </c>
      <c r="F59" s="4">
        <f t="shared" si="0"/>
        <v>65.930407110760399</v>
      </c>
      <c r="G59" s="4">
        <v>4453461.4602199998</v>
      </c>
      <c r="H59" s="4">
        <v>2223507.9042199999</v>
      </c>
      <c r="I59" s="5">
        <f t="shared" si="2"/>
        <v>49.927633237229344</v>
      </c>
    </row>
    <row r="60" spans="1:9" ht="12" customHeight="1" x14ac:dyDescent="0.2">
      <c r="A60" s="10" t="s">
        <v>65</v>
      </c>
      <c r="B60" s="11" t="s">
        <v>26</v>
      </c>
      <c r="C60" s="11" t="s">
        <v>0</v>
      </c>
      <c r="D60" s="12">
        <f>SUM(D61:D65)</f>
        <v>3794071.4739999999</v>
      </c>
      <c r="E60" s="12">
        <f>SUM(E61:E65)</f>
        <v>2630240.9135799999</v>
      </c>
      <c r="F60" s="12">
        <f t="shared" si="0"/>
        <v>69.325022778419068</v>
      </c>
      <c r="G60" s="12">
        <f>SUM(G61:G65)</f>
        <v>5054795.7369999997</v>
      </c>
      <c r="H60" s="12">
        <f>SUM(H61:H65)</f>
        <v>3649975.2669499996</v>
      </c>
      <c r="I60" s="13">
        <f t="shared" si="2"/>
        <v>72.208165410779685</v>
      </c>
    </row>
    <row r="61" spans="1:9" ht="12" customHeight="1" x14ac:dyDescent="0.2">
      <c r="A61" s="1" t="s">
        <v>66</v>
      </c>
      <c r="B61" s="3" t="s">
        <v>26</v>
      </c>
      <c r="C61" s="3" t="s">
        <v>5</v>
      </c>
      <c r="D61" s="4">
        <v>449090.1</v>
      </c>
      <c r="E61" s="4">
        <v>307539.65033999999</v>
      </c>
      <c r="F61" s="4">
        <f t="shared" si="0"/>
        <v>68.480612318107219</v>
      </c>
      <c r="G61" s="4">
        <v>389303.63199999998</v>
      </c>
      <c r="H61" s="4">
        <v>306959.95506000001</v>
      </c>
      <c r="I61" s="5">
        <f t="shared" si="2"/>
        <v>78.848469376725475</v>
      </c>
    </row>
    <row r="62" spans="1:9" ht="12" customHeight="1" x14ac:dyDescent="0.2">
      <c r="A62" s="1" t="s">
        <v>67</v>
      </c>
      <c r="B62" s="3" t="s">
        <v>26</v>
      </c>
      <c r="C62" s="3" t="s">
        <v>7</v>
      </c>
      <c r="D62" s="4">
        <v>1050738.2</v>
      </c>
      <c r="E62" s="4">
        <v>672571.67784999998</v>
      </c>
      <c r="F62" s="4">
        <f t="shared" si="0"/>
        <v>64.009443822447878</v>
      </c>
      <c r="G62" s="4">
        <v>1089005.1000000001</v>
      </c>
      <c r="H62" s="4">
        <v>821840.80888999999</v>
      </c>
      <c r="I62" s="5">
        <f t="shared" si="2"/>
        <v>75.467122136526257</v>
      </c>
    </row>
    <row r="63" spans="1:9" ht="12" customHeight="1" x14ac:dyDescent="0.2">
      <c r="A63" s="1" t="s">
        <v>68</v>
      </c>
      <c r="B63" s="3" t="s">
        <v>26</v>
      </c>
      <c r="C63" s="3" t="s">
        <v>9</v>
      </c>
      <c r="D63" s="4">
        <v>1232296.642</v>
      </c>
      <c r="E63" s="4">
        <v>902252.39003999997</v>
      </c>
      <c r="F63" s="4">
        <f t="shared" si="0"/>
        <v>73.217142633421219</v>
      </c>
      <c r="G63" s="4">
        <v>2551875.0499999998</v>
      </c>
      <c r="H63" s="4">
        <v>1852617.1641299999</v>
      </c>
      <c r="I63" s="5">
        <f t="shared" si="2"/>
        <v>72.598270990188169</v>
      </c>
    </row>
    <row r="64" spans="1:9" ht="12" customHeight="1" x14ac:dyDescent="0.2">
      <c r="A64" s="1" t="s">
        <v>69</v>
      </c>
      <c r="B64" s="3" t="s">
        <v>26</v>
      </c>
      <c r="C64" s="3" t="s">
        <v>11</v>
      </c>
      <c r="D64" s="4">
        <v>706852.04099999997</v>
      </c>
      <c r="E64" s="4">
        <v>530190.96623999998</v>
      </c>
      <c r="F64" s="4">
        <f t="shared" si="0"/>
        <v>75.007347434397516</v>
      </c>
      <c r="G64" s="4">
        <v>663026.6</v>
      </c>
      <c r="H64" s="4">
        <v>439957.04577999999</v>
      </c>
      <c r="I64" s="5">
        <f t="shared" si="2"/>
        <v>66.355866533861544</v>
      </c>
    </row>
    <row r="65" spans="1:9" ht="12" customHeight="1" x14ac:dyDescent="0.2">
      <c r="A65" s="1" t="s">
        <v>70</v>
      </c>
      <c r="B65" s="3" t="s">
        <v>26</v>
      </c>
      <c r="C65" s="3" t="s">
        <v>15</v>
      </c>
      <c r="D65" s="4">
        <v>355094.49099999998</v>
      </c>
      <c r="E65" s="4">
        <v>217686.22910999999</v>
      </c>
      <c r="F65" s="4">
        <f t="shared" si="0"/>
        <v>61.30374720738768</v>
      </c>
      <c r="G65" s="4">
        <v>361585.35499999998</v>
      </c>
      <c r="H65" s="4">
        <v>228600.29308999999</v>
      </c>
      <c r="I65" s="5">
        <f t="shared" si="2"/>
        <v>63.221668114849393</v>
      </c>
    </row>
    <row r="66" spans="1:9" ht="12" customHeight="1" x14ac:dyDescent="0.2">
      <c r="A66" s="10" t="s">
        <v>71</v>
      </c>
      <c r="B66" s="11" t="s">
        <v>19</v>
      </c>
      <c r="C66" s="11" t="s">
        <v>0</v>
      </c>
      <c r="D66" s="12">
        <f>SUM(D67:D70)</f>
        <v>653245.45600000001</v>
      </c>
      <c r="E66" s="12">
        <f>SUM(E67:E70)</f>
        <v>411126.27601000003</v>
      </c>
      <c r="F66" s="12">
        <f t="shared" si="0"/>
        <v>62.93595649749151</v>
      </c>
      <c r="G66" s="12">
        <f>SUM(G67:G70)</f>
        <v>851120.78539999994</v>
      </c>
      <c r="H66" s="12">
        <f>SUM(H67:H70)</f>
        <v>381456.59076000005</v>
      </c>
      <c r="I66" s="13">
        <f t="shared" si="2"/>
        <v>44.818150056190618</v>
      </c>
    </row>
    <row r="67" spans="1:9" ht="12" customHeight="1" x14ac:dyDescent="0.2">
      <c r="A67" s="1" t="s">
        <v>72</v>
      </c>
      <c r="B67" s="3" t="s">
        <v>19</v>
      </c>
      <c r="C67" s="3" t="s">
        <v>5</v>
      </c>
      <c r="D67" s="4">
        <v>262844.98800000001</v>
      </c>
      <c r="E67" s="4">
        <v>177402.70245000001</v>
      </c>
      <c r="F67" s="4">
        <f t="shared" si="0"/>
        <v>67.493279518040495</v>
      </c>
      <c r="G67" s="4">
        <v>225703.00599999999</v>
      </c>
      <c r="H67" s="4">
        <v>162100.92120000001</v>
      </c>
      <c r="I67" s="5">
        <f t="shared" si="2"/>
        <v>71.820452936280361</v>
      </c>
    </row>
    <row r="68" spans="1:9" ht="12" customHeight="1" x14ac:dyDescent="0.2">
      <c r="A68" s="1" t="s">
        <v>73</v>
      </c>
      <c r="B68" s="3" t="s">
        <v>19</v>
      </c>
      <c r="C68" s="3" t="s">
        <v>7</v>
      </c>
      <c r="D68" s="4">
        <v>97246.9</v>
      </c>
      <c r="E68" s="4">
        <v>21626.380529999999</v>
      </c>
      <c r="F68" s="4">
        <f t="shared" si="0"/>
        <v>22.238632316300055</v>
      </c>
      <c r="G68" s="4">
        <v>316878.86300000001</v>
      </c>
      <c r="H68" s="4">
        <v>27748.37801</v>
      </c>
      <c r="I68" s="5">
        <f t="shared" si="2"/>
        <v>8.7567778258532822</v>
      </c>
    </row>
    <row r="69" spans="1:9" ht="12" customHeight="1" x14ac:dyDescent="0.2">
      <c r="A69" s="1" t="s">
        <v>74</v>
      </c>
      <c r="B69" s="3" t="s">
        <v>19</v>
      </c>
      <c r="C69" s="3" t="s">
        <v>9</v>
      </c>
      <c r="D69" s="4">
        <v>101069.02499999999</v>
      </c>
      <c r="E69" s="4">
        <v>67868.415099999998</v>
      </c>
      <c r="F69" s="4">
        <f t="shared" si="0"/>
        <v>67.150558838378032</v>
      </c>
      <c r="G69" s="4">
        <v>133871.432</v>
      </c>
      <c r="H69" s="4">
        <v>61704.841659999998</v>
      </c>
      <c r="I69" s="5">
        <f t="shared" si="2"/>
        <v>46.092613441230682</v>
      </c>
    </row>
    <row r="70" spans="1:9" ht="12" customHeight="1" x14ac:dyDescent="0.2">
      <c r="A70" s="1" t="s">
        <v>75</v>
      </c>
      <c r="B70" s="3" t="s">
        <v>19</v>
      </c>
      <c r="C70" s="3" t="s">
        <v>13</v>
      </c>
      <c r="D70" s="4">
        <v>192084.54300000001</v>
      </c>
      <c r="E70" s="4">
        <v>144228.77793000001</v>
      </c>
      <c r="F70" s="4">
        <f t="shared" si="0"/>
        <v>75.08609265348332</v>
      </c>
      <c r="G70" s="4">
        <v>174667.48439999999</v>
      </c>
      <c r="H70" s="4">
        <v>129902.44989</v>
      </c>
      <c r="I70" s="5">
        <f t="shared" si="2"/>
        <v>74.371283433907408</v>
      </c>
    </row>
    <row r="71" spans="1:9" ht="12" customHeight="1" x14ac:dyDescent="0.2">
      <c r="A71" s="10" t="s">
        <v>76</v>
      </c>
      <c r="B71" s="11" t="s">
        <v>37</v>
      </c>
      <c r="C71" s="11" t="s">
        <v>0</v>
      </c>
      <c r="D71" s="12">
        <f>SUM(D72:D73)</f>
        <v>218868.375</v>
      </c>
      <c r="E71" s="12">
        <f>SUM(E72:E73)</f>
        <v>146698.38296000002</v>
      </c>
      <c r="F71" s="12">
        <f t="shared" si="0"/>
        <v>67.02584736602536</v>
      </c>
      <c r="G71" s="12">
        <f>SUM(G72:G73)</f>
        <v>234284.09299999999</v>
      </c>
      <c r="H71" s="12">
        <f>SUM(H72:H73)</f>
        <v>184567.23070000001</v>
      </c>
      <c r="I71" s="13">
        <f t="shared" si="2"/>
        <v>78.77924119244409</v>
      </c>
    </row>
    <row r="72" spans="1:9" ht="12" customHeight="1" x14ac:dyDescent="0.2">
      <c r="A72" s="1" t="s">
        <v>77</v>
      </c>
      <c r="B72" s="3" t="s">
        <v>37</v>
      </c>
      <c r="C72" s="3" t="s">
        <v>7</v>
      </c>
      <c r="D72" s="4">
        <v>123138.575</v>
      </c>
      <c r="E72" s="4">
        <v>79998.382960000003</v>
      </c>
      <c r="F72" s="4">
        <f t="shared" si="0"/>
        <v>64.966143192740375</v>
      </c>
      <c r="G72" s="4">
        <v>130217.79300000001</v>
      </c>
      <c r="H72" s="4">
        <v>102302.19018000001</v>
      </c>
      <c r="I72" s="5">
        <f t="shared" si="2"/>
        <v>78.562374482878852</v>
      </c>
    </row>
    <row r="73" spans="1:9" ht="12" customHeight="1" x14ac:dyDescent="0.2">
      <c r="A73" s="1" t="s">
        <v>78</v>
      </c>
      <c r="B73" s="3" t="s">
        <v>37</v>
      </c>
      <c r="C73" s="3" t="s">
        <v>11</v>
      </c>
      <c r="D73" s="4">
        <v>95729.8</v>
      </c>
      <c r="E73" s="4">
        <v>66700</v>
      </c>
      <c r="F73" s="4">
        <f t="shared" si="0"/>
        <v>69.675273530290454</v>
      </c>
      <c r="G73" s="4">
        <v>104066.3</v>
      </c>
      <c r="H73" s="4">
        <v>82265.040519999995</v>
      </c>
      <c r="I73" s="5">
        <f t="shared" si="2"/>
        <v>79.050605738841483</v>
      </c>
    </row>
    <row r="74" spans="1:9" ht="31.5" customHeight="1" x14ac:dyDescent="0.2">
      <c r="A74" s="10" t="s">
        <v>79</v>
      </c>
      <c r="B74" s="11" t="s">
        <v>21</v>
      </c>
      <c r="C74" s="11" t="s">
        <v>0</v>
      </c>
      <c r="D74" s="12">
        <f>D75</f>
        <v>1156230.5</v>
      </c>
      <c r="E74" s="12">
        <f>E75</f>
        <v>879556.35046999995</v>
      </c>
      <c r="F74" s="12">
        <f t="shared" si="0"/>
        <v>76.071021346522159</v>
      </c>
      <c r="G74" s="12">
        <f>G75</f>
        <v>962076.64199999999</v>
      </c>
      <c r="H74" s="12">
        <f>H75</f>
        <v>677400.97427999997</v>
      </c>
      <c r="I74" s="13">
        <f t="shared" si="2"/>
        <v>70.41029214385604</v>
      </c>
    </row>
    <row r="75" spans="1:9" ht="22.9" customHeight="1" x14ac:dyDescent="0.2">
      <c r="A75" s="1" t="s">
        <v>80</v>
      </c>
      <c r="B75" s="3" t="s">
        <v>21</v>
      </c>
      <c r="C75" s="3" t="s">
        <v>5</v>
      </c>
      <c r="D75" s="4">
        <v>1156230.5</v>
      </c>
      <c r="E75" s="4">
        <v>879556.35046999995</v>
      </c>
      <c r="F75" s="4">
        <f t="shared" ref="F75:F80" si="3">E75/D75*100</f>
        <v>76.071021346522159</v>
      </c>
      <c r="G75" s="4">
        <v>962076.64199999999</v>
      </c>
      <c r="H75" s="4">
        <v>677400.97427999997</v>
      </c>
      <c r="I75" s="5">
        <f t="shared" si="2"/>
        <v>70.41029214385604</v>
      </c>
    </row>
    <row r="76" spans="1:9" ht="42.75" customHeight="1" x14ac:dyDescent="0.2">
      <c r="A76" s="10" t="s">
        <v>81</v>
      </c>
      <c r="B76" s="11" t="s">
        <v>82</v>
      </c>
      <c r="C76" s="11" t="s">
        <v>0</v>
      </c>
      <c r="D76" s="12">
        <f>SUM(D77:D79)</f>
        <v>0</v>
      </c>
      <c r="E76" s="12">
        <f>SUM(E77:E79)</f>
        <v>0</v>
      </c>
      <c r="F76" s="12">
        <v>0</v>
      </c>
      <c r="G76" s="16">
        <f>G78</f>
        <v>14454.683999999999</v>
      </c>
      <c r="H76" s="12">
        <v>0</v>
      </c>
      <c r="I76" s="13">
        <v>0</v>
      </c>
    </row>
    <row r="77" spans="1:9" ht="35.25" customHeight="1" x14ac:dyDescent="0.2">
      <c r="A77" s="1" t="s">
        <v>83</v>
      </c>
      <c r="B77" s="3" t="s">
        <v>82</v>
      </c>
      <c r="C77" s="3" t="s">
        <v>5</v>
      </c>
      <c r="D77" s="9">
        <v>0</v>
      </c>
      <c r="E77" s="9">
        <v>0</v>
      </c>
      <c r="F77" s="4">
        <v>0</v>
      </c>
      <c r="G77" s="4">
        <v>0</v>
      </c>
      <c r="H77" s="4">
        <v>0</v>
      </c>
      <c r="I77" s="5">
        <v>0</v>
      </c>
    </row>
    <row r="78" spans="1:9" ht="12" customHeight="1" x14ac:dyDescent="0.2">
      <c r="A78" s="1" t="s">
        <v>84</v>
      </c>
      <c r="B78" s="3" t="s">
        <v>82</v>
      </c>
      <c r="C78" s="3" t="s">
        <v>7</v>
      </c>
      <c r="D78" s="9">
        <v>0</v>
      </c>
      <c r="E78" s="9">
        <v>0</v>
      </c>
      <c r="F78" s="4">
        <v>0</v>
      </c>
      <c r="G78" s="4">
        <v>14454.683999999999</v>
      </c>
      <c r="H78" s="4">
        <v>0</v>
      </c>
      <c r="I78" s="5">
        <v>0</v>
      </c>
    </row>
    <row r="79" spans="1:9" ht="12" customHeight="1" x14ac:dyDescent="0.2">
      <c r="A79" s="1" t="s">
        <v>85</v>
      </c>
      <c r="B79" s="3" t="s">
        <v>82</v>
      </c>
      <c r="C79" s="3" t="s">
        <v>9</v>
      </c>
      <c r="D79" s="9">
        <v>0</v>
      </c>
      <c r="E79" s="9">
        <v>0</v>
      </c>
      <c r="F79" s="4">
        <v>0</v>
      </c>
      <c r="G79" s="4">
        <v>0</v>
      </c>
      <c r="H79" s="4">
        <v>0</v>
      </c>
      <c r="I79" s="5">
        <v>0</v>
      </c>
    </row>
    <row r="80" spans="1:9" ht="12" customHeight="1" x14ac:dyDescent="0.2">
      <c r="A80" s="10" t="s">
        <v>86</v>
      </c>
      <c r="B80" s="10" t="s">
        <v>0</v>
      </c>
      <c r="C80" s="10" t="s">
        <v>0</v>
      </c>
      <c r="D80" s="12">
        <f>D6+D15+D17+D21+D30+D35+D40+D48+D52+D60+D66+D71+D74+D76</f>
        <v>37042932.68953</v>
      </c>
      <c r="E80" s="12">
        <f>E6+E15+E17+E21+E30+E35+E40+E48+E52+E60+E66+E71+E74+E76</f>
        <v>24970267.083089996</v>
      </c>
      <c r="F80" s="12">
        <f t="shared" si="3"/>
        <v>67.408990784759652</v>
      </c>
      <c r="G80" s="12">
        <f>G6+G15+G17+G21+G30+G35+G40+G48+G52+G60+G66+G71+G74+G76</f>
        <v>41304204.744200006</v>
      </c>
      <c r="H80" s="12">
        <f>H6+H15+H17+H21+H30+H35+H40+H48+H52+H60+H66+H71+H74+H76</f>
        <v>28178375.80517</v>
      </c>
      <c r="I80" s="13">
        <f t="shared" si="2"/>
        <v>68.22156722222536</v>
      </c>
    </row>
  </sheetData>
  <mergeCells count="8">
    <mergeCell ref="A2:I2"/>
    <mergeCell ref="A4:A5"/>
    <mergeCell ref="B4:B5"/>
    <mergeCell ref="C4:C5"/>
    <mergeCell ref="D4:E4"/>
    <mergeCell ref="G4:H4"/>
    <mergeCell ref="I4:I5"/>
    <mergeCell ref="F4:F5"/>
  </mergeCells>
  <pageMargins left="0.39370080000000002" right="0.39370080000000002" top="0.39370080000000002" bottom="0.3937008000000000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РзПд Консолидированный бюджет</vt:lpstr>
      <vt:lpstr>'РзПд Консолидированный бюджет'!Заголовки_для_печати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2018-10-26T05:44:50Z</dcterms:modified>
</cp:coreProperties>
</file>