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795" activeTab="0"/>
  </bookViews>
  <sheets>
    <sheet name="ОЖИДАЕМОЕ ИСПОЛНЕНИЕ" sheetId="1" r:id="rId1"/>
  </sheets>
  <definedNames>
    <definedName name="_xlnm.Print_Area" localSheetId="0">'ОЖИДАЕМОЕ ИСПОЛНЕНИЕ'!$A$1:$AH$65</definedName>
  </definedNames>
  <calcPr fullCalcOnLoad="1"/>
</workbook>
</file>

<file path=xl/sharedStrings.xml><?xml version="1.0" encoding="utf-8"?>
<sst xmlns="http://schemas.openxmlformats.org/spreadsheetml/2006/main" count="103" uniqueCount="78">
  <si>
    <t>ПОКАЗАТЕЛИ</t>
  </si>
  <si>
    <t>2016 год</t>
  </si>
  <si>
    <t>2017 год</t>
  </si>
  <si>
    <t>Доходы бюджета</t>
  </si>
  <si>
    <t>Темп уточненного плана к исполнению предыдущего года, %</t>
  </si>
  <si>
    <t>Темп к соотв. периоду прошлого года, %</t>
  </si>
  <si>
    <t>Ожидаемое исполнение за 2017 год</t>
  </si>
  <si>
    <t>ИТОГО ДОХОДОВ</t>
  </si>
  <si>
    <t>НАЛОГОВЫЕ И НЕНАЛОГОВЫЕ ДОХОДЫ</t>
  </si>
  <si>
    <t>Налог на прибыль организаций</t>
  </si>
  <si>
    <t>Налог на доходы физических лиц</t>
  </si>
  <si>
    <t>Акцизы</t>
  </si>
  <si>
    <t>Упрощенная система налогообложения</t>
  </si>
  <si>
    <t>Налог на вмененный доход</t>
  </si>
  <si>
    <t>Единый сельскохозяйственный налог</t>
  </si>
  <si>
    <t>Налог на имущество физических лиц</t>
  </si>
  <si>
    <t>Налог на имущество организаций</t>
  </si>
  <si>
    <t>Транспортный налог</t>
  </si>
  <si>
    <t>Земельный налог</t>
  </si>
  <si>
    <t>Налог на добычу полезных ископаемых</t>
  </si>
  <si>
    <t>Прочие налоговые доходы</t>
  </si>
  <si>
    <t>Неналоговые доходы</t>
  </si>
  <si>
    <t>БЕЗВОЗМЕЗДНЫЕ ПОСТУПЛЕНИЯ</t>
  </si>
  <si>
    <t>Средства от возврата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</si>
  <si>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</si>
  <si>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доля межбюджетных трансфертов из федерального бюджета (за исключением субвенций)в доходах</t>
  </si>
  <si>
    <t>Дотации, в т.ч.</t>
  </si>
  <si>
    <t>на выравнивание бюджетной обеспеченности</t>
  </si>
  <si>
    <t>Субсидии, в т.ч.</t>
  </si>
  <si>
    <t>капитального характера</t>
  </si>
  <si>
    <t>Субвенции</t>
  </si>
  <si>
    <t>Иные межбюджетные трансферты, в т.ч.</t>
  </si>
  <si>
    <t>Расходы бюджета</t>
  </si>
  <si>
    <t>Раздел I. Социально-значимые расходы</t>
  </si>
  <si>
    <t>Общий объём фонда оплаты труда и взносы по обязательному социальному страхованию на выплаты по оплате труда работников и иные выплаты работникам, в т.ч.</t>
  </si>
  <si>
    <t>государственных (муниципальных) органов</t>
  </si>
  <si>
    <t>работников автономных и бюджетных учреждений</t>
  </si>
  <si>
    <t>Стипендии</t>
  </si>
  <si>
    <t>Недостаток средств (-) на финансовое обеспечение расходов раздела I</t>
  </si>
  <si>
    <t>Раздел II. Первоочередные расходы</t>
  </si>
  <si>
    <t>Расходы на обслуживание гос. долга</t>
  </si>
  <si>
    <t xml:space="preserve">Расходы на первоочередные нужды, из них:                   </t>
  </si>
  <si>
    <t>Иные выплаты</t>
  </si>
  <si>
    <t>Иные закупки товаров, работ и услуг для обеспечения государственных(муниципальных) нужд (за исключением закупки товаров, работ, услуг в целях капитального ремонта государственного (муниципального) имущества)</t>
  </si>
  <si>
    <t>Публичные нормативные выплаты гражданам несоциального характера</t>
  </si>
  <si>
    <t>Расходы на прочие нужды, из них:</t>
  </si>
  <si>
    <t>Субсидии бюджетным и автономным учреждениям за исключением расходов на фонд оплаты труда и взносы по обязательному социальному страхованию на выплаты по оплате труда работников и иные выплаты работникам учреждений</t>
  </si>
  <si>
    <t>Субсидии некоммерческим организациям (за исключением государственных (муниципальных) учреждений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</si>
  <si>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</si>
  <si>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Исполнение судебных актов</t>
  </si>
  <si>
    <t>Уплата налогов, сборов и иных платежей</t>
  </si>
  <si>
    <t>Недостаток средств (-) на финансовое обеспечение расходов разделов I и II</t>
  </si>
  <si>
    <t>Раздел III. Расходы</t>
  </si>
  <si>
    <t>Капитальные вложения в объекты недвижимого имущества государственной (муниципальной) собственности</t>
  </si>
  <si>
    <t>в том числе расходы за счет средств федерального бюджета</t>
  </si>
  <si>
    <t>Закупка товаров, работ, услуг в целях капитального ремонта государственного (муниципального) имущества</t>
  </si>
  <si>
    <t>Премии и гранты</t>
  </si>
  <si>
    <t>Субсидии государственным корпорациям (компаниям)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</si>
  <si>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бененфициара к принципалу</t>
  </si>
  <si>
    <t>Резервные средства</t>
  </si>
  <si>
    <t>Другие расходы (за искл. групп 1, 2 и 3.1)</t>
  </si>
  <si>
    <t>ИТОГО РАСХОДОВ</t>
  </si>
  <si>
    <t>Итого расходов без учёта безвозмездных поступлений</t>
  </si>
  <si>
    <t>Профицит (+)/дефицит (-)</t>
  </si>
  <si>
    <t>Ожидаемое исполнение в IV квартале 2017 года</t>
  </si>
  <si>
    <t>Исполнение за 2016 год</t>
  </si>
  <si>
    <t>Расходы на обязательное медицинское страхование неработающего населения</t>
  </si>
  <si>
    <t>Социальные выплаты гражданам (без ОМС НН)</t>
  </si>
  <si>
    <t>План первоначальный</t>
  </si>
  <si>
    <t>на поддержку мер по обеспечению сбалансированности бюджетов; на частичную компенсацию дополнительных расходов на повышение оплаты труда работников бюджетной сферы</t>
  </si>
  <si>
    <t>Исполнение на 01.10.2016</t>
  </si>
  <si>
    <t>Ожидаемое исполнение в октябре 2017 года</t>
  </si>
  <si>
    <t>Ожидаемое исполнение в ноябре 2017 года</t>
  </si>
  <si>
    <t>Ожидаемое исполнение в декабре 2017 года</t>
  </si>
  <si>
    <t>Исполнение на 01.10 2017 года (оперативно)</t>
  </si>
  <si>
    <t>План на 2017 год</t>
  </si>
  <si>
    <t>ТЫС. РУБЛЕЙ</t>
  </si>
  <si>
    <t>ОЖИДАЕМОЕ ИСПОЛНЕНИЕ ОБЛАСТНОГО БЮДЖЕТА ЗА 2017 ГОД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</si>
</sst>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00"/>
    <numFmt numFmtId="175" formatCode="0.0000"/>
    <numFmt numFmtId="176" formatCode="0.000"/>
    <numFmt numFmtId="177" formatCode="#,##0.000"/>
    <numFmt numFmtId="178" formatCode="#,##0_ ;[Red]\-#,##0\ "/>
    <numFmt numFmtId="179" formatCode="#,##0.00_ ;\-#,##0.00\ "/>
    <numFmt numFmtId="180" formatCode="#,##0.0_ ;\-#,##0.0\ "/>
    <numFmt numFmtId="181" formatCode="#,##0_ ;\-#,##0\ 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_ ;[Red]\-#,##0.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Times New Roman"/>
      <family val="1"/>
    </font>
    <font>
      <sz val="16"/>
      <color indexed="3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Times New Roman"/>
      <family val="1"/>
    </font>
    <font>
      <sz val="16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3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 vertical="center"/>
    </xf>
    <xf numFmtId="172" fontId="4" fillId="0" borderId="10" xfId="0" applyNumberFormat="1" applyFont="1" applyFill="1" applyBorder="1" applyAlignment="1">
      <alignment horizontal="right" vertical="center"/>
    </xf>
    <xf numFmtId="9" fontId="4" fillId="0" borderId="10" xfId="0" applyNumberFormat="1" applyFont="1" applyFill="1" applyBorder="1" applyAlignment="1">
      <alignment horizontal="right" vertical="center"/>
    </xf>
    <xf numFmtId="0" fontId="44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9" fontId="2" fillId="0" borderId="10" xfId="0" applyNumberFormat="1" applyFont="1" applyFill="1" applyBorder="1" applyAlignment="1">
      <alignment horizontal="right" vertical="center"/>
    </xf>
    <xf numFmtId="9" fontId="5" fillId="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 applyProtection="1">
      <alignment vertical="center" wrapText="1"/>
      <protection locked="0"/>
    </xf>
    <xf numFmtId="3" fontId="2" fillId="0" borderId="10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>
      <alignment horizontal="right" vertical="center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3" fontId="9" fillId="0" borderId="0" xfId="0" applyNumberFormat="1" applyFont="1" applyBorder="1" applyAlignment="1">
      <alignment/>
    </xf>
    <xf numFmtId="0" fontId="45" fillId="0" borderId="0" xfId="0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 vertical="center"/>
    </xf>
    <xf numFmtId="181" fontId="2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 applyProtection="1">
      <alignment wrapText="1"/>
      <protection locked="0"/>
    </xf>
    <xf numFmtId="3" fontId="6" fillId="0" borderId="10" xfId="0" applyNumberFormat="1" applyFont="1" applyFill="1" applyBorder="1" applyAlignment="1" applyProtection="1">
      <alignment wrapText="1"/>
      <protection locked="0"/>
    </xf>
    <xf numFmtId="3" fontId="4" fillId="0" borderId="10" xfId="0" applyNumberFormat="1" applyFont="1" applyFill="1" applyBorder="1" applyAlignment="1">
      <alignment horizontal="right"/>
    </xf>
    <xf numFmtId="9" fontId="4" fillId="0" borderId="10" xfId="0" applyNumberFormat="1" applyFont="1" applyFill="1" applyBorder="1" applyAlignment="1">
      <alignment horizontal="right"/>
    </xf>
    <xf numFmtId="181" fontId="4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9" fontId="2" fillId="0" borderId="10" xfId="0" applyNumberFormat="1" applyFont="1" applyFill="1" applyBorder="1" applyAlignment="1">
      <alignment horizontal="right"/>
    </xf>
    <xf numFmtId="181" fontId="2" fillId="0" borderId="1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3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0" xfId="0" applyNumberFormat="1" applyFont="1" applyFill="1" applyBorder="1" applyAlignment="1">
      <alignment/>
    </xf>
    <xf numFmtId="3" fontId="5" fillId="0" borderId="10" xfId="0" applyNumberFormat="1" applyFont="1" applyFill="1" applyBorder="1" applyAlignment="1" applyProtection="1">
      <alignment wrapText="1"/>
      <protection locked="0"/>
    </xf>
    <xf numFmtId="3" fontId="2" fillId="0" borderId="10" xfId="0" applyNumberFormat="1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>
      <alignment horizontal="right"/>
    </xf>
    <xf numFmtId="3" fontId="8" fillId="33" borderId="11" xfId="0" applyNumberFormat="1" applyFont="1" applyFill="1" applyBorder="1" applyAlignment="1" applyProtection="1">
      <alignment horizontal="center" vertical="center" wrapText="1"/>
      <protection locked="0"/>
    </xf>
    <xf numFmtId="3" fontId="8" fillId="33" borderId="12" xfId="0" applyNumberFormat="1" applyFont="1" applyFill="1" applyBorder="1" applyAlignment="1" applyProtection="1">
      <alignment horizontal="center" vertical="center" wrapText="1"/>
      <protection locked="0"/>
    </xf>
    <xf numFmtId="3" fontId="8" fillId="33" borderId="13" xfId="0" applyNumberFormat="1" applyFont="1" applyFill="1" applyBorder="1" applyAlignment="1" applyProtection="1">
      <alignment horizontal="center" vertical="center" wrapText="1"/>
      <protection locked="0"/>
    </xf>
    <xf numFmtId="3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center"/>
    </xf>
    <xf numFmtId="3" fontId="3" fillId="33" borderId="10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8"/>
  <sheetViews>
    <sheetView tabSelected="1" view="pageBreakPreview" zoomScaleSheetLayoutView="100" workbookViewId="0" topLeftCell="A1">
      <pane xSplit="3" ySplit="5" topLeftCell="I1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P9" sqref="AP9"/>
    </sheetView>
  </sheetViews>
  <sheetFormatPr defaultColWidth="9.140625" defaultRowHeight="15"/>
  <cols>
    <col min="1" max="1" width="68.421875" style="1" customWidth="1"/>
    <col min="2" max="3" width="10.00390625" style="10" hidden="1" customWidth="1"/>
    <col min="4" max="4" width="10.7109375" style="1" hidden="1" customWidth="1"/>
    <col min="5" max="5" width="10.28125" style="1" hidden="1" customWidth="1"/>
    <col min="6" max="6" width="9.140625" style="3" hidden="1" customWidth="1"/>
    <col min="7" max="7" width="10.28125" style="1" hidden="1" customWidth="1"/>
    <col min="8" max="8" width="10.00390625" style="10" hidden="1" customWidth="1"/>
    <col min="9" max="9" width="17.8515625" style="10" customWidth="1"/>
    <col min="10" max="10" width="8.421875" style="3" hidden="1" customWidth="1"/>
    <col min="11" max="12" width="10.28125" style="1" hidden="1" customWidth="1"/>
    <col min="13" max="13" width="8.421875" style="1" hidden="1" customWidth="1"/>
    <col min="14" max="14" width="6.7109375" style="1" hidden="1" customWidth="1"/>
    <col min="15" max="15" width="10.28125" style="10" hidden="1" customWidth="1"/>
    <col min="16" max="16" width="9.28125" style="10" hidden="1" customWidth="1"/>
    <col min="17" max="17" width="7.7109375" style="10" hidden="1" customWidth="1"/>
    <col min="18" max="18" width="6.421875" style="10" hidden="1" customWidth="1"/>
    <col min="19" max="19" width="9.421875" style="1" hidden="1" customWidth="1"/>
    <col min="20" max="20" width="9.140625" style="1" hidden="1" customWidth="1"/>
    <col min="21" max="21" width="8.421875" style="1" hidden="1" customWidth="1"/>
    <col min="22" max="22" width="6.7109375" style="1" hidden="1" customWidth="1"/>
    <col min="23" max="23" width="10.8515625" style="1" hidden="1" customWidth="1"/>
    <col min="24" max="24" width="8.7109375" style="1" hidden="1" customWidth="1"/>
    <col min="25" max="25" width="8.00390625" style="1" hidden="1" customWidth="1"/>
    <col min="26" max="26" width="7.140625" style="1" hidden="1" customWidth="1"/>
    <col min="27" max="27" width="10.00390625" style="14" hidden="1" customWidth="1"/>
    <col min="28" max="28" width="8.7109375" style="14" hidden="1" customWidth="1"/>
    <col min="29" max="29" width="8.8515625" style="10" hidden="1" customWidth="1"/>
    <col min="30" max="30" width="6.57421875" style="10" hidden="1" customWidth="1"/>
    <col min="31" max="31" width="9.7109375" style="10" hidden="1" customWidth="1"/>
    <col min="32" max="32" width="19.57421875" style="10" customWidth="1"/>
    <col min="33" max="33" width="8.421875" style="1" hidden="1" customWidth="1"/>
    <col min="34" max="34" width="6.7109375" style="1" hidden="1" customWidth="1"/>
    <col min="35" max="16384" width="9.140625" style="1" customWidth="1"/>
  </cols>
  <sheetData>
    <row r="1" spans="1:32" ht="24" customHeight="1">
      <c r="A1" s="53" t="s">
        <v>77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</row>
    <row r="2" spans="2:32" s="22" customFormat="1" ht="20.25">
      <c r="B2" s="23"/>
      <c r="C2" s="23"/>
      <c r="F2" s="24"/>
      <c r="H2" s="23"/>
      <c r="I2" s="23"/>
      <c r="J2" s="24"/>
      <c r="K2" s="25"/>
      <c r="O2" s="23"/>
      <c r="P2" s="23"/>
      <c r="Q2" s="23"/>
      <c r="R2" s="23"/>
      <c r="AA2" s="23"/>
      <c r="AB2" s="26"/>
      <c r="AC2" s="23"/>
      <c r="AD2" s="23"/>
      <c r="AE2" s="23"/>
      <c r="AF2" s="45" t="s">
        <v>76</v>
      </c>
    </row>
    <row r="3" spans="1:34" ht="15">
      <c r="A3" s="40" t="s">
        <v>0</v>
      </c>
      <c r="B3" s="46" t="s">
        <v>1</v>
      </c>
      <c r="C3" s="47"/>
      <c r="D3" s="47"/>
      <c r="E3" s="47"/>
      <c r="F3" s="48"/>
      <c r="G3" s="46" t="s">
        <v>2</v>
      </c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8"/>
    </row>
    <row r="4" spans="1:34" ht="57.75" customHeight="1">
      <c r="A4" s="40" t="s">
        <v>3</v>
      </c>
      <c r="B4" s="49" t="s">
        <v>70</v>
      </c>
      <c r="C4" s="49"/>
      <c r="D4" s="51" t="s">
        <v>65</v>
      </c>
      <c r="E4" s="51"/>
      <c r="F4" s="41" t="s">
        <v>4</v>
      </c>
      <c r="G4" s="41" t="s">
        <v>68</v>
      </c>
      <c r="H4" s="51" t="s">
        <v>75</v>
      </c>
      <c r="I4" s="51"/>
      <c r="J4" s="41" t="s">
        <v>4</v>
      </c>
      <c r="K4" s="49" t="s">
        <v>74</v>
      </c>
      <c r="L4" s="49"/>
      <c r="M4" s="50" t="s">
        <v>5</v>
      </c>
      <c r="N4" s="50"/>
      <c r="O4" s="52" t="s">
        <v>71</v>
      </c>
      <c r="P4" s="52"/>
      <c r="Q4" s="52" t="s">
        <v>5</v>
      </c>
      <c r="R4" s="52"/>
      <c r="S4" s="52" t="s">
        <v>72</v>
      </c>
      <c r="T4" s="52"/>
      <c r="U4" s="52" t="s">
        <v>5</v>
      </c>
      <c r="V4" s="52"/>
      <c r="W4" s="52" t="s">
        <v>73</v>
      </c>
      <c r="X4" s="52"/>
      <c r="Y4" s="52" t="s">
        <v>5</v>
      </c>
      <c r="Z4" s="52"/>
      <c r="AA4" s="52" t="s">
        <v>64</v>
      </c>
      <c r="AB4" s="52"/>
      <c r="AC4" s="52" t="s">
        <v>5</v>
      </c>
      <c r="AD4" s="52"/>
      <c r="AE4" s="51" t="s">
        <v>6</v>
      </c>
      <c r="AF4" s="51"/>
      <c r="AG4" s="50" t="s">
        <v>5</v>
      </c>
      <c r="AH4" s="50"/>
    </row>
    <row r="5" spans="1:34" s="8" customFormat="1" ht="15" customHeight="1">
      <c r="A5" s="4" t="s">
        <v>7</v>
      </c>
      <c r="B5" s="16">
        <v>21898069.717150003</v>
      </c>
      <c r="C5" s="16">
        <v>19631756.59713</v>
      </c>
      <c r="D5" s="16">
        <v>32919558.17438</v>
      </c>
      <c r="E5" s="16">
        <v>29578517.19958</v>
      </c>
      <c r="F5" s="17">
        <v>1.2046502088837339</v>
      </c>
      <c r="G5" s="16">
        <v>31170443</v>
      </c>
      <c r="H5" s="16">
        <v>37972636.099999994</v>
      </c>
      <c r="I5" s="16">
        <v>33933488.6</v>
      </c>
      <c r="J5" s="17">
        <v>1.1534977443759438</v>
      </c>
      <c r="K5" s="16">
        <v>24120737.29252</v>
      </c>
      <c r="L5" s="16">
        <v>21516146.72532</v>
      </c>
      <c r="M5" s="17">
        <v>1.1015006164506482</v>
      </c>
      <c r="N5" s="17">
        <v>1.0959868322972934</v>
      </c>
      <c r="O5" s="16">
        <v>3575628.1196518904</v>
      </c>
      <c r="P5" s="16">
        <v>3231574.36965573</v>
      </c>
      <c r="Q5" s="17">
        <v>1.0687541382260548</v>
      </c>
      <c r="R5" s="17">
        <v>1.0692288045817673</v>
      </c>
      <c r="S5" s="16">
        <v>3396969.2813350437</v>
      </c>
      <c r="T5" s="16">
        <v>3100667.8638198003</v>
      </c>
      <c r="U5" s="17">
        <v>1.1403084481087942</v>
      </c>
      <c r="V5" s="17">
        <v>1.1583383860490182</v>
      </c>
      <c r="W5" s="16">
        <v>4306624.406493065</v>
      </c>
      <c r="X5" s="16">
        <v>3564292.341204467</v>
      </c>
      <c r="Y5" s="17">
        <v>0.9169092273543724</v>
      </c>
      <c r="Z5" s="17">
        <v>0.8391317887524552</v>
      </c>
      <c r="AA5" s="16">
        <v>11279221.807479998</v>
      </c>
      <c r="AB5" s="16">
        <v>9896534.574679997</v>
      </c>
      <c r="AC5" s="17">
        <v>1.0233845724003352</v>
      </c>
      <c r="AD5" s="17">
        <v>0.9949505743257098</v>
      </c>
      <c r="AE5" s="16">
        <v>35399959.1</v>
      </c>
      <c r="AF5" s="16">
        <v>31412681.299999997</v>
      </c>
      <c r="AG5" s="17">
        <v>1.0753473334144077</v>
      </c>
      <c r="AH5" s="17">
        <v>1.0620100084140134</v>
      </c>
    </row>
    <row r="6" spans="1:35" s="2" customFormat="1" ht="15" customHeight="1">
      <c r="A6" s="4" t="s">
        <v>8</v>
      </c>
      <c r="B6" s="16">
        <v>16291107.07836</v>
      </c>
      <c r="C6" s="16">
        <v>14025761.29267</v>
      </c>
      <c r="D6" s="16">
        <v>23441838.68205</v>
      </c>
      <c r="E6" s="16">
        <v>20118737.01502</v>
      </c>
      <c r="F6" s="17">
        <v>1.2587077018680732</v>
      </c>
      <c r="G6" s="16">
        <v>23564701</v>
      </c>
      <c r="H6" s="16">
        <v>24575209.2</v>
      </c>
      <c r="I6" s="16">
        <v>20894579.4</v>
      </c>
      <c r="J6" s="17">
        <v>1.0483481920220639</v>
      </c>
      <c r="K6" s="16">
        <v>15833250.19252</v>
      </c>
      <c r="L6" s="16">
        <v>13220796.32532</v>
      </c>
      <c r="M6" s="17">
        <v>0.9718952871871926</v>
      </c>
      <c r="N6" s="17">
        <v>0.9426081087113123</v>
      </c>
      <c r="O6" s="16">
        <v>2304012.18965189</v>
      </c>
      <c r="P6" s="16">
        <v>1959958.43965573</v>
      </c>
      <c r="Q6" s="17">
        <v>0.840619067561441</v>
      </c>
      <c r="R6" s="17">
        <v>0.8106965663591976</v>
      </c>
      <c r="S6" s="16">
        <v>2082591.9813350437</v>
      </c>
      <c r="T6" s="16">
        <v>1797013.3638198</v>
      </c>
      <c r="U6" s="17">
        <v>1.006173516012962</v>
      </c>
      <c r="V6" s="17">
        <v>1.0176758215632595</v>
      </c>
      <c r="W6" s="16">
        <v>3140454.8364930656</v>
      </c>
      <c r="X6" s="16">
        <v>2701911.271204468</v>
      </c>
      <c r="Y6" s="17">
        <v>1.3420777981302152</v>
      </c>
      <c r="Z6" s="17">
        <v>1.4149982523845859</v>
      </c>
      <c r="AA6" s="16">
        <v>7527059.007479999</v>
      </c>
      <c r="AB6" s="16">
        <v>6458883.074679999</v>
      </c>
      <c r="AC6" s="17">
        <v>1.0526277599943612</v>
      </c>
      <c r="AD6" s="17">
        <v>1.0600539169496153</v>
      </c>
      <c r="AE6" s="16">
        <v>23360309.2</v>
      </c>
      <c r="AF6" s="16">
        <v>19679679.4</v>
      </c>
      <c r="AG6" s="13">
        <v>0.9965220525934072</v>
      </c>
      <c r="AH6" s="13">
        <v>0.9781766810365772</v>
      </c>
      <c r="AI6" s="42"/>
    </row>
    <row r="7" spans="1:35" s="2" customFormat="1" ht="15" customHeight="1">
      <c r="A7" s="5" t="s">
        <v>9</v>
      </c>
      <c r="B7" s="11">
        <v>5001164.23962</v>
      </c>
      <c r="C7" s="11">
        <v>5001164.23962</v>
      </c>
      <c r="D7" s="11">
        <v>7855845.45355</v>
      </c>
      <c r="E7" s="11">
        <v>7855845.45355</v>
      </c>
      <c r="F7" s="13">
        <v>1.498756376622222</v>
      </c>
      <c r="G7" s="11">
        <v>7206500</v>
      </c>
      <c r="H7" s="11">
        <v>7633000</v>
      </c>
      <c r="I7" s="11">
        <v>7633000</v>
      </c>
      <c r="J7" s="13">
        <v>0.9716331673188279</v>
      </c>
      <c r="K7" s="11">
        <v>4522281.6</v>
      </c>
      <c r="L7" s="11">
        <v>4522281.6</v>
      </c>
      <c r="M7" s="13">
        <v>0.9042457682500771</v>
      </c>
      <c r="N7" s="13">
        <v>0.9042457682500771</v>
      </c>
      <c r="O7" s="11">
        <v>718103.0129922419</v>
      </c>
      <c r="P7" s="11">
        <v>718103.0129922419</v>
      </c>
      <c r="Q7" s="13">
        <v>0.4973098343670706</v>
      </c>
      <c r="R7" s="13">
        <v>0.4973098343670706</v>
      </c>
      <c r="S7" s="11">
        <v>500800.02185193694</v>
      </c>
      <c r="T7" s="11">
        <v>500800.02185193694</v>
      </c>
      <c r="U7" s="13">
        <v>0.6380061099017528</v>
      </c>
      <c r="V7" s="13">
        <v>0.6380061099017528</v>
      </c>
      <c r="W7" s="11">
        <v>1277315.3651558217</v>
      </c>
      <c r="X7" s="11">
        <v>1277315.3651558217</v>
      </c>
      <c r="Y7" s="13">
        <v>2.041220407712934</v>
      </c>
      <c r="Z7" s="13">
        <v>2.041220407712934</v>
      </c>
      <c r="AA7" s="11">
        <v>2496218.4000000004</v>
      </c>
      <c r="AB7" s="11">
        <v>2496218.4000000004</v>
      </c>
      <c r="AC7" s="13">
        <v>0.8744298925168873</v>
      </c>
      <c r="AD7" s="13">
        <v>0.8744298925168873</v>
      </c>
      <c r="AE7" s="11">
        <v>7018500</v>
      </c>
      <c r="AF7" s="11">
        <v>7018500</v>
      </c>
      <c r="AG7" s="13">
        <v>0.8934111600716879</v>
      </c>
      <c r="AH7" s="13">
        <v>0.8934111600716879</v>
      </c>
      <c r="AI7" s="42"/>
    </row>
    <row r="8" spans="1:34" s="2" customFormat="1" ht="15" customHeight="1">
      <c r="A8" s="5" t="s">
        <v>10</v>
      </c>
      <c r="B8" s="11">
        <v>5413831.97536</v>
      </c>
      <c r="C8" s="11">
        <v>3810110.0175199998</v>
      </c>
      <c r="D8" s="11">
        <v>8116243.82416</v>
      </c>
      <c r="E8" s="11">
        <v>5706447.31491</v>
      </c>
      <c r="F8" s="13">
        <v>1.1174361509143331</v>
      </c>
      <c r="G8" s="11">
        <v>8451537</v>
      </c>
      <c r="H8" s="11">
        <v>8493244.6</v>
      </c>
      <c r="I8" s="11">
        <v>5995567.6</v>
      </c>
      <c r="J8" s="13">
        <v>1.0464501540377291</v>
      </c>
      <c r="K8" s="11">
        <v>5976698.6</v>
      </c>
      <c r="L8" s="11">
        <v>4210736.9</v>
      </c>
      <c r="M8" s="13">
        <v>1.1039682478513884</v>
      </c>
      <c r="N8" s="13">
        <v>1.1051483764609948</v>
      </c>
      <c r="O8" s="11">
        <v>730221.4411858661</v>
      </c>
      <c r="P8" s="11">
        <v>511155.00883010624</v>
      </c>
      <c r="Q8" s="13">
        <v>1.028778558028466</v>
      </c>
      <c r="R8" s="13">
        <v>1.0257286188260577</v>
      </c>
      <c r="S8" s="11">
        <v>845714.2747697504</v>
      </c>
      <c r="T8" s="11">
        <v>591999.9923388253</v>
      </c>
      <c r="U8" s="13">
        <v>1.0530365770858194</v>
      </c>
      <c r="V8" s="13">
        <v>1.049980481984091</v>
      </c>
      <c r="W8" s="11">
        <v>940610.2840443836</v>
      </c>
      <c r="X8" s="11">
        <v>681675.6988310677</v>
      </c>
      <c r="Y8" s="13">
        <v>0.7907625851409273</v>
      </c>
      <c r="Z8" s="13">
        <v>0.8171769330619807</v>
      </c>
      <c r="AA8" s="11">
        <v>2516546</v>
      </c>
      <c r="AB8" s="11">
        <v>1784830.6999999993</v>
      </c>
      <c r="AC8" s="13">
        <v>0.9312221822579236</v>
      </c>
      <c r="AD8" s="13">
        <v>0.941199111761253</v>
      </c>
      <c r="AE8" s="11">
        <v>8493244.6</v>
      </c>
      <c r="AF8" s="11">
        <v>5995567.6</v>
      </c>
      <c r="AG8" s="13">
        <v>1.0464501540377291</v>
      </c>
      <c r="AH8" s="13">
        <v>1.0506655488318584</v>
      </c>
    </row>
    <row r="9" spans="1:34" s="2" customFormat="1" ht="15" customHeight="1">
      <c r="A9" s="5" t="s">
        <v>11</v>
      </c>
      <c r="B9" s="11">
        <v>481092.37242</v>
      </c>
      <c r="C9" s="11">
        <v>433088.29098</v>
      </c>
      <c r="D9" s="11">
        <v>654761.91316</v>
      </c>
      <c r="E9" s="11">
        <v>589422.28694</v>
      </c>
      <c r="F9" s="13">
        <v>1.3488231372468233</v>
      </c>
      <c r="G9" s="11">
        <v>483710</v>
      </c>
      <c r="H9" s="11">
        <v>571078</v>
      </c>
      <c r="I9" s="11">
        <v>522849.1</v>
      </c>
      <c r="J9" s="13">
        <v>0.8721918433585634</v>
      </c>
      <c r="K9" s="11">
        <v>428579.7</v>
      </c>
      <c r="L9" s="11">
        <v>390147.2</v>
      </c>
      <c r="M9" s="13">
        <v>0.8908470068734414</v>
      </c>
      <c r="N9" s="13">
        <v>0.900849106580942</v>
      </c>
      <c r="O9" s="11">
        <v>53158.86624981946</v>
      </c>
      <c r="P9" s="11">
        <v>49027.56962483752</v>
      </c>
      <c r="Q9" s="13">
        <v>0.9155704058432191</v>
      </c>
      <c r="R9" s="13">
        <v>0.9380744333846127</v>
      </c>
      <c r="S9" s="11">
        <v>49180.05038056757</v>
      </c>
      <c r="T9" s="11">
        <v>45443.735342510816</v>
      </c>
      <c r="U9" s="13">
        <v>0.9195575642083236</v>
      </c>
      <c r="V9" s="13">
        <v>0.9438929618705307</v>
      </c>
      <c r="W9" s="11">
        <v>40159.38336961296</v>
      </c>
      <c r="X9" s="11">
        <v>38230.59503265163</v>
      </c>
      <c r="Y9" s="13">
        <v>0.6464149983028717</v>
      </c>
      <c r="Z9" s="13">
        <v>0.6836055191838322</v>
      </c>
      <c r="AA9" s="11">
        <v>142498.3</v>
      </c>
      <c r="AB9" s="11">
        <v>132701.89999999997</v>
      </c>
      <c r="AC9" s="13">
        <v>0.8205118903667875</v>
      </c>
      <c r="AD9" s="13">
        <v>0.8488358258600174</v>
      </c>
      <c r="AE9" s="11">
        <v>571078</v>
      </c>
      <c r="AF9" s="11">
        <v>522849.1</v>
      </c>
      <c r="AG9" s="13">
        <v>0.8721918433585634</v>
      </c>
      <c r="AH9" s="13">
        <v>0.8870534955751057</v>
      </c>
    </row>
    <row r="10" spans="1:34" s="2" customFormat="1" ht="15" customHeight="1">
      <c r="A10" s="5" t="s">
        <v>12</v>
      </c>
      <c r="B10" s="11">
        <v>367420.92827</v>
      </c>
      <c r="C10" s="11">
        <v>367420.92827</v>
      </c>
      <c r="D10" s="11">
        <v>499520.50438999996</v>
      </c>
      <c r="E10" s="11">
        <v>499520.50438999996</v>
      </c>
      <c r="F10" s="13">
        <v>1.0396389081429833</v>
      </c>
      <c r="G10" s="11">
        <v>503159</v>
      </c>
      <c r="H10" s="11">
        <v>521361</v>
      </c>
      <c r="I10" s="11">
        <v>251579.5</v>
      </c>
      <c r="J10" s="13">
        <v>1.0437229211174646</v>
      </c>
      <c r="K10" s="11">
        <v>433151.9</v>
      </c>
      <c r="L10" s="11">
        <v>216570.5</v>
      </c>
      <c r="M10" s="13">
        <v>1.1788982789834375</v>
      </c>
      <c r="N10" s="13">
        <v>0.5894343063682338</v>
      </c>
      <c r="O10" s="11">
        <v>83804.04203083747</v>
      </c>
      <c r="P10" s="11">
        <v>41902.02101541874</v>
      </c>
      <c r="Q10" s="13">
        <v>0.9384054318283834</v>
      </c>
      <c r="R10" s="13">
        <v>0.4692027159141917</v>
      </c>
      <c r="S10" s="11">
        <v>18200.040092522882</v>
      </c>
      <c r="T10" s="11">
        <v>9100.020046261441</v>
      </c>
      <c r="U10" s="13">
        <v>0.7710675040423343</v>
      </c>
      <c r="V10" s="13">
        <v>0.38553375202116713</v>
      </c>
      <c r="W10" s="11">
        <v>-13794.98212336038</v>
      </c>
      <c r="X10" s="11">
        <v>-15993.041061680178</v>
      </c>
      <c r="Y10" s="13">
        <v>-0.7188197720937463</v>
      </c>
      <c r="Z10" s="13">
        <v>-0.8333547682947257</v>
      </c>
      <c r="AA10" s="11">
        <v>88209.09999999998</v>
      </c>
      <c r="AB10" s="11">
        <v>35009</v>
      </c>
      <c r="AC10" s="13">
        <v>0.6677448902346705</v>
      </c>
      <c r="AD10" s="13">
        <v>0.26501892505677516</v>
      </c>
      <c r="AE10" s="11">
        <v>521361</v>
      </c>
      <c r="AF10" s="11">
        <v>251579.5</v>
      </c>
      <c r="AG10" s="13">
        <v>1.0437229211174646</v>
      </c>
      <c r="AH10" s="13">
        <v>0.5036419882447501</v>
      </c>
    </row>
    <row r="11" spans="1:34" s="2" customFormat="1" ht="15" customHeight="1" hidden="1">
      <c r="A11" s="5" t="s">
        <v>13</v>
      </c>
      <c r="B11" s="11">
        <v>200552.21874</v>
      </c>
      <c r="C11" s="11">
        <v>0</v>
      </c>
      <c r="D11" s="11">
        <v>269835.19793</v>
      </c>
      <c r="E11" s="11">
        <v>0</v>
      </c>
      <c r="F11" s="13">
        <v>1.01839590705802</v>
      </c>
      <c r="G11" s="11">
        <v>301202</v>
      </c>
      <c r="H11" s="11">
        <v>273867.3</v>
      </c>
      <c r="I11" s="11">
        <v>0</v>
      </c>
      <c r="J11" s="13">
        <v>1.0149428321469238</v>
      </c>
      <c r="K11" s="11">
        <v>195798.1</v>
      </c>
      <c r="L11" s="11">
        <v>0</v>
      </c>
      <c r="M11" s="13">
        <v>0.9762948584170822</v>
      </c>
      <c r="N11" s="13"/>
      <c r="O11" s="11">
        <v>65200</v>
      </c>
      <c r="P11" s="11">
        <v>0</v>
      </c>
      <c r="Q11" s="13">
        <v>1.1385270964045309</v>
      </c>
      <c r="R11" s="13"/>
      <c r="S11" s="11">
        <v>5200</v>
      </c>
      <c r="T11" s="11">
        <v>0</v>
      </c>
      <c r="U11" s="13">
        <v>0.9586350134676557</v>
      </c>
      <c r="V11" s="13"/>
      <c r="W11" s="11">
        <v>7669.1999999999825</v>
      </c>
      <c r="X11" s="11">
        <v>0</v>
      </c>
      <c r="Y11" s="13">
        <v>1.163475985635374</v>
      </c>
      <c r="Z11" s="13"/>
      <c r="AA11" s="11">
        <v>78069.19999999998</v>
      </c>
      <c r="AB11" s="11">
        <v>0</v>
      </c>
      <c r="AC11" s="13">
        <v>1.1268161020741017</v>
      </c>
      <c r="AD11" s="13"/>
      <c r="AE11" s="11">
        <v>273867.3</v>
      </c>
      <c r="AF11" s="11">
        <v>0</v>
      </c>
      <c r="AG11" s="13">
        <v>1.0149428321469238</v>
      </c>
      <c r="AH11" s="13"/>
    </row>
    <row r="12" spans="1:34" s="2" customFormat="1" ht="15" customHeight="1" hidden="1">
      <c r="A12" s="5" t="s">
        <v>14</v>
      </c>
      <c r="B12" s="11">
        <v>77614.2917</v>
      </c>
      <c r="C12" s="11">
        <v>0</v>
      </c>
      <c r="D12" s="11">
        <v>86828.76741</v>
      </c>
      <c r="E12" s="11">
        <v>0</v>
      </c>
      <c r="F12" s="13">
        <v>0.9968172962826901</v>
      </c>
      <c r="G12" s="11">
        <v>78068</v>
      </c>
      <c r="H12" s="11">
        <v>81129.4</v>
      </c>
      <c r="I12" s="11">
        <v>0</v>
      </c>
      <c r="J12" s="13">
        <v>0.9343608393853162</v>
      </c>
      <c r="K12" s="11">
        <v>44412.5</v>
      </c>
      <c r="L12" s="11">
        <v>0</v>
      </c>
      <c r="M12" s="13">
        <v>0.572220644255393</v>
      </c>
      <c r="N12" s="13"/>
      <c r="O12" s="11">
        <v>0</v>
      </c>
      <c r="P12" s="11">
        <v>0</v>
      </c>
      <c r="Q12" s="13">
        <v>0</v>
      </c>
      <c r="R12" s="13"/>
      <c r="S12" s="11">
        <v>0</v>
      </c>
      <c r="T12" s="11">
        <v>0</v>
      </c>
      <c r="U12" s="13">
        <v>0</v>
      </c>
      <c r="V12" s="13"/>
      <c r="W12" s="11">
        <v>36716.899999999994</v>
      </c>
      <c r="X12" s="11">
        <v>0</v>
      </c>
      <c r="Y12" s="13">
        <v>4.0296598567439235</v>
      </c>
      <c r="Z12" s="13"/>
      <c r="AA12" s="11">
        <v>36716.899999999994</v>
      </c>
      <c r="AB12" s="11">
        <v>0</v>
      </c>
      <c r="AC12" s="13">
        <v>3.984470971242539</v>
      </c>
      <c r="AD12" s="13"/>
      <c r="AE12" s="11">
        <v>81129.4</v>
      </c>
      <c r="AF12" s="11">
        <v>0</v>
      </c>
      <c r="AG12" s="13">
        <v>0.9343608393853162</v>
      </c>
      <c r="AH12" s="13"/>
    </row>
    <row r="13" spans="1:34" s="2" customFormat="1" ht="15" customHeight="1" hidden="1">
      <c r="A13" s="5" t="s">
        <v>15</v>
      </c>
      <c r="B13" s="11">
        <v>395.97302</v>
      </c>
      <c r="C13" s="11">
        <v>0</v>
      </c>
      <c r="D13" s="11">
        <v>5703.51457</v>
      </c>
      <c r="E13" s="11">
        <v>0</v>
      </c>
      <c r="F13" s="13">
        <v>2.628347728110599</v>
      </c>
      <c r="G13" s="11">
        <v>6346</v>
      </c>
      <c r="H13" s="11">
        <v>6351</v>
      </c>
      <c r="I13" s="11">
        <v>0</v>
      </c>
      <c r="J13" s="13">
        <v>1.113523937223851</v>
      </c>
      <c r="K13" s="11">
        <v>1719.35798</v>
      </c>
      <c r="L13" s="11">
        <v>0</v>
      </c>
      <c r="M13" s="13">
        <v>4.342108914390177</v>
      </c>
      <c r="N13" s="13"/>
      <c r="O13" s="11">
        <v>900</v>
      </c>
      <c r="P13" s="11">
        <v>0</v>
      </c>
      <c r="Q13" s="13">
        <v>0.9634130409901421</v>
      </c>
      <c r="R13" s="13"/>
      <c r="S13" s="11">
        <v>800</v>
      </c>
      <c r="T13" s="11">
        <v>0</v>
      </c>
      <c r="U13" s="13">
        <v>0.28792061625520987</v>
      </c>
      <c r="V13" s="13"/>
      <c r="W13" s="11">
        <v>2931.6420200000002</v>
      </c>
      <c r="X13" s="11">
        <v>0</v>
      </c>
      <c r="Y13" s="13">
        <v>1.8382285153663251</v>
      </c>
      <c r="Z13" s="13"/>
      <c r="AA13" s="11">
        <v>4631.64202</v>
      </c>
      <c r="AB13" s="11">
        <v>0</v>
      </c>
      <c r="AC13" s="13">
        <v>0.8725776224566693</v>
      </c>
      <c r="AD13" s="13"/>
      <c r="AE13" s="11">
        <v>6351</v>
      </c>
      <c r="AF13" s="11">
        <v>0</v>
      </c>
      <c r="AG13" s="13">
        <v>1.113523937223851</v>
      </c>
      <c r="AH13" s="13"/>
    </row>
    <row r="14" spans="1:34" s="2" customFormat="1" ht="15" customHeight="1">
      <c r="A14" s="5" t="s">
        <v>16</v>
      </c>
      <c r="B14" s="11">
        <v>627669.64012</v>
      </c>
      <c r="C14" s="11">
        <v>627669.64012</v>
      </c>
      <c r="D14" s="11">
        <v>900647.90639</v>
      </c>
      <c r="E14" s="11">
        <v>900647.90639</v>
      </c>
      <c r="F14" s="13">
        <v>1.1800447392011866</v>
      </c>
      <c r="G14" s="11">
        <v>1553100</v>
      </c>
      <c r="H14" s="11">
        <v>1553100</v>
      </c>
      <c r="I14" s="11">
        <v>1553100</v>
      </c>
      <c r="J14" s="13">
        <v>1.7244252598389698</v>
      </c>
      <c r="K14" s="11">
        <v>916529.2</v>
      </c>
      <c r="L14" s="11">
        <v>916529.2</v>
      </c>
      <c r="M14" s="13">
        <v>1.4602095456214432</v>
      </c>
      <c r="N14" s="13">
        <v>1.4602095456214432</v>
      </c>
      <c r="O14" s="11">
        <v>1491.0239073410048</v>
      </c>
      <c r="P14" s="11">
        <v>1491.0239073410048</v>
      </c>
      <c r="Q14" s="13">
        <v>0.009720059657759085</v>
      </c>
      <c r="R14" s="13">
        <v>0.009720059657759085</v>
      </c>
      <c r="S14" s="11">
        <v>404857.986481405</v>
      </c>
      <c r="T14" s="11">
        <v>404857.986481405</v>
      </c>
      <c r="U14" s="13">
        <v>5.8170772063494285</v>
      </c>
      <c r="V14" s="13">
        <v>5.8170772063494285</v>
      </c>
      <c r="W14" s="11">
        <v>230221.789611254</v>
      </c>
      <c r="X14" s="11">
        <v>230221.789611254</v>
      </c>
      <c r="Y14" s="13">
        <v>4.605955165103735</v>
      </c>
      <c r="Z14" s="13">
        <v>4.605955165103735</v>
      </c>
      <c r="AA14" s="11">
        <v>636570.8</v>
      </c>
      <c r="AB14" s="11">
        <v>636570.8</v>
      </c>
      <c r="AC14" s="13">
        <v>2.3319490947988486</v>
      </c>
      <c r="AD14" s="13">
        <v>2.3319490947988486</v>
      </c>
      <c r="AE14" s="11">
        <v>1553100</v>
      </c>
      <c r="AF14" s="11">
        <v>1553100</v>
      </c>
      <c r="AG14" s="13">
        <v>1.7244252598389698</v>
      </c>
      <c r="AH14" s="13">
        <v>1.7244252598389698</v>
      </c>
    </row>
    <row r="15" spans="1:34" s="2" customFormat="1" ht="15" customHeight="1">
      <c r="A15" s="5" t="s">
        <v>17</v>
      </c>
      <c r="B15" s="11">
        <v>90035.05644</v>
      </c>
      <c r="C15" s="11">
        <v>90035.05644</v>
      </c>
      <c r="D15" s="11">
        <v>183343.13433</v>
      </c>
      <c r="E15" s="11">
        <v>183343.13433</v>
      </c>
      <c r="F15" s="13">
        <v>1.0532361401341943</v>
      </c>
      <c r="G15" s="11">
        <v>204338</v>
      </c>
      <c r="H15" s="11">
        <v>204338</v>
      </c>
      <c r="I15" s="11">
        <v>204338</v>
      </c>
      <c r="J15" s="13">
        <v>1.1145113273356135</v>
      </c>
      <c r="K15" s="11">
        <v>106993.4</v>
      </c>
      <c r="L15" s="11">
        <v>106993.4</v>
      </c>
      <c r="M15" s="13">
        <v>1.1883526731757108</v>
      </c>
      <c r="N15" s="13">
        <v>1.1883526731757108</v>
      </c>
      <c r="O15" s="11">
        <v>26662</v>
      </c>
      <c r="P15" s="11">
        <v>26662</v>
      </c>
      <c r="Q15" s="13">
        <v>0.9229959528611101</v>
      </c>
      <c r="R15" s="13">
        <v>0.9229959528611101</v>
      </c>
      <c r="S15" s="11">
        <v>45100</v>
      </c>
      <c r="T15" s="11">
        <v>45100</v>
      </c>
      <c r="U15" s="13">
        <v>1.162171018654708</v>
      </c>
      <c r="V15" s="13">
        <v>1.162171018654708</v>
      </c>
      <c r="W15" s="11">
        <v>25582.600000000006</v>
      </c>
      <c r="X15" s="11">
        <v>25582.600000000006</v>
      </c>
      <c r="Y15" s="13">
        <v>0.9987339581339619</v>
      </c>
      <c r="Z15" s="13">
        <v>0.9987339581339619</v>
      </c>
      <c r="AA15" s="11">
        <v>97344.6</v>
      </c>
      <c r="AB15" s="11">
        <v>97344.6</v>
      </c>
      <c r="AC15" s="13">
        <v>1.0432610279933126</v>
      </c>
      <c r="AD15" s="13">
        <v>1.0432610279933126</v>
      </c>
      <c r="AE15" s="11">
        <v>204338</v>
      </c>
      <c r="AF15" s="11">
        <v>204338</v>
      </c>
      <c r="AG15" s="13">
        <v>1.1145113273356135</v>
      </c>
      <c r="AH15" s="13">
        <v>1.1145113273356135</v>
      </c>
    </row>
    <row r="16" spans="1:34" s="2" customFormat="1" ht="15" customHeight="1" hidden="1">
      <c r="A16" s="5" t="s">
        <v>18</v>
      </c>
      <c r="B16" s="11">
        <v>29002.461</v>
      </c>
      <c r="C16" s="11">
        <v>0</v>
      </c>
      <c r="D16" s="11">
        <v>45974.79248</v>
      </c>
      <c r="E16" s="11">
        <v>0</v>
      </c>
      <c r="F16" s="13">
        <v>1.0087943230789485</v>
      </c>
      <c r="G16" s="11">
        <v>46983</v>
      </c>
      <c r="H16" s="11">
        <v>51070.4</v>
      </c>
      <c r="I16" s="11">
        <v>0</v>
      </c>
      <c r="J16" s="13">
        <v>1.1108348128426397</v>
      </c>
      <c r="K16" s="11">
        <v>29388.3</v>
      </c>
      <c r="L16" s="11">
        <v>0</v>
      </c>
      <c r="M16" s="13">
        <v>1.0133036641269857</v>
      </c>
      <c r="N16" s="13"/>
      <c r="O16" s="11">
        <v>1498</v>
      </c>
      <c r="P16" s="11">
        <v>0</v>
      </c>
      <c r="Q16" s="13">
        <v>0.3624680690856304</v>
      </c>
      <c r="R16" s="13"/>
      <c r="S16" s="11">
        <v>1498</v>
      </c>
      <c r="T16" s="11">
        <v>0</v>
      </c>
      <c r="U16" s="13">
        <v>0.22443114204009945</v>
      </c>
      <c r="V16" s="13"/>
      <c r="W16" s="11">
        <v>18686.100000000002</v>
      </c>
      <c r="X16" s="11">
        <v>0</v>
      </c>
      <c r="Y16" s="13">
        <v>3.031046422560101</v>
      </c>
      <c r="Z16" s="13"/>
      <c r="AA16" s="11">
        <v>21682.100000000002</v>
      </c>
      <c r="AB16" s="11">
        <v>0</v>
      </c>
      <c r="AC16" s="13">
        <v>1.2775218006127742</v>
      </c>
      <c r="AD16" s="13"/>
      <c r="AE16" s="11">
        <v>51070.4</v>
      </c>
      <c r="AF16" s="11">
        <v>0</v>
      </c>
      <c r="AG16" s="13">
        <v>1.1108348128426397</v>
      </c>
      <c r="AH16" s="13"/>
    </row>
    <row r="17" spans="1:34" s="2" customFormat="1" ht="15" customHeight="1">
      <c r="A17" s="5" t="s">
        <v>19</v>
      </c>
      <c r="B17" s="11">
        <v>3494465.51675</v>
      </c>
      <c r="C17" s="11">
        <v>3494465.51675</v>
      </c>
      <c r="D17" s="11">
        <v>4070059.2738200002</v>
      </c>
      <c r="E17" s="11">
        <v>4070059.2738200002</v>
      </c>
      <c r="F17" s="13">
        <v>1.3127944548047255</v>
      </c>
      <c r="G17" s="11">
        <v>4079937</v>
      </c>
      <c r="H17" s="11">
        <v>4079937</v>
      </c>
      <c r="I17" s="11">
        <v>4079937</v>
      </c>
      <c r="J17" s="13">
        <v>1.0024269244046484</v>
      </c>
      <c r="K17" s="11">
        <v>2623144.4</v>
      </c>
      <c r="L17" s="11">
        <v>2623144.4</v>
      </c>
      <c r="M17" s="13">
        <v>0.7506568278972845</v>
      </c>
      <c r="N17" s="13">
        <v>0.7506568278972845</v>
      </c>
      <c r="O17" s="11">
        <v>585692.0063828113</v>
      </c>
      <c r="P17" s="11">
        <v>585692.0063828113</v>
      </c>
      <c r="Q17" s="13">
        <v>4.901234450549835</v>
      </c>
      <c r="R17" s="13">
        <v>4.901234450549835</v>
      </c>
      <c r="S17" s="11">
        <v>176899.9565591939</v>
      </c>
      <c r="T17" s="11">
        <v>176899.9565591939</v>
      </c>
      <c r="U17" s="13">
        <v>0.9147545207239698</v>
      </c>
      <c r="V17" s="13">
        <v>0.9147545207239698</v>
      </c>
      <c r="W17" s="11">
        <v>93800.63705799484</v>
      </c>
      <c r="X17" s="11">
        <v>93800.63705799484</v>
      </c>
      <c r="Y17" s="13">
        <v>0.3570505095220439</v>
      </c>
      <c r="Z17" s="13">
        <v>0.3570505095220439</v>
      </c>
      <c r="AA17" s="11">
        <v>856392.6000000001</v>
      </c>
      <c r="AB17" s="11">
        <v>856392.6000000001</v>
      </c>
      <c r="AC17" s="13">
        <v>1.4878414298967677</v>
      </c>
      <c r="AD17" s="13">
        <v>1.4878414298967677</v>
      </c>
      <c r="AE17" s="11">
        <v>3479537</v>
      </c>
      <c r="AF17" s="11">
        <v>3479537</v>
      </c>
      <c r="AG17" s="13">
        <v>0.8549106452531442</v>
      </c>
      <c r="AH17" s="13">
        <v>0.8549106452531442</v>
      </c>
    </row>
    <row r="18" spans="1:34" s="2" customFormat="1" ht="15" customHeight="1">
      <c r="A18" s="5" t="s">
        <v>20</v>
      </c>
      <c r="B18" s="11">
        <v>85999.11038000009</v>
      </c>
      <c r="C18" s="11">
        <v>50413.4300300008</v>
      </c>
      <c r="D18" s="11">
        <v>121309.41568000067</v>
      </c>
      <c r="E18" s="11">
        <v>74871.47949000122</v>
      </c>
      <c r="F18" s="13">
        <v>1.0933307107449994</v>
      </c>
      <c r="G18" s="11">
        <v>153492</v>
      </c>
      <c r="H18" s="11">
        <v>126542.19999999914</v>
      </c>
      <c r="I18" s="11">
        <v>71650.59999999928</v>
      </c>
      <c r="J18" s="13">
        <v>1.0431358463864167</v>
      </c>
      <c r="K18" s="11">
        <v>84173.65132000094</v>
      </c>
      <c r="L18" s="11">
        <v>56546.156679999636</v>
      </c>
      <c r="M18" s="13">
        <v>0.9787735122848006</v>
      </c>
      <c r="N18" s="13">
        <v>1.121648668744604</v>
      </c>
      <c r="O18" s="11">
        <v>12618.90438736403</v>
      </c>
      <c r="P18" s="11">
        <v>6940.904387364495</v>
      </c>
      <c r="Q18" s="13">
        <v>1.1578581293537014</v>
      </c>
      <c r="R18" s="13">
        <v>0.9534244827888769</v>
      </c>
      <c r="S18" s="11">
        <v>12600.3752365031</v>
      </c>
      <c r="T18" s="11">
        <v>6748.37523650275</v>
      </c>
      <c r="U18" s="13">
        <v>1.179390126258935</v>
      </c>
      <c r="V18" s="13">
        <v>0.8444005576396019</v>
      </c>
      <c r="W18" s="11">
        <v>17149.269056131074</v>
      </c>
      <c r="X18" s="11">
        <v>1415.1636961323966</v>
      </c>
      <c r="Y18" s="13">
        <v>1.2492173979483572</v>
      </c>
      <c r="Z18" s="13">
        <v>0.15405382058274816</v>
      </c>
      <c r="AA18" s="11">
        <v>42368.5486799982</v>
      </c>
      <c r="AB18" s="11">
        <v>15104.443319999642</v>
      </c>
      <c r="AC18" s="13">
        <v>1.1999022565844861</v>
      </c>
      <c r="AD18" s="13">
        <v>0.6175665761713812</v>
      </c>
      <c r="AE18" s="11">
        <v>126542.19999999914</v>
      </c>
      <c r="AF18" s="11">
        <v>71650.59999999928</v>
      </c>
      <c r="AG18" s="13">
        <v>1.0431358463864167</v>
      </c>
      <c r="AH18" s="13">
        <v>0.9569812228642807</v>
      </c>
    </row>
    <row r="19" spans="1:34" s="2" customFormat="1" ht="15" customHeight="1">
      <c r="A19" s="5" t="s">
        <v>21</v>
      </c>
      <c r="B19" s="11">
        <v>421863.29454000003</v>
      </c>
      <c r="C19" s="11">
        <v>151394.17294000002</v>
      </c>
      <c r="D19" s="11">
        <v>631764.98418</v>
      </c>
      <c r="E19" s="11">
        <v>238579.66119999997</v>
      </c>
      <c r="F19" s="13">
        <v>1.0449235932610437</v>
      </c>
      <c r="G19" s="11">
        <v>496329</v>
      </c>
      <c r="H19" s="11">
        <v>980190.2999999999</v>
      </c>
      <c r="I19" s="11">
        <v>582557.6</v>
      </c>
      <c r="J19" s="13">
        <v>1.5515109645911112</v>
      </c>
      <c r="K19" s="11">
        <v>470379.48322</v>
      </c>
      <c r="L19" s="11">
        <v>177846.96864</v>
      </c>
      <c r="M19" s="13">
        <v>1.1150045270776687</v>
      </c>
      <c r="N19" s="13">
        <v>1.1747279646653486</v>
      </c>
      <c r="O19" s="11">
        <v>24662.892515608943</v>
      </c>
      <c r="P19" s="11">
        <v>18984.892515608943</v>
      </c>
      <c r="Q19" s="13">
        <v>0.3817161430549546</v>
      </c>
      <c r="R19" s="13">
        <v>0.7691334444272548</v>
      </c>
      <c r="S19" s="11">
        <v>21741.2759631638</v>
      </c>
      <c r="T19" s="11">
        <v>16063.2759631638</v>
      </c>
      <c r="U19" s="13">
        <v>0.2812575165392282</v>
      </c>
      <c r="V19" s="13">
        <v>0.45241988229183866</v>
      </c>
      <c r="W19" s="11">
        <v>463406.6483012272</v>
      </c>
      <c r="X19" s="11">
        <v>369662.46288122726</v>
      </c>
      <c r="Y19" s="13">
        <v>6.822876071090115</v>
      </c>
      <c r="Z19" s="13">
        <v>13.729120955902813</v>
      </c>
      <c r="AA19" s="11">
        <v>509810.81677999994</v>
      </c>
      <c r="AB19" s="11">
        <v>404710.63136</v>
      </c>
      <c r="AC19" s="13">
        <v>2.428815569149265</v>
      </c>
      <c r="AD19" s="13">
        <v>4.641922227880623</v>
      </c>
      <c r="AE19" s="11">
        <v>980190.2999999999</v>
      </c>
      <c r="AF19" s="11">
        <v>582557.6</v>
      </c>
      <c r="AG19" s="13">
        <v>1.5515109645911112</v>
      </c>
      <c r="AH19" s="13">
        <v>2.4417739427991108</v>
      </c>
    </row>
    <row r="20" spans="1:34" s="2" customFormat="1" ht="15" customHeight="1">
      <c r="A20" s="4" t="s">
        <v>22</v>
      </c>
      <c r="B20" s="16">
        <v>5606962.63879</v>
      </c>
      <c r="C20" s="16">
        <v>5605995.30446</v>
      </c>
      <c r="D20" s="16">
        <v>9477719.49233</v>
      </c>
      <c r="E20" s="16">
        <v>9459780.184559999</v>
      </c>
      <c r="F20" s="17">
        <v>1.0889758546903812</v>
      </c>
      <c r="G20" s="16">
        <v>7605742</v>
      </c>
      <c r="H20" s="16">
        <v>13397426.899999999</v>
      </c>
      <c r="I20" s="16">
        <v>13038909.2</v>
      </c>
      <c r="J20" s="17">
        <v>1.4135707340612989</v>
      </c>
      <c r="K20" s="16">
        <v>8287487.1000000015</v>
      </c>
      <c r="L20" s="16">
        <v>8295350.400000001</v>
      </c>
      <c r="M20" s="17">
        <v>1.4780706835222406</v>
      </c>
      <c r="N20" s="17">
        <v>1.4797283888911594</v>
      </c>
      <c r="O20" s="16">
        <v>1271615.93</v>
      </c>
      <c r="P20" s="16">
        <v>1271615.93</v>
      </c>
      <c r="Q20" s="17">
        <v>2.1027053615009312</v>
      </c>
      <c r="R20" s="17">
        <v>2.10282268099816</v>
      </c>
      <c r="S20" s="16">
        <v>1314377.2999999998</v>
      </c>
      <c r="T20" s="16">
        <v>1303654.5</v>
      </c>
      <c r="U20" s="17">
        <v>1.4456771032662241</v>
      </c>
      <c r="V20" s="17">
        <v>1.4309794518383596</v>
      </c>
      <c r="W20" s="16">
        <v>1166169.5699999994</v>
      </c>
      <c r="X20" s="16">
        <v>862381.0699999994</v>
      </c>
      <c r="Y20" s="17">
        <v>0.49478995395560654</v>
      </c>
      <c r="Z20" s="17">
        <v>0.3688360162570714</v>
      </c>
      <c r="AA20" s="16">
        <v>3752162.799999999</v>
      </c>
      <c r="AB20" s="16">
        <v>3437651.499999999</v>
      </c>
      <c r="AC20" s="17">
        <v>0.9693614969888316</v>
      </c>
      <c r="AD20" s="17">
        <v>0.8920197655083936</v>
      </c>
      <c r="AE20" s="16">
        <v>12039649.9</v>
      </c>
      <c r="AF20" s="16">
        <v>11733001.9</v>
      </c>
      <c r="AG20" s="13">
        <v>1.2703108495396265</v>
      </c>
      <c r="AH20" s="13">
        <v>1.240303862361442</v>
      </c>
    </row>
    <row r="21" spans="1:34" s="9" customFormat="1" ht="24" hidden="1">
      <c r="A21" s="5" t="s">
        <v>23</v>
      </c>
      <c r="B21" s="11">
        <v>-271934.04792</v>
      </c>
      <c r="C21" s="11">
        <v>-267924.75610999996</v>
      </c>
      <c r="D21" s="11">
        <v>-258257</v>
      </c>
      <c r="E21" s="11">
        <v>-267421</v>
      </c>
      <c r="F21" s="13"/>
      <c r="G21" s="11"/>
      <c r="H21" s="11">
        <v>29712</v>
      </c>
      <c r="I21" s="11">
        <v>0</v>
      </c>
      <c r="J21" s="13"/>
      <c r="K21" s="11">
        <v>-87097.3</v>
      </c>
      <c r="L21" s="11">
        <v>-79136.09999999999</v>
      </c>
      <c r="M21" s="13"/>
      <c r="N21" s="13"/>
      <c r="O21" s="11"/>
      <c r="P21" s="11"/>
      <c r="Q21" s="13"/>
      <c r="R21" s="13"/>
      <c r="S21" s="11"/>
      <c r="T21" s="11"/>
      <c r="U21" s="13"/>
      <c r="V21" s="13"/>
      <c r="W21" s="11">
        <v>116809.3</v>
      </c>
      <c r="X21" s="11">
        <v>79136.09999999999</v>
      </c>
      <c r="Y21" s="13"/>
      <c r="Z21" s="13"/>
      <c r="AA21" s="11">
        <v>116809.3</v>
      </c>
      <c r="AB21" s="11">
        <v>79136.09999999999</v>
      </c>
      <c r="AC21" s="13"/>
      <c r="AD21" s="13"/>
      <c r="AE21" s="11">
        <v>29712</v>
      </c>
      <c r="AF21" s="11">
        <v>0</v>
      </c>
      <c r="AG21" s="13"/>
      <c r="AH21" s="13"/>
    </row>
    <row r="22" spans="1:35" s="9" customFormat="1" ht="15.75" customHeight="1">
      <c r="A22" s="5" t="s">
        <v>24</v>
      </c>
      <c r="B22" s="11">
        <v>5878360.590259999</v>
      </c>
      <c r="C22" s="11">
        <v>5878360.590259999</v>
      </c>
      <c r="D22" s="11">
        <v>9730927.342689998</v>
      </c>
      <c r="E22" s="11">
        <v>9730927.342689998</v>
      </c>
      <c r="F22" s="13">
        <v>1.133296819267098</v>
      </c>
      <c r="G22" s="11">
        <v>7542042</v>
      </c>
      <c r="H22" s="11">
        <v>8745093.9</v>
      </c>
      <c r="I22" s="11">
        <v>8690895.9</v>
      </c>
      <c r="J22" s="13">
        <v>0.8986906994603583</v>
      </c>
      <c r="K22" s="11">
        <v>6786312.800000001</v>
      </c>
      <c r="L22" s="11">
        <v>6786312.800000001</v>
      </c>
      <c r="M22" s="13">
        <v>1.15445670536857</v>
      </c>
      <c r="N22" s="13">
        <v>1.15445670536857</v>
      </c>
      <c r="O22" s="11">
        <v>678630.23</v>
      </c>
      <c r="P22" s="11">
        <v>678630.23</v>
      </c>
      <c r="Q22" s="13">
        <v>1.1192493824403669</v>
      </c>
      <c r="R22" s="13">
        <v>1.1192493824403669</v>
      </c>
      <c r="S22" s="11">
        <v>710668.7999999999</v>
      </c>
      <c r="T22" s="11">
        <v>710668.7999999999</v>
      </c>
      <c r="U22" s="13">
        <v>0.7849101080067173</v>
      </c>
      <c r="V22" s="13">
        <v>0.7849101080067173</v>
      </c>
      <c r="W22" s="11">
        <v>569482.0699999997</v>
      </c>
      <c r="X22" s="11">
        <v>569482.0699999997</v>
      </c>
      <c r="Y22" s="13">
        <v>0.2433220714554369</v>
      </c>
      <c r="Z22" s="13">
        <v>0.2433220714554369</v>
      </c>
      <c r="AA22" s="11">
        <v>1958781.0999999996</v>
      </c>
      <c r="AB22" s="11">
        <v>1958781.0999999996</v>
      </c>
      <c r="AC22" s="13">
        <v>0.5084354427672361</v>
      </c>
      <c r="AD22" s="13">
        <v>0.5084354427672361</v>
      </c>
      <c r="AE22" s="11">
        <v>8745093.9</v>
      </c>
      <c r="AF22" s="11">
        <v>8745093.9</v>
      </c>
      <c r="AG22" s="13">
        <v>0.8986906994603583</v>
      </c>
      <c r="AH22" s="13">
        <v>0.8986906994603583</v>
      </c>
      <c r="AI22" s="30"/>
    </row>
    <row r="23" spans="1:34" s="9" customFormat="1" ht="0.75" customHeight="1" hidden="1">
      <c r="A23" s="6" t="s">
        <v>25</v>
      </c>
      <c r="B23" s="18">
        <v>0.24747462383571686</v>
      </c>
      <c r="C23" s="18">
        <v>0.2760433860906896</v>
      </c>
      <c r="D23" s="18">
        <v>0.2771593156696988</v>
      </c>
      <c r="E23" s="18">
        <v>0.3084658420906088</v>
      </c>
      <c r="F23" s="18">
        <v>0.9238643855656627</v>
      </c>
      <c r="G23" s="18">
        <v>0.22131279943631216</v>
      </c>
      <c r="H23" s="18">
        <v>0.21356295566743658</v>
      </c>
      <c r="I23" s="18">
        <v>0.23860254142745926</v>
      </c>
      <c r="J23" s="18">
        <v>-0.12921898291060707</v>
      </c>
      <c r="K23" s="18">
        <v>0.2627000295701988</v>
      </c>
      <c r="L23" s="18">
        <v>0.29450061299978236</v>
      </c>
      <c r="M23" s="13">
        <v>1.0615230988070483</v>
      </c>
      <c r="N23" s="13">
        <v>1.0668634998667526</v>
      </c>
      <c r="O23" s="11">
        <v>0.1681336480983176</v>
      </c>
      <c r="P23" s="11">
        <v>0.18603421466795642</v>
      </c>
      <c r="Q23" s="13">
        <v>0.9839339797280229</v>
      </c>
      <c r="R23" s="13">
        <v>0.9834971785920849</v>
      </c>
      <c r="S23" s="11">
        <v>0.19333471857063414</v>
      </c>
      <c r="T23" s="11">
        <v>0.21180988381997437</v>
      </c>
      <c r="U23" s="13">
        <v>0.6646878898628271</v>
      </c>
      <c r="V23" s="13">
        <v>0.6543417927739423</v>
      </c>
      <c r="W23" s="11">
        <v>-0.39508484342792705</v>
      </c>
      <c r="X23" s="11">
        <v>-0.4341831008136189</v>
      </c>
      <c r="Y23" s="13">
        <v>-0.8187146131310161</v>
      </c>
      <c r="Z23" s="13">
        <v>-0.813668640954662</v>
      </c>
      <c r="AA23" s="18">
        <v>0.15719435527229247</v>
      </c>
      <c r="AB23" s="18">
        <v>0.17915665191897034</v>
      </c>
      <c r="AC23" s="13">
        <v>0.4675997138817043</v>
      </c>
      <c r="AD23" s="13">
        <v>0.48096291976076855</v>
      </c>
      <c r="AE23" s="18">
        <v>0.22908355281122345</v>
      </c>
      <c r="AF23" s="18">
        <v>0.25816161067409427</v>
      </c>
      <c r="AG23" s="18">
        <v>0.8265410536813091</v>
      </c>
      <c r="AH23" s="18">
        <v>0.8369212257811737</v>
      </c>
    </row>
    <row r="24" spans="1:34" s="2" customFormat="1" ht="15" customHeight="1">
      <c r="A24" s="5" t="s">
        <v>26</v>
      </c>
      <c r="B24" s="11">
        <v>4348727</v>
      </c>
      <c r="C24" s="11">
        <v>4348727</v>
      </c>
      <c r="D24" s="11">
        <v>5962643.1</v>
      </c>
      <c r="E24" s="11">
        <v>5962643.1</v>
      </c>
      <c r="F24" s="13">
        <v>0.9895496275648634</v>
      </c>
      <c r="G24" s="12">
        <v>5324243</v>
      </c>
      <c r="H24" s="11">
        <v>5324243.4</v>
      </c>
      <c r="I24" s="11">
        <v>5324243.4</v>
      </c>
      <c r="J24" s="13">
        <v>0.8929334375220279</v>
      </c>
      <c r="K24" s="11">
        <v>4178068.7</v>
      </c>
      <c r="L24" s="11">
        <v>4178068.7</v>
      </c>
      <c r="M24" s="13">
        <v>0.9607567225995102</v>
      </c>
      <c r="N24" s="13">
        <v>0.9607567225995102</v>
      </c>
      <c r="O24" s="11">
        <v>382058.8</v>
      </c>
      <c r="P24" s="11">
        <v>382058.8</v>
      </c>
      <c r="Q24" s="13">
        <v>0.8941900633794246</v>
      </c>
      <c r="R24" s="13">
        <v>0.8941900633794246</v>
      </c>
      <c r="S24" s="11">
        <v>382057</v>
      </c>
      <c r="T24" s="11">
        <v>382057</v>
      </c>
      <c r="U24" s="13">
        <v>0.8941900361835484</v>
      </c>
      <c r="V24" s="13">
        <v>0.8941900361835484</v>
      </c>
      <c r="W24" s="11">
        <v>382058.90000000014</v>
      </c>
      <c r="X24" s="11">
        <v>382058.90000000014</v>
      </c>
      <c r="Y24" s="13">
        <v>0.5031181272247532</v>
      </c>
      <c r="Z24" s="13">
        <v>0.5031181272247532</v>
      </c>
      <c r="AA24" s="11">
        <v>1146174.7000000002</v>
      </c>
      <c r="AB24" s="11">
        <v>1146174.7000000002</v>
      </c>
      <c r="AC24" s="13">
        <v>0.710182376282285</v>
      </c>
      <c r="AD24" s="13">
        <v>0.710182376282285</v>
      </c>
      <c r="AE24" s="11">
        <v>5324243.4</v>
      </c>
      <c r="AF24" s="11">
        <v>5324243.4</v>
      </c>
      <c r="AG24" s="13">
        <v>0.8929334375220279</v>
      </c>
      <c r="AH24" s="13">
        <v>0.8929334375220279</v>
      </c>
    </row>
    <row r="25" spans="1:34" s="2" customFormat="1" ht="15" customHeight="1">
      <c r="A25" s="6" t="s">
        <v>27</v>
      </c>
      <c r="B25" s="15">
        <v>4278235</v>
      </c>
      <c r="C25" s="15">
        <v>4278235</v>
      </c>
      <c r="D25" s="11">
        <v>5448912.5</v>
      </c>
      <c r="E25" s="11">
        <v>5448912.5</v>
      </c>
      <c r="F25" s="13">
        <v>0.968976171054693</v>
      </c>
      <c r="G25" s="12">
        <v>5239908</v>
      </c>
      <c r="H25" s="11">
        <v>5239908</v>
      </c>
      <c r="I25" s="11">
        <v>5239908</v>
      </c>
      <c r="J25" s="13">
        <v>0.9616428966330437</v>
      </c>
      <c r="K25" s="11">
        <v>4114816.7</v>
      </c>
      <c r="L25" s="11">
        <v>4114816.7</v>
      </c>
      <c r="M25" s="13">
        <v>0.9618024021588343</v>
      </c>
      <c r="N25" s="13">
        <v>0.9618024021588343</v>
      </c>
      <c r="O25" s="11">
        <v>375030.8</v>
      </c>
      <c r="P25" s="11">
        <v>375030.8</v>
      </c>
      <c r="Q25" s="13">
        <v>0.8941332983656586</v>
      </c>
      <c r="R25" s="13">
        <v>0.8941332983656586</v>
      </c>
      <c r="S25" s="11">
        <v>375030</v>
      </c>
      <c r="T25" s="11">
        <v>375030</v>
      </c>
      <c r="U25" s="13">
        <v>0.8941335227950047</v>
      </c>
      <c r="V25" s="13">
        <v>0.8941335227950047</v>
      </c>
      <c r="W25" s="11">
        <v>375030.49999999977</v>
      </c>
      <c r="X25" s="11">
        <v>375030.49999999977</v>
      </c>
      <c r="Y25" s="13">
        <v>1.1302618829837083</v>
      </c>
      <c r="Z25" s="13">
        <v>1.1302618829837083</v>
      </c>
      <c r="AA25" s="11">
        <v>1125091.2999999998</v>
      </c>
      <c r="AB25" s="11">
        <v>1125091.2999999998</v>
      </c>
      <c r="AC25" s="13">
        <v>0.9610603949680397</v>
      </c>
      <c r="AD25" s="13">
        <v>0.9610603949680397</v>
      </c>
      <c r="AE25" s="11">
        <v>5239908</v>
      </c>
      <c r="AF25" s="11">
        <v>5239908</v>
      </c>
      <c r="AG25" s="13">
        <v>0.9616428966330437</v>
      </c>
      <c r="AH25" s="13">
        <v>0.9616428966330437</v>
      </c>
    </row>
    <row r="26" spans="1:34" s="2" customFormat="1" ht="39" customHeight="1">
      <c r="A26" s="6" t="s">
        <v>69</v>
      </c>
      <c r="B26" s="15">
        <v>70492</v>
      </c>
      <c r="C26" s="15">
        <v>70492</v>
      </c>
      <c r="D26" s="11">
        <v>513730.6</v>
      </c>
      <c r="E26" s="11">
        <v>513730.6</v>
      </c>
      <c r="F26" s="13">
        <v>1.2771711486397457</v>
      </c>
      <c r="G26" s="12">
        <v>84335</v>
      </c>
      <c r="H26" s="11">
        <v>84335.4</v>
      </c>
      <c r="I26" s="11">
        <v>84335.4</v>
      </c>
      <c r="J26" s="13">
        <v>0.16416269538937334</v>
      </c>
      <c r="K26" s="11">
        <v>63252</v>
      </c>
      <c r="L26" s="11">
        <v>63252</v>
      </c>
      <c r="M26" s="13">
        <v>0.8972933098791352</v>
      </c>
      <c r="N26" s="13">
        <v>0.8972933098791352</v>
      </c>
      <c r="O26" s="11">
        <v>7028</v>
      </c>
      <c r="P26" s="11">
        <v>7028</v>
      </c>
      <c r="Q26" s="13">
        <v>0.8972296693476318</v>
      </c>
      <c r="R26" s="13">
        <v>0.8972296693476318</v>
      </c>
      <c r="S26" s="11">
        <v>7027</v>
      </c>
      <c r="T26" s="11">
        <v>7027</v>
      </c>
      <c r="U26" s="13">
        <v>0.8972165474974464</v>
      </c>
      <c r="V26" s="13">
        <v>0.8972165474974464</v>
      </c>
      <c r="W26" s="11">
        <v>7028.399999999994</v>
      </c>
      <c r="X26" s="11">
        <v>7028.399999999994</v>
      </c>
      <c r="Y26" s="13">
        <v>0.016437871748863808</v>
      </c>
      <c r="Z26" s="13">
        <v>0.016437871748863808</v>
      </c>
      <c r="AA26" s="11">
        <v>21083.399999999994</v>
      </c>
      <c r="AB26" s="11">
        <v>21083.399999999994</v>
      </c>
      <c r="AC26" s="13">
        <v>0.04756666268085614</v>
      </c>
      <c r="AD26" s="13">
        <v>0.04756666268085614</v>
      </c>
      <c r="AE26" s="11">
        <v>84335.4</v>
      </c>
      <c r="AF26" s="11">
        <v>84335.4</v>
      </c>
      <c r="AG26" s="13">
        <v>0.16416269538937334</v>
      </c>
      <c r="AH26" s="13">
        <v>0.16416269538937334</v>
      </c>
    </row>
    <row r="27" spans="1:34" s="2" customFormat="1" ht="15" customHeight="1">
      <c r="A27" s="5" t="s">
        <v>28</v>
      </c>
      <c r="B27" s="11">
        <v>857730.6461</v>
      </c>
      <c r="C27" s="11">
        <v>857730.6461</v>
      </c>
      <c r="D27" s="11">
        <v>2661155.89724</v>
      </c>
      <c r="E27" s="11">
        <v>2661155.89724</v>
      </c>
      <c r="F27" s="13">
        <v>1.6969990812381945</v>
      </c>
      <c r="G27" s="12">
        <v>1553291</v>
      </c>
      <c r="H27" s="11">
        <v>1927873.7</v>
      </c>
      <c r="I27" s="11">
        <f>1927873.7-53741</f>
        <v>1874132.7</v>
      </c>
      <c r="J27" s="13">
        <v>0.7244497408060465</v>
      </c>
      <c r="K27" s="11">
        <v>1508950</v>
      </c>
      <c r="L27" s="11">
        <v>1508950</v>
      </c>
      <c r="M27" s="13">
        <v>1.7592352644283116</v>
      </c>
      <c r="N27" s="13">
        <v>1.7592352644283116</v>
      </c>
      <c r="O27" s="11">
        <v>166000</v>
      </c>
      <c r="P27" s="11">
        <v>166000</v>
      </c>
      <c r="Q27" s="13">
        <v>1.4552602239187153</v>
      </c>
      <c r="R27" s="13">
        <v>1.4552602239187153</v>
      </c>
      <c r="S27" s="11">
        <v>166000</v>
      </c>
      <c r="T27" s="11">
        <v>166000</v>
      </c>
      <c r="U27" s="13">
        <v>0.42860101961737496</v>
      </c>
      <c r="V27" s="13">
        <v>0.42860101961737496</v>
      </c>
      <c r="W27" s="11">
        <v>86923.69999999995</v>
      </c>
      <c r="X27" s="11">
        <v>86923.69999999995</v>
      </c>
      <c r="Y27" s="13">
        <v>0.0667591253165994</v>
      </c>
      <c r="Z27" s="13">
        <v>0.0667591253165994</v>
      </c>
      <c r="AA27" s="11">
        <v>418923.69999999995</v>
      </c>
      <c r="AB27" s="11">
        <v>418923.69999999995</v>
      </c>
      <c r="AC27" s="13">
        <v>0.2322933861957109</v>
      </c>
      <c r="AD27" s="13">
        <v>0.2322933861957109</v>
      </c>
      <c r="AE27" s="11">
        <v>1927873.7</v>
      </c>
      <c r="AF27" s="11">
        <v>1927873.7</v>
      </c>
      <c r="AG27" s="13">
        <v>0.7244497408060465</v>
      </c>
      <c r="AH27" s="13">
        <v>0.7244497408060465</v>
      </c>
    </row>
    <row r="28" spans="1:34" s="2" customFormat="1" ht="15" customHeight="1">
      <c r="A28" s="6" t="s">
        <v>29</v>
      </c>
      <c r="B28" s="11">
        <v>662408.77137</v>
      </c>
      <c r="C28" s="11">
        <v>662408.77137</v>
      </c>
      <c r="D28" s="11">
        <v>2345577.96698</v>
      </c>
      <c r="E28" s="11">
        <v>2345577.96698</v>
      </c>
      <c r="F28" s="13">
        <v>1.740144984001288</v>
      </c>
      <c r="G28" s="12">
        <v>1176546</v>
      </c>
      <c r="H28" s="11">
        <v>1494065</v>
      </c>
      <c r="I28" s="11">
        <f>1494065-53741</f>
        <v>1440324</v>
      </c>
      <c r="J28" s="13">
        <v>0.6369709389467246</v>
      </c>
      <c r="K28" s="11">
        <v>1226295</v>
      </c>
      <c r="L28" s="11">
        <v>1226295</v>
      </c>
      <c r="M28" s="13">
        <v>1.8512662467674836</v>
      </c>
      <c r="N28" s="13">
        <v>1.8512662467674836</v>
      </c>
      <c r="O28" s="11">
        <v>87666</v>
      </c>
      <c r="P28" s="11">
        <v>87666</v>
      </c>
      <c r="Q28" s="13">
        <v>0.2450506684743869</v>
      </c>
      <c r="R28" s="13">
        <v>0.2450506684743869</v>
      </c>
      <c r="S28" s="11">
        <v>95666</v>
      </c>
      <c r="T28" s="11">
        <v>95666</v>
      </c>
      <c r="U28" s="13">
        <v>0.26741287671697916</v>
      </c>
      <c r="V28" s="13">
        <v>0.26741287671697916</v>
      </c>
      <c r="W28" s="11">
        <v>84438</v>
      </c>
      <c r="X28" s="11">
        <v>84438</v>
      </c>
      <c r="Y28" s="13">
        <v>0.21969438756527374</v>
      </c>
      <c r="Z28" s="13">
        <v>0.21969438756527374</v>
      </c>
      <c r="AA28" s="11">
        <v>267770</v>
      </c>
      <c r="AB28" s="11">
        <v>267770</v>
      </c>
      <c r="AC28" s="13">
        <v>0.15908672326621792</v>
      </c>
      <c r="AD28" s="13">
        <v>0.15908672326621792</v>
      </c>
      <c r="AE28" s="11">
        <v>1494065</v>
      </c>
      <c r="AF28" s="11">
        <v>1494065</v>
      </c>
      <c r="AG28" s="13">
        <v>0.6369709389467246</v>
      </c>
      <c r="AH28" s="13">
        <v>0.6369709389467246</v>
      </c>
    </row>
    <row r="29" spans="1:34" s="2" customFormat="1" ht="15" customHeight="1">
      <c r="A29" s="5" t="s">
        <v>30</v>
      </c>
      <c r="B29" s="11">
        <v>459144.02427999995</v>
      </c>
      <c r="C29" s="11">
        <v>459144.02427999995</v>
      </c>
      <c r="D29" s="11">
        <v>606584.42693</v>
      </c>
      <c r="E29" s="11">
        <v>606584.42693</v>
      </c>
      <c r="F29" s="13">
        <v>0.9500460108006684</v>
      </c>
      <c r="G29" s="12">
        <v>643624</v>
      </c>
      <c r="H29" s="11">
        <v>635545.5</v>
      </c>
      <c r="I29" s="11">
        <f>635545.5-457.4</f>
        <v>635088.1</v>
      </c>
      <c r="J29" s="13">
        <v>1.0477445047782972</v>
      </c>
      <c r="K29" s="11">
        <v>449794.4</v>
      </c>
      <c r="L29" s="11">
        <v>449794.4</v>
      </c>
      <c r="M29" s="13">
        <v>0.9796368377119545</v>
      </c>
      <c r="N29" s="13">
        <v>0.9796368377119545</v>
      </c>
      <c r="O29" s="11">
        <v>77446.83</v>
      </c>
      <c r="P29" s="11">
        <v>77446.83</v>
      </c>
      <c r="Q29" s="13">
        <v>2.2362303454741235</v>
      </c>
      <c r="R29" s="13">
        <v>2.2362303454741235</v>
      </c>
      <c r="S29" s="11">
        <v>53916.7</v>
      </c>
      <c r="T29" s="11">
        <v>53916.7</v>
      </c>
      <c r="U29" s="13">
        <v>1.385014080347981</v>
      </c>
      <c r="V29" s="13">
        <v>1.385014080347981</v>
      </c>
      <c r="W29" s="11">
        <v>54387.56999999998</v>
      </c>
      <c r="X29" s="11">
        <v>54387.56999999998</v>
      </c>
      <c r="Y29" s="13">
        <v>0.7361707752157334</v>
      </c>
      <c r="Z29" s="13">
        <v>0.7361707752157334</v>
      </c>
      <c r="AA29" s="11">
        <v>185751.09999999998</v>
      </c>
      <c r="AB29" s="11">
        <v>185751.09999999998</v>
      </c>
      <c r="AC29" s="13">
        <v>1.2598419696147585</v>
      </c>
      <c r="AD29" s="13">
        <v>1.2598419696147585</v>
      </c>
      <c r="AE29" s="11">
        <v>635545.5</v>
      </c>
      <c r="AF29" s="11">
        <f>635545.5+457.4</f>
        <v>636002.9</v>
      </c>
      <c r="AG29" s="13">
        <v>1.0477445047782972</v>
      </c>
      <c r="AH29" s="13">
        <v>1.0477445047782972</v>
      </c>
    </row>
    <row r="30" spans="1:34" s="2" customFormat="1" ht="15" customHeight="1">
      <c r="A30" s="5" t="s">
        <v>31</v>
      </c>
      <c r="B30" s="11">
        <v>212758.91988</v>
      </c>
      <c r="C30" s="11">
        <v>212758.91988</v>
      </c>
      <c r="D30" s="11">
        <v>500163.21852</v>
      </c>
      <c r="E30" s="11">
        <v>500163.21852</v>
      </c>
      <c r="F30" s="13">
        <v>1.4132058242376124</v>
      </c>
      <c r="G30" s="12">
        <v>20884</v>
      </c>
      <c r="H30" s="11">
        <v>857431.3</v>
      </c>
      <c r="I30" s="11">
        <v>857431.3</v>
      </c>
      <c r="J30" s="13">
        <v>1.714302988006932</v>
      </c>
      <c r="K30" s="11">
        <v>649499.7</v>
      </c>
      <c r="L30" s="11">
        <v>649499.7</v>
      </c>
      <c r="M30" s="13">
        <v>3.0527495644663447</v>
      </c>
      <c r="N30" s="13">
        <v>3.0527495644663447</v>
      </c>
      <c r="O30" s="11">
        <v>53124.6</v>
      </c>
      <c r="P30" s="11">
        <v>53124.6</v>
      </c>
      <c r="Q30" s="13">
        <v>1.7500239998863085</v>
      </c>
      <c r="R30" s="13">
        <v>1.7500239998863085</v>
      </c>
      <c r="S30" s="11">
        <v>108695.1</v>
      </c>
      <c r="T30" s="11">
        <v>108695.1</v>
      </c>
      <c r="U30" s="13">
        <v>2.0937921243024924</v>
      </c>
      <c r="V30" s="13">
        <v>2.0937921243024924</v>
      </c>
      <c r="W30" s="11">
        <v>46111.90000000008</v>
      </c>
      <c r="X30" s="11">
        <v>46111.90000000008</v>
      </c>
      <c r="Y30" s="13">
        <v>0.2247883211703744</v>
      </c>
      <c r="Z30" s="13">
        <v>0.2247883211703744</v>
      </c>
      <c r="AA30" s="11">
        <v>207931.6000000001</v>
      </c>
      <c r="AB30" s="11">
        <v>207931.6000000001</v>
      </c>
      <c r="AC30" s="13">
        <v>0.7234819278785267</v>
      </c>
      <c r="AD30" s="13">
        <v>0.7234819278785267</v>
      </c>
      <c r="AE30" s="11">
        <v>857431.3</v>
      </c>
      <c r="AF30" s="11">
        <v>857431.3</v>
      </c>
      <c r="AG30" s="13">
        <v>1.714302988006932</v>
      </c>
      <c r="AH30" s="13">
        <v>1.714302988006932</v>
      </c>
    </row>
    <row r="31" spans="1:34" s="2" customFormat="1" ht="15" customHeight="1">
      <c r="A31" s="6" t="s">
        <v>29</v>
      </c>
      <c r="B31" s="11">
        <v>0</v>
      </c>
      <c r="C31" s="11">
        <v>0</v>
      </c>
      <c r="D31" s="11"/>
      <c r="E31" s="11"/>
      <c r="F31" s="13"/>
      <c r="G31" s="29">
        <v>0</v>
      </c>
      <c r="H31" s="11">
        <v>369085.7</v>
      </c>
      <c r="I31" s="11">
        <v>369085.7</v>
      </c>
      <c r="J31" s="13"/>
      <c r="K31" s="11">
        <v>247322.8</v>
      </c>
      <c r="L31" s="11">
        <v>247322.8</v>
      </c>
      <c r="M31" s="13"/>
      <c r="N31" s="13"/>
      <c r="O31" s="11">
        <v>36600</v>
      </c>
      <c r="P31" s="11">
        <v>36600</v>
      </c>
      <c r="Q31" s="13"/>
      <c r="R31" s="13"/>
      <c r="S31" s="11">
        <v>48600</v>
      </c>
      <c r="T31" s="11">
        <v>48600</v>
      </c>
      <c r="U31" s="13"/>
      <c r="V31" s="13"/>
      <c r="W31" s="11">
        <v>36562.90000000002</v>
      </c>
      <c r="X31" s="11">
        <v>36562.90000000002</v>
      </c>
      <c r="Y31" s="13"/>
      <c r="Z31" s="13"/>
      <c r="AA31" s="11">
        <v>121762.90000000002</v>
      </c>
      <c r="AB31" s="11">
        <v>121762.90000000002</v>
      </c>
      <c r="AC31" s="13"/>
      <c r="AD31" s="13"/>
      <c r="AE31" s="11">
        <v>369085.7</v>
      </c>
      <c r="AF31" s="11">
        <v>369085.7</v>
      </c>
      <c r="AG31" s="13"/>
      <c r="AH31" s="13"/>
    </row>
    <row r="32" spans="1:34" s="10" customFormat="1" ht="65.25" customHeight="1">
      <c r="A32" s="40" t="s">
        <v>32</v>
      </c>
      <c r="B32" s="49" t="s">
        <v>70</v>
      </c>
      <c r="C32" s="49"/>
      <c r="D32" s="51" t="s">
        <v>65</v>
      </c>
      <c r="E32" s="51"/>
      <c r="F32" s="41" t="s">
        <v>4</v>
      </c>
      <c r="G32" s="41" t="s">
        <v>68</v>
      </c>
      <c r="H32" s="51" t="s">
        <v>75</v>
      </c>
      <c r="I32" s="51"/>
      <c r="J32" s="41" t="s">
        <v>4</v>
      </c>
      <c r="K32" s="49" t="s">
        <v>74</v>
      </c>
      <c r="L32" s="49"/>
      <c r="M32" s="50" t="s">
        <v>5</v>
      </c>
      <c r="N32" s="50"/>
      <c r="O32" s="52" t="s">
        <v>71</v>
      </c>
      <c r="P32" s="52"/>
      <c r="Q32" s="52" t="s">
        <v>5</v>
      </c>
      <c r="R32" s="52"/>
      <c r="S32" s="52" t="s">
        <v>72</v>
      </c>
      <c r="T32" s="52"/>
      <c r="U32" s="52" t="s">
        <v>5</v>
      </c>
      <c r="V32" s="52"/>
      <c r="W32" s="52" t="s">
        <v>73</v>
      </c>
      <c r="X32" s="52"/>
      <c r="Y32" s="52" t="s">
        <v>5</v>
      </c>
      <c r="Z32" s="52"/>
      <c r="AA32" s="52" t="s">
        <v>64</v>
      </c>
      <c r="AB32" s="52"/>
      <c r="AC32" s="52" t="s">
        <v>5</v>
      </c>
      <c r="AD32" s="52"/>
      <c r="AE32" s="51" t="s">
        <v>6</v>
      </c>
      <c r="AF32" s="51"/>
      <c r="AG32" s="54" t="s">
        <v>5</v>
      </c>
      <c r="AH32" s="54"/>
    </row>
    <row r="33" spans="1:35" s="8" customFormat="1" ht="15" customHeight="1">
      <c r="A33" s="19" t="s">
        <v>33</v>
      </c>
      <c r="B33" s="16">
        <v>12098557.9</v>
      </c>
      <c r="C33" s="16">
        <v>6915874.3</v>
      </c>
      <c r="D33" s="16">
        <v>16766924</v>
      </c>
      <c r="E33" s="16">
        <v>9526613</v>
      </c>
      <c r="F33" s="13">
        <v>1.0529020528511879</v>
      </c>
      <c r="G33" s="16">
        <v>16732952</v>
      </c>
      <c r="H33" s="16">
        <v>17169982</v>
      </c>
      <c r="I33" s="16">
        <f>9717450-457.4</f>
        <v>9716992.6</v>
      </c>
      <c r="J33" s="13">
        <v>1.0240388755862435</v>
      </c>
      <c r="K33" s="16">
        <v>12255368</v>
      </c>
      <c r="L33" s="16">
        <v>7189364</v>
      </c>
      <c r="M33" s="13">
        <v>1.0129610571190473</v>
      </c>
      <c r="N33" s="13">
        <v>1.0395452097791889</v>
      </c>
      <c r="O33" s="16">
        <v>1440534.6489999993</v>
      </c>
      <c r="P33" s="16">
        <v>771648.7000000002</v>
      </c>
      <c r="Q33" s="13">
        <v>1.067556863173183</v>
      </c>
      <c r="R33" s="13">
        <v>1.0114031257933855</v>
      </c>
      <c r="S33" s="16">
        <v>1164459.605</v>
      </c>
      <c r="T33" s="16">
        <v>589077.5700000001</v>
      </c>
      <c r="U33" s="13">
        <v>1.0187453949273555</v>
      </c>
      <c r="V33" s="13">
        <v>0.9575538776638113</v>
      </c>
      <c r="W33" s="16">
        <v>2228493.7460000007</v>
      </c>
      <c r="X33" s="16">
        <v>1122126.7299999997</v>
      </c>
      <c r="Y33" s="13">
        <v>1.0241437316345263</v>
      </c>
      <c r="Z33" s="13">
        <v>0.9103723099589321</v>
      </c>
      <c r="AA33" s="16">
        <v>4833488</v>
      </c>
      <c r="AB33" s="16">
        <v>2482853</v>
      </c>
      <c r="AC33" s="13">
        <v>1.0353704058336473</v>
      </c>
      <c r="AD33" s="13">
        <v>0.9510154021524174</v>
      </c>
      <c r="AE33" s="16">
        <v>17088856</v>
      </c>
      <c r="AF33" s="16">
        <v>9672217</v>
      </c>
      <c r="AG33" s="13">
        <v>1.0192004210193832</v>
      </c>
      <c r="AH33" s="13">
        <v>1.01528392094861</v>
      </c>
      <c r="AI33" s="39"/>
    </row>
    <row r="34" spans="1:34" s="2" customFormat="1" ht="30" customHeight="1">
      <c r="A34" s="31" t="s">
        <v>34</v>
      </c>
      <c r="B34" s="11">
        <v>9516378.3</v>
      </c>
      <c r="C34" s="11">
        <v>4441286.3</v>
      </c>
      <c r="D34" s="11">
        <v>13235070</v>
      </c>
      <c r="E34" s="11">
        <v>6204026</v>
      </c>
      <c r="F34" s="13">
        <v>1.0504797496196545</v>
      </c>
      <c r="G34" s="11">
        <v>13388849</v>
      </c>
      <c r="H34" s="11">
        <v>13487684</v>
      </c>
      <c r="I34" s="11">
        <v>6279701</v>
      </c>
      <c r="J34" s="13">
        <v>1.0190867143128068</v>
      </c>
      <c r="K34" s="11">
        <v>9435749</v>
      </c>
      <c r="L34" s="11">
        <v>4499164</v>
      </c>
      <c r="M34" s="13">
        <v>0.9915273124440628</v>
      </c>
      <c r="N34" s="13">
        <v>1.0130317426282562</v>
      </c>
      <c r="O34" s="27">
        <v>1154712.6489999993</v>
      </c>
      <c r="P34" s="27">
        <v>522606.7000000002</v>
      </c>
      <c r="Q34" s="13">
        <v>1.07</v>
      </c>
      <c r="R34" s="13">
        <v>1</v>
      </c>
      <c r="S34" s="27">
        <v>879248.605</v>
      </c>
      <c r="T34" s="27">
        <v>340602.57</v>
      </c>
      <c r="U34" s="13">
        <v>1.055</v>
      </c>
      <c r="V34" s="13">
        <v>0.99</v>
      </c>
      <c r="W34" s="11">
        <v>1943101.7460000007</v>
      </c>
      <c r="X34" s="11">
        <v>874299.7299999997</v>
      </c>
      <c r="Y34" s="13">
        <v>1.0758490601347652</v>
      </c>
      <c r="Z34" s="13">
        <v>0.9756829447934915</v>
      </c>
      <c r="AA34" s="11">
        <v>3977063</v>
      </c>
      <c r="AB34" s="11">
        <v>1737509</v>
      </c>
      <c r="AC34" s="13">
        <v>1.0694789996052376</v>
      </c>
      <c r="AD34" s="13">
        <v>0.9856864880810556</v>
      </c>
      <c r="AE34" s="11">
        <v>13412812</v>
      </c>
      <c r="AF34" s="11">
        <v>6236673</v>
      </c>
      <c r="AG34" s="13">
        <v>1.0134296229638378</v>
      </c>
      <c r="AH34" s="13">
        <v>1.005262228108006</v>
      </c>
    </row>
    <row r="35" spans="1:34" s="2" customFormat="1" ht="15" customHeight="1">
      <c r="A35" s="31" t="s">
        <v>35</v>
      </c>
      <c r="B35" s="11">
        <v>2169302</v>
      </c>
      <c r="C35" s="11">
        <v>971435.6</v>
      </c>
      <c r="D35" s="11">
        <v>3034987</v>
      </c>
      <c r="E35" s="11">
        <v>1394360</v>
      </c>
      <c r="F35" s="13">
        <v>0.9812510729953698</v>
      </c>
      <c r="G35" s="11">
        <v>2988212</v>
      </c>
      <c r="H35" s="11">
        <v>3003080</v>
      </c>
      <c r="I35" s="11">
        <v>1387053</v>
      </c>
      <c r="J35" s="13">
        <v>0.9894869401417535</v>
      </c>
      <c r="K35" s="11">
        <v>2123500</v>
      </c>
      <c r="L35" s="11">
        <v>980290</v>
      </c>
      <c r="M35" s="13">
        <v>0.9788862961450273</v>
      </c>
      <c r="N35" s="13">
        <v>1.0091147575814599</v>
      </c>
      <c r="O35" s="27">
        <v>225416.94</v>
      </c>
      <c r="P35" s="27">
        <v>97834.40000000002</v>
      </c>
      <c r="Q35" s="13">
        <v>1.02</v>
      </c>
      <c r="R35" s="13">
        <v>1</v>
      </c>
      <c r="S35" s="27">
        <v>214669.44</v>
      </c>
      <c r="T35" s="27">
        <v>92865</v>
      </c>
      <c r="U35" s="13">
        <v>1.01</v>
      </c>
      <c r="V35" s="13">
        <v>1</v>
      </c>
      <c r="W35" s="11">
        <v>439493.62000000005</v>
      </c>
      <c r="X35" s="11">
        <v>216063.59999999998</v>
      </c>
      <c r="Y35" s="13">
        <v>1.0170073401458775</v>
      </c>
      <c r="Z35" s="13">
        <v>0.9304062870061361</v>
      </c>
      <c r="AA35" s="11">
        <v>879580</v>
      </c>
      <c r="AB35" s="11">
        <v>406763</v>
      </c>
      <c r="AC35" s="13">
        <v>1.0160508730080804</v>
      </c>
      <c r="AD35" s="13">
        <v>0.9617874606312246</v>
      </c>
      <c r="AE35" s="11">
        <v>3003080</v>
      </c>
      <c r="AF35" s="11">
        <v>1387053</v>
      </c>
      <c r="AG35" s="13">
        <v>0.9894869401417535</v>
      </c>
      <c r="AH35" s="13">
        <v>0.9947596029719729</v>
      </c>
    </row>
    <row r="36" spans="1:34" s="2" customFormat="1" ht="15" customHeight="1">
      <c r="A36" s="31" t="s">
        <v>36</v>
      </c>
      <c r="B36" s="11">
        <v>5166827.8</v>
      </c>
      <c r="C36" s="11">
        <v>1867194.3</v>
      </c>
      <c r="D36" s="11">
        <v>7158326</v>
      </c>
      <c r="E36" s="11">
        <v>2570322</v>
      </c>
      <c r="F36" s="13">
        <v>1.091897991658145</v>
      </c>
      <c r="G36" s="11">
        <v>7348704</v>
      </c>
      <c r="H36" s="11">
        <v>7392496</v>
      </c>
      <c r="I36" s="11">
        <v>2779610</v>
      </c>
      <c r="J36" s="13">
        <v>1.0327129555150185</v>
      </c>
      <c r="K36" s="11">
        <v>5344086</v>
      </c>
      <c r="L36" s="11">
        <v>2013366</v>
      </c>
      <c r="M36" s="13">
        <v>1.0343069687749222</v>
      </c>
      <c r="N36" s="13">
        <v>1.0782841400062115</v>
      </c>
      <c r="O36" s="27">
        <v>652425.8960000002</v>
      </c>
      <c r="P36" s="27">
        <v>280766.196</v>
      </c>
      <c r="Q36" s="13">
        <v>1.03</v>
      </c>
      <c r="R36" s="13">
        <v>1.08</v>
      </c>
      <c r="S36" s="27">
        <v>432730.92</v>
      </c>
      <c r="T36" s="27">
        <v>124963.38</v>
      </c>
      <c r="U36" s="13">
        <v>1.02</v>
      </c>
      <c r="V36" s="13">
        <v>1.098</v>
      </c>
      <c r="W36" s="11">
        <v>963253.1839999999</v>
      </c>
      <c r="X36" s="11">
        <v>360514.424</v>
      </c>
      <c r="Y36" s="13">
        <v>1.0315091778045016</v>
      </c>
      <c r="Z36" s="13">
        <v>1.0946273527473895</v>
      </c>
      <c r="AA36" s="11">
        <v>2048410</v>
      </c>
      <c r="AB36" s="11">
        <v>766244</v>
      </c>
      <c r="AC36" s="13">
        <v>1.0285774828797216</v>
      </c>
      <c r="AD36" s="13">
        <v>1.0897645947821735</v>
      </c>
      <c r="AE36" s="11">
        <v>7392496</v>
      </c>
      <c r="AF36" s="11">
        <v>2779610</v>
      </c>
      <c r="AG36" s="13">
        <v>1.0327129555150185</v>
      </c>
      <c r="AH36" s="13">
        <v>1.0814248175909478</v>
      </c>
    </row>
    <row r="37" spans="1:34" s="2" customFormat="1" ht="15" customHeight="1">
      <c r="A37" s="31" t="s">
        <v>37</v>
      </c>
      <c r="B37" s="11">
        <v>11466</v>
      </c>
      <c r="C37" s="11">
        <v>11103</v>
      </c>
      <c r="D37" s="11">
        <v>16875</v>
      </c>
      <c r="E37" s="11">
        <v>16289</v>
      </c>
      <c r="F37" s="13">
        <v>0.008717830559470327</v>
      </c>
      <c r="G37" s="11">
        <v>17701</v>
      </c>
      <c r="H37" s="11">
        <v>17841</v>
      </c>
      <c r="I37" s="11">
        <v>17225</v>
      </c>
      <c r="J37" s="13">
        <v>1.0572444444444444</v>
      </c>
      <c r="K37" s="11">
        <v>11498</v>
      </c>
      <c r="L37" s="11">
        <v>11070</v>
      </c>
      <c r="M37" s="13">
        <v>1.002790859933717</v>
      </c>
      <c r="N37" s="13">
        <v>0.9970278303161307</v>
      </c>
      <c r="O37" s="27">
        <v>2530</v>
      </c>
      <c r="P37" s="27">
        <v>2430</v>
      </c>
      <c r="Q37" s="13">
        <v>1.0679611650485437</v>
      </c>
      <c r="R37" s="13">
        <v>1.0681318681318681</v>
      </c>
      <c r="S37" s="27">
        <v>1919</v>
      </c>
      <c r="T37" s="27">
        <v>1863</v>
      </c>
      <c r="U37" s="13">
        <v>1.184567901234568</v>
      </c>
      <c r="V37" s="13">
        <v>1.1821065989847717</v>
      </c>
      <c r="W37" s="11">
        <v>1894</v>
      </c>
      <c r="X37" s="11">
        <v>1862</v>
      </c>
      <c r="Y37" s="13">
        <v>1.3338028169014085</v>
      </c>
      <c r="Z37" s="13">
        <v>1.394756554307116</v>
      </c>
      <c r="AA37" s="11">
        <v>6343</v>
      </c>
      <c r="AB37" s="11">
        <v>6155</v>
      </c>
      <c r="AC37" s="13">
        <v>1.1726751710112775</v>
      </c>
      <c r="AD37" s="13">
        <v>1.1868492094099499</v>
      </c>
      <c r="AE37" s="11">
        <v>17841</v>
      </c>
      <c r="AF37" s="11">
        <v>17225</v>
      </c>
      <c r="AG37" s="13">
        <v>1.0572444444444444</v>
      </c>
      <c r="AH37" s="13">
        <v>1.0574620909816441</v>
      </c>
    </row>
    <row r="38" spans="1:34" s="2" customFormat="1" ht="15" customHeight="1">
      <c r="A38" s="31" t="s">
        <v>67</v>
      </c>
      <c r="B38" s="11">
        <v>1622545.6</v>
      </c>
      <c r="C38" s="11">
        <v>1515317</v>
      </c>
      <c r="D38" s="11">
        <v>2250755</v>
      </c>
      <c r="E38" s="11">
        <v>2042074</v>
      </c>
      <c r="F38" s="13"/>
      <c r="G38" s="11">
        <v>2074661</v>
      </c>
      <c r="H38" s="11">
        <v>2412716</v>
      </c>
      <c r="I38" s="11">
        <f>2168783-457.4</f>
        <v>2168325.6</v>
      </c>
      <c r="J38" s="13">
        <v>1.0719585205853146</v>
      </c>
      <c r="K38" s="11">
        <v>1869515</v>
      </c>
      <c r="L38" s="11">
        <v>1740524</v>
      </c>
      <c r="M38" s="13">
        <v>1.1522110688291287</v>
      </c>
      <c r="N38" s="13">
        <v>1.1486203876812575</v>
      </c>
      <c r="O38" s="27">
        <v>178980</v>
      </c>
      <c r="P38" s="27">
        <v>142300</v>
      </c>
      <c r="Q38" s="13">
        <v>1.1015279099280302</v>
      </c>
      <c r="R38" s="13">
        <v>1.0722224315262028</v>
      </c>
      <c r="S38" s="27">
        <v>178980</v>
      </c>
      <c r="T38" s="27">
        <v>142300</v>
      </c>
      <c r="U38" s="13">
        <v>0.8831976313841599</v>
      </c>
      <c r="V38" s="13">
        <v>0.8665257978674819</v>
      </c>
      <c r="W38" s="11">
        <v>178987</v>
      </c>
      <c r="X38" s="11">
        <v>141454</v>
      </c>
      <c r="Y38" s="13">
        <v>0.6803623287567091</v>
      </c>
      <c r="Z38" s="13">
        <v>0.6154856956379854</v>
      </c>
      <c r="AA38" s="11">
        <v>536947</v>
      </c>
      <c r="AB38" s="11">
        <v>426054</v>
      </c>
      <c r="AC38" s="13">
        <v>0.854726691276311</v>
      </c>
      <c r="AD38" s="13">
        <v>0.8088245623693657</v>
      </c>
      <c r="AE38" s="11">
        <v>2406462</v>
      </c>
      <c r="AF38" s="11">
        <v>2166578</v>
      </c>
      <c r="AG38" s="13">
        <v>1.0691798974122018</v>
      </c>
      <c r="AH38" s="13">
        <v>1.0609693870055639</v>
      </c>
    </row>
    <row r="39" spans="1:34" s="2" customFormat="1" ht="16.5" customHeight="1">
      <c r="A39" s="31" t="s">
        <v>66</v>
      </c>
      <c r="B39" s="33">
        <v>948168</v>
      </c>
      <c r="C39" s="33">
        <v>948168</v>
      </c>
      <c r="D39" s="33">
        <v>1264224</v>
      </c>
      <c r="E39" s="33">
        <v>1264224</v>
      </c>
      <c r="F39" s="34">
        <v>0.9190947357707323</v>
      </c>
      <c r="G39" s="33">
        <v>1251741</v>
      </c>
      <c r="H39" s="33">
        <v>1251741</v>
      </c>
      <c r="I39" s="33">
        <v>1251741</v>
      </c>
      <c r="J39" s="34">
        <v>0.990125958690865</v>
      </c>
      <c r="K39" s="33">
        <v>938606</v>
      </c>
      <c r="L39" s="33">
        <v>938606</v>
      </c>
      <c r="M39" s="34">
        <v>0.9899152892736308</v>
      </c>
      <c r="N39" s="34">
        <v>0.9899152892736308</v>
      </c>
      <c r="O39" s="35">
        <v>104312</v>
      </c>
      <c r="P39" s="35">
        <v>104312</v>
      </c>
      <c r="Q39" s="34">
        <v>0.9901283316880553</v>
      </c>
      <c r="R39" s="34">
        <v>0.9901283316880553</v>
      </c>
      <c r="S39" s="35">
        <v>104312</v>
      </c>
      <c r="T39" s="35">
        <v>104312</v>
      </c>
      <c r="U39" s="34">
        <v>0.9901283316880553</v>
      </c>
      <c r="V39" s="34">
        <v>0.9901283316880553</v>
      </c>
      <c r="W39" s="33">
        <v>104511</v>
      </c>
      <c r="X39" s="33">
        <v>104511</v>
      </c>
      <c r="Y39" s="34">
        <v>0.9920172374515909</v>
      </c>
      <c r="Z39" s="34">
        <v>0.9920172374515909</v>
      </c>
      <c r="AA39" s="33">
        <v>313135</v>
      </c>
      <c r="AB39" s="33">
        <v>313135</v>
      </c>
      <c r="AC39" s="34">
        <v>0.9907579669425671</v>
      </c>
      <c r="AD39" s="34">
        <v>0.9907579669425671</v>
      </c>
      <c r="AE39" s="33">
        <v>1251741</v>
      </c>
      <c r="AF39" s="33">
        <v>1251741</v>
      </c>
      <c r="AG39" s="13">
        <v>0.990125958690865</v>
      </c>
      <c r="AH39" s="13">
        <v>0.990125958690865</v>
      </c>
    </row>
    <row r="40" spans="1:34" s="8" customFormat="1" ht="19.5" customHeight="1" hidden="1">
      <c r="A40" s="32" t="s">
        <v>38</v>
      </c>
      <c r="B40" s="16">
        <v>9799511.817150002</v>
      </c>
      <c r="C40" s="16">
        <v>12715882.29713</v>
      </c>
      <c r="D40" s="16">
        <v>16152634.17438</v>
      </c>
      <c r="E40" s="16">
        <v>20051904.19958</v>
      </c>
      <c r="F40" s="13">
        <v>1.4165768923547317</v>
      </c>
      <c r="G40" s="16">
        <v>14437491</v>
      </c>
      <c r="H40" s="16">
        <v>20802654.099999994</v>
      </c>
      <c r="I40" s="16">
        <v>24270236.599999994</v>
      </c>
      <c r="J40" s="13">
        <v>1.2878799752052503</v>
      </c>
      <c r="K40" s="16">
        <v>11865369.292520002</v>
      </c>
      <c r="L40" s="16">
        <v>14326782.72532</v>
      </c>
      <c r="M40" s="13">
        <v>1.2108122847257112</v>
      </c>
      <c r="N40" s="13">
        <v>1.126684125454164</v>
      </c>
      <c r="O40" s="16">
        <v>2135093.470651891</v>
      </c>
      <c r="P40" s="16">
        <v>2459925.66965573</v>
      </c>
      <c r="Q40" s="13">
        <v>1.069563450797553</v>
      </c>
      <c r="R40" s="13">
        <v>1.0887553032346096</v>
      </c>
      <c r="S40" s="16">
        <v>2232509.6763350437</v>
      </c>
      <c r="T40" s="16">
        <v>2511590.2938198</v>
      </c>
      <c r="U40" s="13">
        <v>1.2159912994710607</v>
      </c>
      <c r="V40" s="13">
        <v>1.21825233214138</v>
      </c>
      <c r="W40" s="16">
        <v>2078130.6604930642</v>
      </c>
      <c r="X40" s="16">
        <v>2442165.6112044677</v>
      </c>
      <c r="Y40" s="13">
        <v>0.8243492089114836</v>
      </c>
      <c r="Z40" s="13">
        <v>0.810006946094787</v>
      </c>
      <c r="AA40" s="16">
        <v>6445733.807479998</v>
      </c>
      <c r="AB40" s="16">
        <v>7413681.574679997</v>
      </c>
      <c r="AC40" s="13">
        <v>1.0145772098981867</v>
      </c>
      <c r="AD40" s="13">
        <v>1.0105861985236952</v>
      </c>
      <c r="AE40" s="16">
        <v>18311103.1</v>
      </c>
      <c r="AF40" s="16">
        <v>21740464.299999997</v>
      </c>
      <c r="AG40" s="13">
        <v>1.1336295307822664</v>
      </c>
      <c r="AH40" s="13">
        <v>1.084209463780271</v>
      </c>
    </row>
    <row r="41" spans="1:34" s="8" customFormat="1" ht="15" customHeight="1">
      <c r="A41" s="32" t="s">
        <v>39</v>
      </c>
      <c r="B41" s="16">
        <v>8930927.1</v>
      </c>
      <c r="C41" s="16">
        <v>6675681.300000001</v>
      </c>
      <c r="D41" s="16">
        <v>12575075</v>
      </c>
      <c r="E41" s="16">
        <v>9354497</v>
      </c>
      <c r="F41" s="13">
        <v>0.9337341547372785</v>
      </c>
      <c r="G41" s="16">
        <v>11656228</v>
      </c>
      <c r="H41" s="16">
        <v>16887885</v>
      </c>
      <c r="I41" s="16">
        <v>12964150</v>
      </c>
      <c r="J41" s="13">
        <v>1.3429649524953131</v>
      </c>
      <c r="K41" s="16">
        <v>9835004</v>
      </c>
      <c r="L41" s="16">
        <v>7244379</v>
      </c>
      <c r="M41" s="13">
        <v>1.1012299047878245</v>
      </c>
      <c r="N41" s="13">
        <v>1.0851894622351128</v>
      </c>
      <c r="O41" s="28">
        <v>2305810</v>
      </c>
      <c r="P41" s="28">
        <v>1656003</v>
      </c>
      <c r="Q41" s="13">
        <v>3.4434764116616536</v>
      </c>
      <c r="R41" s="13">
        <v>3.8444580589189994</v>
      </c>
      <c r="S41" s="28">
        <v>1516097</v>
      </c>
      <c r="T41" s="28">
        <v>983693</v>
      </c>
      <c r="U41" s="13">
        <v>1.0452640708638183</v>
      </c>
      <c r="V41" s="13">
        <v>0.8761015918140874</v>
      </c>
      <c r="W41" s="16">
        <v>1600654</v>
      </c>
      <c r="X41" s="16">
        <v>1051754.2</v>
      </c>
      <c r="Y41" s="13">
        <v>1.050237945734069</v>
      </c>
      <c r="Z41" s="13">
        <v>0.9346782693391205</v>
      </c>
      <c r="AA41" s="16">
        <v>5422561</v>
      </c>
      <c r="AB41" s="16">
        <v>3691450.2</v>
      </c>
      <c r="AC41" s="13">
        <v>1.488018872998572</v>
      </c>
      <c r="AD41" s="13">
        <v>1.3780155859902286</v>
      </c>
      <c r="AE41" s="16">
        <v>15257565</v>
      </c>
      <c r="AF41" s="16">
        <v>10935829.2</v>
      </c>
      <c r="AG41" s="13">
        <v>1.213318012019809</v>
      </c>
      <c r="AH41" s="13">
        <v>1.1690451341210542</v>
      </c>
    </row>
    <row r="42" spans="1:36" s="2" customFormat="1" ht="15" customHeight="1">
      <c r="A42" s="43" t="s">
        <v>40</v>
      </c>
      <c r="B42" s="11">
        <v>1067542.7</v>
      </c>
      <c r="C42" s="11">
        <v>910290.8</v>
      </c>
      <c r="D42" s="11">
        <v>1406911</v>
      </c>
      <c r="E42" s="11">
        <v>1195892</v>
      </c>
      <c r="F42" s="13">
        <v>1.2592838902608323</v>
      </c>
      <c r="G42" s="11">
        <v>1300935</v>
      </c>
      <c r="H42" s="11">
        <v>1180385</v>
      </c>
      <c r="I42" s="11">
        <v>961113</v>
      </c>
      <c r="J42" s="13">
        <v>0.838990526053176</v>
      </c>
      <c r="K42" s="11">
        <v>884857</v>
      </c>
      <c r="L42" s="11">
        <v>741425</v>
      </c>
      <c r="M42" s="13">
        <v>0.8288726998929411</v>
      </c>
      <c r="N42" s="13">
        <v>0.8144924676817562</v>
      </c>
      <c r="O42" s="27">
        <v>107659</v>
      </c>
      <c r="P42" s="27">
        <v>85034</v>
      </c>
      <c r="Q42" s="13">
        <v>1.067544693809353</v>
      </c>
      <c r="R42" s="13">
        <v>1.0301257946968527</v>
      </c>
      <c r="S42" s="27">
        <v>104396</v>
      </c>
      <c r="T42" s="27">
        <v>82457</v>
      </c>
      <c r="U42" s="13">
        <v>0.5557560754877692</v>
      </c>
      <c r="V42" s="13">
        <v>0.4848073282299126</v>
      </c>
      <c r="W42" s="11">
        <v>83473</v>
      </c>
      <c r="X42" s="11">
        <v>52197</v>
      </c>
      <c r="Y42" s="13">
        <v>1.6471899913173889</v>
      </c>
      <c r="Z42" s="13">
        <v>1.5830704840470702</v>
      </c>
      <c r="AA42" s="11">
        <v>295528</v>
      </c>
      <c r="AB42" s="11">
        <v>219688</v>
      </c>
      <c r="AC42" s="13">
        <v>0.8708186982862262</v>
      </c>
      <c r="AD42" s="13">
        <v>0.7692129929517053</v>
      </c>
      <c r="AE42" s="11">
        <v>1180385</v>
      </c>
      <c r="AF42" s="11">
        <v>961113</v>
      </c>
      <c r="AG42" s="13">
        <v>0.838990526053176</v>
      </c>
      <c r="AH42" s="13">
        <v>0.8036787602893907</v>
      </c>
      <c r="AI42" s="42"/>
      <c r="AJ42" s="42"/>
    </row>
    <row r="43" spans="1:34" s="2" customFormat="1" ht="15" customHeight="1">
      <c r="A43" s="43" t="s">
        <v>41</v>
      </c>
      <c r="B43" s="11">
        <v>1997727.2</v>
      </c>
      <c r="C43" s="11">
        <v>1329191.8</v>
      </c>
      <c r="D43" s="11">
        <v>3206109</v>
      </c>
      <c r="E43" s="11">
        <v>2181822</v>
      </c>
      <c r="F43" s="13">
        <v>0.8472172528368658</v>
      </c>
      <c r="G43" s="11">
        <v>3731349</v>
      </c>
      <c r="H43" s="11">
        <v>3629805</v>
      </c>
      <c r="I43" s="11">
        <v>2297246</v>
      </c>
      <c r="J43" s="13">
        <v>1.1321527122128412</v>
      </c>
      <c r="K43" s="11">
        <v>1754989</v>
      </c>
      <c r="L43" s="11">
        <v>1099124</v>
      </c>
      <c r="M43" s="13">
        <v>0.8784928192397841</v>
      </c>
      <c r="N43" s="13">
        <v>0.8269115111904843</v>
      </c>
      <c r="O43" s="27">
        <v>496233</v>
      </c>
      <c r="P43" s="27">
        <v>141550</v>
      </c>
      <c r="Q43" s="13">
        <v>2.034886009674292</v>
      </c>
      <c r="R43" s="13">
        <v>1.0049969399245422</v>
      </c>
      <c r="S43" s="27">
        <v>496700</v>
      </c>
      <c r="T43" s="27">
        <v>210450</v>
      </c>
      <c r="U43" s="13">
        <v>1.5215566624392693</v>
      </c>
      <c r="V43" s="13">
        <v>0.863242955002256</v>
      </c>
      <c r="W43" s="11">
        <v>499249</v>
      </c>
      <c r="X43" s="11">
        <v>304303</v>
      </c>
      <c r="Y43" s="13">
        <v>0.7824275126669665</v>
      </c>
      <c r="Z43" s="13">
        <v>0.6502284217319025</v>
      </c>
      <c r="AA43" s="11">
        <v>1492182</v>
      </c>
      <c r="AB43" s="11">
        <v>656303</v>
      </c>
      <c r="AC43" s="13">
        <v>1.2348595063481582</v>
      </c>
      <c r="AD43" s="13">
        <v>0.7697386090817716</v>
      </c>
      <c r="AE43" s="11">
        <v>3247171</v>
      </c>
      <c r="AF43" s="11">
        <v>1755427</v>
      </c>
      <c r="AG43" s="13">
        <v>1.012807424825544</v>
      </c>
      <c r="AH43" s="13">
        <v>0.8045693003370578</v>
      </c>
    </row>
    <row r="44" spans="1:34" s="2" customFormat="1" ht="15" customHeight="1">
      <c r="A44" s="31" t="s">
        <v>42</v>
      </c>
      <c r="B44" s="11">
        <v>227875.5</v>
      </c>
      <c r="C44" s="11">
        <v>145920.5</v>
      </c>
      <c r="D44" s="11">
        <v>282788</v>
      </c>
      <c r="E44" s="11">
        <v>180520</v>
      </c>
      <c r="F44" s="13">
        <v>0.9481607649983739</v>
      </c>
      <c r="G44" s="11">
        <v>318709</v>
      </c>
      <c r="H44" s="11">
        <v>330576</v>
      </c>
      <c r="I44" s="11">
        <v>216107</v>
      </c>
      <c r="J44" s="13">
        <v>1.168988783116681</v>
      </c>
      <c r="K44" s="11">
        <v>214552</v>
      </c>
      <c r="L44" s="11">
        <v>135576</v>
      </c>
      <c r="M44" s="13">
        <v>0.9415316697056068</v>
      </c>
      <c r="N44" s="13">
        <v>0.9291086584818445</v>
      </c>
      <c r="O44" s="27">
        <v>33100</v>
      </c>
      <c r="P44" s="27">
        <v>21250</v>
      </c>
      <c r="Q44" s="13">
        <v>2.065715979654882</v>
      </c>
      <c r="R44" s="13">
        <v>2.1139020144242724</v>
      </c>
      <c r="S44" s="27">
        <v>34200</v>
      </c>
      <c r="T44" s="27">
        <v>20850</v>
      </c>
      <c r="U44" s="13">
        <v>2.792976725193957</v>
      </c>
      <c r="V44" s="13">
        <v>2.0977965590099608</v>
      </c>
      <c r="W44" s="11">
        <v>42160</v>
      </c>
      <c r="X44" s="11">
        <v>24972</v>
      </c>
      <c r="Y44" s="13">
        <v>1.5823449932442577</v>
      </c>
      <c r="Z44" s="13">
        <v>1.70947426067908</v>
      </c>
      <c r="AA44" s="11">
        <v>109460</v>
      </c>
      <c r="AB44" s="11">
        <v>67072</v>
      </c>
      <c r="AC44" s="13">
        <v>1.9933349115874202</v>
      </c>
      <c r="AD44" s="13">
        <v>1.9384971098265895</v>
      </c>
      <c r="AE44" s="11">
        <v>324012</v>
      </c>
      <c r="AF44" s="11">
        <v>202648</v>
      </c>
      <c r="AG44" s="13">
        <v>1.145777048531055</v>
      </c>
      <c r="AH44" s="13">
        <v>1.1225792155993797</v>
      </c>
    </row>
    <row r="45" spans="1:34" s="2" customFormat="1" ht="37.5" customHeight="1">
      <c r="A45" s="31" t="s">
        <v>43</v>
      </c>
      <c r="B45" s="33">
        <v>1769851.7</v>
      </c>
      <c r="C45" s="33">
        <v>1183271.3</v>
      </c>
      <c r="D45" s="33">
        <v>2923321</v>
      </c>
      <c r="E45" s="33">
        <v>2001302</v>
      </c>
      <c r="F45" s="34">
        <v>0.8385809887628717</v>
      </c>
      <c r="G45" s="33">
        <v>3412640</v>
      </c>
      <c r="H45" s="33">
        <v>3299229</v>
      </c>
      <c r="I45" s="33">
        <v>2081139</v>
      </c>
      <c r="J45" s="34">
        <v>1.1285893680509256</v>
      </c>
      <c r="K45" s="33">
        <v>1540437</v>
      </c>
      <c r="L45" s="33">
        <v>963548</v>
      </c>
      <c r="M45" s="34">
        <v>0.8703763145804816</v>
      </c>
      <c r="N45" s="34">
        <v>0.8143086036144035</v>
      </c>
      <c r="O45" s="35">
        <v>463133</v>
      </c>
      <c r="P45" s="35">
        <v>120300</v>
      </c>
      <c r="Q45" s="34">
        <v>2.0327177971491306</v>
      </c>
      <c r="R45" s="34">
        <v>0.9197690714461021</v>
      </c>
      <c r="S45" s="35">
        <v>462500</v>
      </c>
      <c r="T45" s="35">
        <v>189600</v>
      </c>
      <c r="U45" s="34">
        <v>1.472006416356617</v>
      </c>
      <c r="V45" s="34">
        <v>0.8107726714874001</v>
      </c>
      <c r="W45" s="33">
        <v>457089</v>
      </c>
      <c r="X45" s="33">
        <v>279331</v>
      </c>
      <c r="Y45" s="34">
        <v>0.747570052646815</v>
      </c>
      <c r="Z45" s="34">
        <v>0.6160997472352476</v>
      </c>
      <c r="AA45" s="33">
        <v>1382722</v>
      </c>
      <c r="AB45" s="33">
        <v>589231</v>
      </c>
      <c r="AC45" s="34">
        <v>1.1987508983769828</v>
      </c>
      <c r="AD45" s="34">
        <v>0.7203039982592346</v>
      </c>
      <c r="AE45" s="33">
        <v>2923159</v>
      </c>
      <c r="AF45" s="33">
        <v>1552779</v>
      </c>
      <c r="AG45" s="13">
        <v>0.9999445835746399</v>
      </c>
      <c r="AH45" s="13">
        <v>0.7758843992560843</v>
      </c>
    </row>
    <row r="46" spans="1:34" s="2" customFormat="1" ht="30" customHeight="1" hidden="1">
      <c r="A46" s="31" t="s">
        <v>44</v>
      </c>
      <c r="B46" s="11"/>
      <c r="C46" s="11"/>
      <c r="D46" s="11"/>
      <c r="E46" s="11"/>
      <c r="F46" s="13"/>
      <c r="G46" s="11"/>
      <c r="H46" s="11"/>
      <c r="I46" s="11"/>
      <c r="J46" s="13"/>
      <c r="K46" s="11"/>
      <c r="L46" s="11"/>
      <c r="M46" s="13"/>
      <c r="N46" s="13"/>
      <c r="O46" s="27"/>
      <c r="P46" s="27"/>
      <c r="Q46" s="13"/>
      <c r="R46" s="13"/>
      <c r="S46" s="27"/>
      <c r="T46" s="27"/>
      <c r="U46" s="13"/>
      <c r="V46" s="13"/>
      <c r="W46" s="11"/>
      <c r="X46" s="11"/>
      <c r="Y46" s="13"/>
      <c r="Z46" s="13"/>
      <c r="AA46" s="11"/>
      <c r="AB46" s="11"/>
      <c r="AC46" s="13"/>
      <c r="AD46" s="13"/>
      <c r="AE46" s="11"/>
      <c r="AF46" s="11"/>
      <c r="AG46" s="13"/>
      <c r="AH46" s="13"/>
    </row>
    <row r="47" spans="1:34" s="2" customFormat="1" ht="15" customHeight="1">
      <c r="A47" s="43" t="s">
        <v>45</v>
      </c>
      <c r="B47" s="11">
        <v>5865657.2</v>
      </c>
      <c r="C47" s="11">
        <v>4436198.7</v>
      </c>
      <c r="D47" s="11">
        <v>7962055</v>
      </c>
      <c r="E47" s="11">
        <v>5976783</v>
      </c>
      <c r="F47" s="13">
        <v>0.9294953139143857</v>
      </c>
      <c r="G47" s="11">
        <v>6623944</v>
      </c>
      <c r="H47" s="11">
        <v>12077695</v>
      </c>
      <c r="I47" s="11">
        <v>9705791</v>
      </c>
      <c r="J47" s="13">
        <v>1.516906753344457</v>
      </c>
      <c r="K47" s="11">
        <v>7195158</v>
      </c>
      <c r="L47" s="11">
        <v>5403830</v>
      </c>
      <c r="M47" s="13">
        <v>1.2266584552537438</v>
      </c>
      <c r="N47" s="13">
        <v>1.21812172209509</v>
      </c>
      <c r="O47" s="27">
        <v>1701918</v>
      </c>
      <c r="P47" s="27">
        <v>1429419</v>
      </c>
      <c r="Q47" s="13">
        <v>5.238172916048543</v>
      </c>
      <c r="R47" s="13">
        <v>6.893507004576158</v>
      </c>
      <c r="S47" s="27">
        <v>915001</v>
      </c>
      <c r="T47" s="27">
        <v>690786</v>
      </c>
      <c r="U47" s="13">
        <v>0.9774012265036741</v>
      </c>
      <c r="V47" s="13">
        <v>0.9743996276104298</v>
      </c>
      <c r="W47" s="11">
        <v>1017932</v>
      </c>
      <c r="X47" s="11">
        <v>695254.2</v>
      </c>
      <c r="Y47" s="13">
        <v>1.2185928023999981</v>
      </c>
      <c r="Z47" s="13">
        <v>1.113668283431471</v>
      </c>
      <c r="AA47" s="11">
        <v>3634851</v>
      </c>
      <c r="AB47" s="11">
        <v>2815459.2</v>
      </c>
      <c r="AC47" s="13">
        <v>1.7338554034109934</v>
      </c>
      <c r="AD47" s="13">
        <v>1.8275272234425388</v>
      </c>
      <c r="AE47" s="11">
        <v>10830009</v>
      </c>
      <c r="AF47" s="11">
        <v>8219289.2</v>
      </c>
      <c r="AG47" s="13">
        <v>1.36020273660506</v>
      </c>
      <c r="AH47" s="13">
        <v>1.375202880880902</v>
      </c>
    </row>
    <row r="48" spans="1:34" s="2" customFormat="1" ht="39" customHeight="1">
      <c r="A48" s="31" t="s">
        <v>46</v>
      </c>
      <c r="B48" s="11">
        <v>2691554.2</v>
      </c>
      <c r="C48" s="11">
        <v>1386902.7</v>
      </c>
      <c r="D48" s="11">
        <v>3734363</v>
      </c>
      <c r="E48" s="11">
        <v>2055927</v>
      </c>
      <c r="F48" s="13">
        <v>1.036717151975623</v>
      </c>
      <c r="G48" s="11">
        <v>3766971</v>
      </c>
      <c r="H48" s="11">
        <v>4527776</v>
      </c>
      <c r="I48" s="33">
        <v>2494788</v>
      </c>
      <c r="J48" s="34">
        <v>1.2124627413028675</v>
      </c>
      <c r="K48" s="33">
        <v>2908651</v>
      </c>
      <c r="L48" s="33">
        <v>1373611</v>
      </c>
      <c r="M48" s="34">
        <v>1.0806585280727394</v>
      </c>
      <c r="N48" s="34">
        <v>0.9904162707304558</v>
      </c>
      <c r="O48" s="35">
        <v>384200</v>
      </c>
      <c r="P48" s="35">
        <v>138000</v>
      </c>
      <c r="Q48" s="34">
        <v>1.7789853763883001</v>
      </c>
      <c r="R48" s="34">
        <v>1.1507067257140422</v>
      </c>
      <c r="S48" s="35">
        <v>335100</v>
      </c>
      <c r="T48" s="35">
        <v>138400</v>
      </c>
      <c r="U48" s="34">
        <v>0.6891346640288569</v>
      </c>
      <c r="V48" s="34">
        <v>0.4636469315216262</v>
      </c>
      <c r="W48" s="33">
        <v>435318</v>
      </c>
      <c r="X48" s="33">
        <v>139631</v>
      </c>
      <c r="Y48" s="34">
        <v>1.2781629039787892</v>
      </c>
      <c r="Z48" s="34">
        <v>0.5571978690716096</v>
      </c>
      <c r="AA48" s="33">
        <v>1154618</v>
      </c>
      <c r="AB48" s="33">
        <v>416031</v>
      </c>
      <c r="AC48" s="34">
        <v>1.1072190592908193</v>
      </c>
      <c r="AD48" s="34">
        <v>0.6218476467211939</v>
      </c>
      <c r="AE48" s="33">
        <v>4063269</v>
      </c>
      <c r="AF48" s="33">
        <v>1789642</v>
      </c>
      <c r="AG48" s="13">
        <v>1.0880755298828744</v>
      </c>
      <c r="AH48" s="13">
        <v>0.8704793506773344</v>
      </c>
    </row>
    <row r="49" spans="1:34" s="2" customFormat="1" ht="27" customHeight="1">
      <c r="A49" s="31" t="s">
        <v>47</v>
      </c>
      <c r="B49" s="11">
        <v>49218</v>
      </c>
      <c r="C49" s="11">
        <v>47619</v>
      </c>
      <c r="D49" s="11">
        <v>75634</v>
      </c>
      <c r="E49" s="11">
        <v>73014</v>
      </c>
      <c r="F49" s="13">
        <v>0.46300388723944785</v>
      </c>
      <c r="G49" s="11">
        <v>93781</v>
      </c>
      <c r="H49" s="11">
        <v>113890</v>
      </c>
      <c r="I49" s="33">
        <v>111297</v>
      </c>
      <c r="J49" s="34">
        <v>1.5058042679218342</v>
      </c>
      <c r="K49" s="33">
        <v>63471</v>
      </c>
      <c r="L49" s="33">
        <v>63336</v>
      </c>
      <c r="M49" s="34">
        <v>1.2895891746921857</v>
      </c>
      <c r="N49" s="34">
        <v>1.33005733005733</v>
      </c>
      <c r="O49" s="35">
        <v>16515</v>
      </c>
      <c r="P49" s="35">
        <v>15987</v>
      </c>
      <c r="Q49" s="34">
        <v>2.7691146881287727</v>
      </c>
      <c r="R49" s="34">
        <v>2.784221525600836</v>
      </c>
      <c r="S49" s="35">
        <v>16520</v>
      </c>
      <c r="T49" s="35">
        <v>15420</v>
      </c>
      <c r="U49" s="34">
        <v>1.6985399958873124</v>
      </c>
      <c r="V49" s="34">
        <v>1.6511403790555734</v>
      </c>
      <c r="W49" s="33">
        <v>16509</v>
      </c>
      <c r="X49" s="33">
        <v>16554</v>
      </c>
      <c r="Y49" s="34">
        <v>1.5391571881409658</v>
      </c>
      <c r="Z49" s="34">
        <v>1.6050029086678301</v>
      </c>
      <c r="AA49" s="33">
        <v>49544</v>
      </c>
      <c r="AB49" s="33">
        <v>47961</v>
      </c>
      <c r="AC49" s="34">
        <v>1.8755299818291944</v>
      </c>
      <c r="AD49" s="34">
        <v>1.8886001181334908</v>
      </c>
      <c r="AE49" s="33">
        <v>113015</v>
      </c>
      <c r="AF49" s="33">
        <v>111297</v>
      </c>
      <c r="AG49" s="13">
        <v>1.4942353967792263</v>
      </c>
      <c r="AH49" s="13">
        <v>1.5243241022269702</v>
      </c>
    </row>
    <row r="50" spans="1:34" s="2" customFormat="1" ht="24" customHeight="1">
      <c r="A50" s="31" t="s">
        <v>48</v>
      </c>
      <c r="B50" s="11">
        <v>3077867</v>
      </c>
      <c r="C50" s="11">
        <v>2991506</v>
      </c>
      <c r="D50" s="11">
        <v>4082832</v>
      </c>
      <c r="E50" s="11">
        <v>3833208</v>
      </c>
      <c r="F50" s="13">
        <v>0.8589123235954376</v>
      </c>
      <c r="G50" s="11">
        <v>2723568</v>
      </c>
      <c r="H50" s="11">
        <v>7341387</v>
      </c>
      <c r="I50" s="33">
        <v>7071579</v>
      </c>
      <c r="J50" s="34">
        <v>1.7981114579292021</v>
      </c>
      <c r="K50" s="33">
        <v>4152847</v>
      </c>
      <c r="L50" s="33">
        <v>3946763</v>
      </c>
      <c r="M50" s="34">
        <v>1.3492613553477133</v>
      </c>
      <c r="N50" s="34">
        <v>1.3193231101659164</v>
      </c>
      <c r="O50" s="35">
        <v>1293521</v>
      </c>
      <c r="P50" s="35">
        <v>1273521</v>
      </c>
      <c r="Q50" s="34">
        <v>13.427460709614467</v>
      </c>
      <c r="R50" s="34">
        <v>15.731804032018974</v>
      </c>
      <c r="S50" s="35">
        <v>555981</v>
      </c>
      <c r="T50" s="35">
        <v>534981</v>
      </c>
      <c r="U50" s="34">
        <v>1.2848961763788262</v>
      </c>
      <c r="V50" s="34">
        <v>1.3378638931471427</v>
      </c>
      <c r="W50" s="33">
        <v>558131</v>
      </c>
      <c r="X50" s="33">
        <v>535407</v>
      </c>
      <c r="Y50" s="34">
        <v>1.1727264322604776</v>
      </c>
      <c r="Z50" s="34">
        <v>1.483643830378</v>
      </c>
      <c r="AA50" s="33">
        <v>2407633</v>
      </c>
      <c r="AB50" s="33">
        <v>2343909</v>
      </c>
      <c r="AC50" s="34">
        <v>2.395738160035424</v>
      </c>
      <c r="AD50" s="34">
        <v>2.78472547291084</v>
      </c>
      <c r="AE50" s="33">
        <v>6560480</v>
      </c>
      <c r="AF50" s="33">
        <v>6290672</v>
      </c>
      <c r="AG50" s="13">
        <v>1.606845444534578</v>
      </c>
      <c r="AH50" s="13">
        <v>1.641098526351818</v>
      </c>
    </row>
    <row r="51" spans="1:34" s="2" customFormat="1" ht="15" customHeight="1">
      <c r="A51" s="31" t="s">
        <v>49</v>
      </c>
      <c r="B51" s="11">
        <v>19862</v>
      </c>
      <c r="C51" s="11">
        <v>539</v>
      </c>
      <c r="D51" s="11">
        <v>29018</v>
      </c>
      <c r="E51" s="11">
        <v>690</v>
      </c>
      <c r="F51" s="13">
        <v>1.5497756889553513</v>
      </c>
      <c r="G51" s="11">
        <v>10570</v>
      </c>
      <c r="H51" s="11">
        <v>39333</v>
      </c>
      <c r="I51" s="33">
        <v>1388</v>
      </c>
      <c r="J51" s="34">
        <v>1.3554690192294438</v>
      </c>
      <c r="K51" s="33">
        <v>29770</v>
      </c>
      <c r="L51" s="33">
        <v>1267</v>
      </c>
      <c r="M51" s="34">
        <v>1.49884200986809</v>
      </c>
      <c r="N51" s="34">
        <v>2.3506493506493507</v>
      </c>
      <c r="O51" s="35">
        <v>2722</v>
      </c>
      <c r="P51" s="35">
        <v>21</v>
      </c>
      <c r="Q51" s="34">
        <v>0.6924446705672856</v>
      </c>
      <c r="R51" s="34"/>
      <c r="S51" s="35">
        <v>2300</v>
      </c>
      <c r="T51" s="35">
        <v>25</v>
      </c>
      <c r="U51" s="34">
        <v>0.636237897648686</v>
      </c>
      <c r="V51" s="34">
        <v>0.1984126984126984</v>
      </c>
      <c r="W51" s="33">
        <v>3144</v>
      </c>
      <c r="X51" s="33">
        <v>25.200000000000045</v>
      </c>
      <c r="Y51" s="34">
        <v>1.9527950310559006</v>
      </c>
      <c r="Z51" s="34">
        <v>1.0080000000000018</v>
      </c>
      <c r="AA51" s="33">
        <v>8166</v>
      </c>
      <c r="AB51" s="33">
        <v>71.20000000000005</v>
      </c>
      <c r="AC51" s="34">
        <v>0.8918741808650066</v>
      </c>
      <c r="AD51" s="34">
        <v>0.4715231788079473</v>
      </c>
      <c r="AE51" s="33">
        <v>37936</v>
      </c>
      <c r="AF51" s="33">
        <v>1338.2</v>
      </c>
      <c r="AG51" s="13">
        <v>1.3073264870080639</v>
      </c>
      <c r="AH51" s="13">
        <v>1.9394202898550725</v>
      </c>
    </row>
    <row r="52" spans="1:34" s="2" customFormat="1" ht="15" customHeight="1">
      <c r="A52" s="31" t="s">
        <v>50</v>
      </c>
      <c r="B52" s="11">
        <v>27156</v>
      </c>
      <c r="C52" s="11">
        <v>9632</v>
      </c>
      <c r="D52" s="11">
        <v>40208</v>
      </c>
      <c r="E52" s="11">
        <v>13944</v>
      </c>
      <c r="F52" s="13">
        <v>1.419573506566869</v>
      </c>
      <c r="G52" s="11">
        <v>29054</v>
      </c>
      <c r="H52" s="11">
        <v>55309</v>
      </c>
      <c r="I52" s="33">
        <v>26739</v>
      </c>
      <c r="J52" s="34">
        <v>1.3755720254675687</v>
      </c>
      <c r="K52" s="33">
        <v>40419</v>
      </c>
      <c r="L52" s="33">
        <v>18853</v>
      </c>
      <c r="M52" s="34">
        <v>1.488400353513036</v>
      </c>
      <c r="N52" s="34">
        <v>1.957329734219269</v>
      </c>
      <c r="O52" s="35">
        <v>4960</v>
      </c>
      <c r="P52" s="35">
        <v>1890</v>
      </c>
      <c r="Q52" s="34">
        <v>1.8289085545722714</v>
      </c>
      <c r="R52" s="34">
        <v>2.564450474898236</v>
      </c>
      <c r="S52" s="35">
        <v>5100</v>
      </c>
      <c r="T52" s="35">
        <v>1960</v>
      </c>
      <c r="U52" s="34">
        <v>1.3250194855806703</v>
      </c>
      <c r="V52" s="34">
        <v>1.798165137614679</v>
      </c>
      <c r="W52" s="33">
        <v>4830</v>
      </c>
      <c r="X52" s="33">
        <v>3637</v>
      </c>
      <c r="Y52" s="34">
        <v>0.7441072253890002</v>
      </c>
      <c r="Z52" s="34">
        <v>1.4635814889336016</v>
      </c>
      <c r="AA52" s="33">
        <v>14890</v>
      </c>
      <c r="AB52" s="33">
        <v>7487</v>
      </c>
      <c r="AC52" s="34">
        <v>1.140821330064358</v>
      </c>
      <c r="AD52" s="34">
        <v>1.736317254174397</v>
      </c>
      <c r="AE52" s="33">
        <v>55309</v>
      </c>
      <c r="AF52" s="33">
        <v>26340</v>
      </c>
      <c r="AG52" s="13">
        <v>1.3755720254675687</v>
      </c>
      <c r="AH52" s="13">
        <v>1.8889845094664373</v>
      </c>
    </row>
    <row r="53" spans="1:34" s="8" customFormat="1" ht="30" customHeight="1" hidden="1">
      <c r="A53" s="32" t="s">
        <v>51</v>
      </c>
      <c r="B53" s="16">
        <v>868584.7171500027</v>
      </c>
      <c r="C53" s="16">
        <v>6040200.997129999</v>
      </c>
      <c r="D53" s="16">
        <v>3577559.1743800007</v>
      </c>
      <c r="E53" s="16">
        <v>10697407.199579999</v>
      </c>
      <c r="F53" s="17">
        <v>-1.7325337454120702</v>
      </c>
      <c r="G53" s="16">
        <v>2781263</v>
      </c>
      <c r="H53" s="16">
        <v>3914769.099999994</v>
      </c>
      <c r="I53" s="36">
        <v>11306086.599999994</v>
      </c>
      <c r="J53" s="37">
        <v>1.0942569805790656</v>
      </c>
      <c r="K53" s="36">
        <v>2030365.2925200015</v>
      </c>
      <c r="L53" s="36">
        <v>7082403.72532</v>
      </c>
      <c r="M53" s="34">
        <v>2.3375558565916625</v>
      </c>
      <c r="N53" s="34">
        <v>1.1725443786862728</v>
      </c>
      <c r="O53" s="36">
        <v>-170716.52934810892</v>
      </c>
      <c r="P53" s="36">
        <v>803922.66965573</v>
      </c>
      <c r="Q53" s="34">
        <v>-0.12868610367903055</v>
      </c>
      <c r="R53" s="34">
        <v>0.4396282683616675</v>
      </c>
      <c r="S53" s="36">
        <v>716412.6763350437</v>
      </c>
      <c r="T53" s="36">
        <v>1527897.2938198</v>
      </c>
      <c r="U53" s="34">
        <v>1.858328290878204</v>
      </c>
      <c r="V53" s="34">
        <v>1.6274536988895267</v>
      </c>
      <c r="W53" s="36">
        <v>477476.6604930642</v>
      </c>
      <c r="X53" s="36">
        <v>1390411.4112044678</v>
      </c>
      <c r="Y53" s="34">
        <v>0.47898649126645315</v>
      </c>
      <c r="Z53" s="34">
        <v>0.7357704140929006</v>
      </c>
      <c r="AA53" s="36">
        <v>1023172.80748</v>
      </c>
      <c r="AB53" s="36">
        <v>3722231.3746799976</v>
      </c>
      <c r="AC53" s="37">
        <v>0.37769739753227694</v>
      </c>
      <c r="AD53" s="37">
        <v>0.7992414709423351</v>
      </c>
      <c r="AE53" s="36">
        <v>3053538.1000000015</v>
      </c>
      <c r="AF53" s="36">
        <v>10804635.099999998</v>
      </c>
      <c r="AG53" s="17">
        <v>0.8535255326780686</v>
      </c>
      <c r="AH53" s="17">
        <v>1.0100237280323598</v>
      </c>
    </row>
    <row r="54" spans="1:35" s="8" customFormat="1" ht="15" customHeight="1">
      <c r="A54" s="32" t="s">
        <v>52</v>
      </c>
      <c r="B54" s="16">
        <v>1151113</v>
      </c>
      <c r="C54" s="16">
        <v>807959</v>
      </c>
      <c r="D54" s="16">
        <v>3453219</v>
      </c>
      <c r="E54" s="16">
        <v>2805344</v>
      </c>
      <c r="F54" s="17">
        <v>1.5720881679300696</v>
      </c>
      <c r="G54" s="16">
        <v>1865770</v>
      </c>
      <c r="H54" s="16">
        <v>3091497</v>
      </c>
      <c r="I54" s="36">
        <f>2167297-53741</f>
        <v>2113556</v>
      </c>
      <c r="J54" s="37">
        <v>0.8952507790557158</v>
      </c>
      <c r="K54" s="36">
        <v>2010984</v>
      </c>
      <c r="L54" s="36">
        <v>1536256</v>
      </c>
      <c r="M54" s="37">
        <v>1.7469909557098218</v>
      </c>
      <c r="N54" s="37">
        <v>1.9014034127969366</v>
      </c>
      <c r="O54" s="38">
        <v>347096.60000000003</v>
      </c>
      <c r="P54" s="38">
        <v>247933.40000000002</v>
      </c>
      <c r="Q54" s="37">
        <v>1.3440853469640646</v>
      </c>
      <c r="R54" s="37">
        <v>1.4365039543439846</v>
      </c>
      <c r="S54" s="38">
        <v>360595.89999999997</v>
      </c>
      <c r="T54" s="38">
        <v>217786.34999999998</v>
      </c>
      <c r="U54" s="37">
        <v>0.7286149288955882</v>
      </c>
      <c r="V54" s="37">
        <v>0.49750398622069725</v>
      </c>
      <c r="W54" s="36">
        <v>352056.49999999994</v>
      </c>
      <c r="X54" s="36">
        <v>163904.25</v>
      </c>
      <c r="Y54" s="37">
        <v>0.2272857271976035</v>
      </c>
      <c r="Z54" s="37">
        <v>0.11816887689847545</v>
      </c>
      <c r="AA54" s="36">
        <v>1059749</v>
      </c>
      <c r="AB54" s="36">
        <v>629624</v>
      </c>
      <c r="AC54" s="37">
        <v>0.4603389244457032</v>
      </c>
      <c r="AD54" s="37">
        <v>0.315223997765079</v>
      </c>
      <c r="AE54" s="36">
        <v>3070733</v>
      </c>
      <c r="AF54" s="36">
        <v>2165880</v>
      </c>
      <c r="AG54" s="17">
        <v>0.889237838665894</v>
      </c>
      <c r="AH54" s="17">
        <v>0.7720550492203452</v>
      </c>
      <c r="AI54" s="39"/>
    </row>
    <row r="55" spans="1:35" s="2" customFormat="1" ht="29.25" customHeight="1">
      <c r="A55" s="31" t="s">
        <v>53</v>
      </c>
      <c r="B55" s="11">
        <v>934218</v>
      </c>
      <c r="C55" s="11">
        <v>782830</v>
      </c>
      <c r="D55" s="11">
        <v>3081405</v>
      </c>
      <c r="E55" s="11">
        <v>2771472</v>
      </c>
      <c r="F55" s="13">
        <v>1.6340691246072465</v>
      </c>
      <c r="G55" s="11">
        <v>1688475</v>
      </c>
      <c r="H55" s="11">
        <v>2868080</v>
      </c>
      <c r="I55" s="33">
        <f>2138790-53741</f>
        <v>2085049</v>
      </c>
      <c r="J55" s="34">
        <v>0.9307702168329057</v>
      </c>
      <c r="K55" s="33">
        <v>1957626</v>
      </c>
      <c r="L55" s="33">
        <v>1532649</v>
      </c>
      <c r="M55" s="34">
        <v>2.0954702221537156</v>
      </c>
      <c r="N55" s="34">
        <v>1.957831202176718</v>
      </c>
      <c r="O55" s="35">
        <v>314181.60000000003</v>
      </c>
      <c r="P55" s="35">
        <v>242456.40000000002</v>
      </c>
      <c r="Q55" s="34">
        <v>1.3568453010757797</v>
      </c>
      <c r="R55" s="34">
        <v>1.4118136187359522</v>
      </c>
      <c r="S55" s="35">
        <v>318658.89999999997</v>
      </c>
      <c r="T55" s="35">
        <v>212149.34999999998</v>
      </c>
      <c r="U55" s="34">
        <v>0.6939194191840005</v>
      </c>
      <c r="V55" s="34">
        <v>0.48574439440321826</v>
      </c>
      <c r="W55" s="33">
        <v>277613.49999999994</v>
      </c>
      <c r="X55" s="33">
        <v>151535.25</v>
      </c>
      <c r="Y55" s="34">
        <v>0.19061388969375545</v>
      </c>
      <c r="Z55" s="34">
        <v>0.1097955813754657</v>
      </c>
      <c r="AA55" s="33">
        <v>910454</v>
      </c>
      <c r="AB55" s="33">
        <v>606141</v>
      </c>
      <c r="AC55" s="34">
        <v>0.42402175497523037</v>
      </c>
      <c r="AD55" s="34">
        <v>0.3048014675341263</v>
      </c>
      <c r="AE55" s="33">
        <v>2868080</v>
      </c>
      <c r="AF55" s="33">
        <v>2138790</v>
      </c>
      <c r="AG55" s="13">
        <v>0.9307702168329057</v>
      </c>
      <c r="AH55" s="13">
        <v>0.7717162576421482</v>
      </c>
      <c r="AI55" s="42"/>
    </row>
    <row r="56" spans="1:34" s="2" customFormat="1" ht="13.5" customHeight="1">
      <c r="A56" s="31" t="s">
        <v>54</v>
      </c>
      <c r="B56" s="11">
        <v>662408.77137</v>
      </c>
      <c r="C56" s="11">
        <v>662408.77137</v>
      </c>
      <c r="D56" s="11">
        <v>2345577.96698</v>
      </c>
      <c r="E56" s="11">
        <v>2345577.96698</v>
      </c>
      <c r="F56" s="13">
        <v>1.5333812085688678</v>
      </c>
      <c r="G56" s="11">
        <v>1176546</v>
      </c>
      <c r="H56" s="11">
        <v>1863150.7</v>
      </c>
      <c r="I56" s="33">
        <f>1863150.7-53741</f>
        <v>1809409.7</v>
      </c>
      <c r="J56" s="34">
        <v>0.7943247788939887</v>
      </c>
      <c r="K56" s="33">
        <v>1473617.9</v>
      </c>
      <c r="L56" s="33">
        <v>1473617.9</v>
      </c>
      <c r="M56" s="34">
        <v>2.2246352459256387</v>
      </c>
      <c r="N56" s="34">
        <v>2.2246352459256387</v>
      </c>
      <c r="O56" s="33">
        <v>124266</v>
      </c>
      <c r="P56" s="33">
        <v>124266</v>
      </c>
      <c r="Q56" s="34">
        <v>1.24266</v>
      </c>
      <c r="R56" s="34">
        <v>1.24266</v>
      </c>
      <c r="S56" s="33">
        <v>144266</v>
      </c>
      <c r="T56" s="33">
        <v>144266</v>
      </c>
      <c r="U56" s="34">
        <v>1.44266</v>
      </c>
      <c r="V56" s="34">
        <v>1.44266</v>
      </c>
      <c r="W56" s="33">
        <v>121000.80000000005</v>
      </c>
      <c r="X56" s="33">
        <v>121000.80000000005</v>
      </c>
      <c r="Y56" s="34">
        <v>1.2100080000000004</v>
      </c>
      <c r="Z56" s="34">
        <v>1.2100080000000004</v>
      </c>
      <c r="AA56" s="33">
        <v>389532.80000000005</v>
      </c>
      <c r="AB56" s="33">
        <v>389532.80000000005</v>
      </c>
      <c r="AC56" s="34">
        <v>0.20898926921077385</v>
      </c>
      <c r="AD56" s="34">
        <v>0.20898926921077385</v>
      </c>
      <c r="AE56" s="33">
        <v>1863150.7</v>
      </c>
      <c r="AF56" s="33">
        <v>1863150.7</v>
      </c>
      <c r="AG56" s="13">
        <v>0.7943247788939887</v>
      </c>
      <c r="AH56" s="13">
        <v>0.7943247788939887</v>
      </c>
    </row>
    <row r="57" spans="1:34" s="2" customFormat="1" ht="26.25" customHeight="1">
      <c r="A57" s="31" t="s">
        <v>55</v>
      </c>
      <c r="B57" s="11">
        <v>214163</v>
      </c>
      <c r="C57" s="11">
        <v>23373</v>
      </c>
      <c r="D57" s="11">
        <v>367130</v>
      </c>
      <c r="E57" s="11">
        <v>30423</v>
      </c>
      <c r="F57" s="13">
        <v>1.1914814898954658</v>
      </c>
      <c r="G57" s="11">
        <v>79392</v>
      </c>
      <c r="H57" s="11">
        <v>197956</v>
      </c>
      <c r="I57" s="33">
        <v>8816</v>
      </c>
      <c r="J57" s="34">
        <v>0.5391986489799254</v>
      </c>
      <c r="K57" s="33">
        <v>50039</v>
      </c>
      <c r="L57" s="33">
        <v>827</v>
      </c>
      <c r="M57" s="34">
        <v>0.23364913640544818</v>
      </c>
      <c r="N57" s="34">
        <v>0.03538270654173619</v>
      </c>
      <c r="O57" s="35">
        <v>26605</v>
      </c>
      <c r="P57" s="35">
        <v>861</v>
      </c>
      <c r="Q57" s="34">
        <v>1</v>
      </c>
      <c r="R57" s="34">
        <v>1</v>
      </c>
      <c r="S57" s="35">
        <v>35215</v>
      </c>
      <c r="T57" s="35">
        <v>620</v>
      </c>
      <c r="U57" s="34">
        <v>1</v>
      </c>
      <c r="V57" s="34">
        <v>1</v>
      </c>
      <c r="W57" s="33">
        <v>65442</v>
      </c>
      <c r="X57" s="33">
        <v>5091</v>
      </c>
      <c r="Y57" s="34">
        <v>0.7179830383885372</v>
      </c>
      <c r="Z57" s="34">
        <v>0.9141677141318011</v>
      </c>
      <c r="AA57" s="33">
        <v>127262</v>
      </c>
      <c r="AB57" s="33">
        <v>6572</v>
      </c>
      <c r="AC57" s="34">
        <v>0.83195721953101</v>
      </c>
      <c r="AD57" s="34">
        <v>0.9321985815602837</v>
      </c>
      <c r="AE57" s="33">
        <v>177301</v>
      </c>
      <c r="AF57" s="33">
        <v>7399</v>
      </c>
      <c r="AG57" s="13">
        <v>0.4829379238961676</v>
      </c>
      <c r="AH57" s="13">
        <v>0.24320415475133944</v>
      </c>
    </row>
    <row r="58" spans="1:34" s="2" customFormat="1" ht="15" customHeight="1">
      <c r="A58" s="31" t="s">
        <v>56</v>
      </c>
      <c r="B58" s="11">
        <v>2310</v>
      </c>
      <c r="C58" s="11">
        <v>1756</v>
      </c>
      <c r="D58" s="11">
        <v>4187</v>
      </c>
      <c r="E58" s="11">
        <v>3449</v>
      </c>
      <c r="F58" s="13">
        <v>3.205972434915773</v>
      </c>
      <c r="G58" s="11">
        <v>4191</v>
      </c>
      <c r="H58" s="11">
        <v>6675</v>
      </c>
      <c r="I58" s="33">
        <v>5842</v>
      </c>
      <c r="J58" s="34">
        <v>1.5942202053976595</v>
      </c>
      <c r="K58" s="33">
        <v>3319</v>
      </c>
      <c r="L58" s="33">
        <v>2780</v>
      </c>
      <c r="M58" s="34">
        <v>1.4367965367965367</v>
      </c>
      <c r="N58" s="34">
        <v>1.5831435079726652</v>
      </c>
      <c r="O58" s="35">
        <v>10</v>
      </c>
      <c r="P58" s="35">
        <v>0</v>
      </c>
      <c r="Q58" s="34">
        <v>1</v>
      </c>
      <c r="R58" s="34"/>
      <c r="S58" s="35">
        <v>472</v>
      </c>
      <c r="T58" s="35">
        <v>387</v>
      </c>
      <c r="U58" s="34">
        <v>1</v>
      </c>
      <c r="V58" s="34">
        <v>1</v>
      </c>
      <c r="W58" s="33">
        <v>2765</v>
      </c>
      <c r="X58" s="33">
        <v>2675</v>
      </c>
      <c r="Y58" s="34">
        <v>1.982078853046595</v>
      </c>
      <c r="Z58" s="34">
        <v>2.046671767406274</v>
      </c>
      <c r="AA58" s="33">
        <v>3247</v>
      </c>
      <c r="AB58" s="33">
        <v>3062</v>
      </c>
      <c r="AC58" s="34">
        <v>1.7298881193393714</v>
      </c>
      <c r="AD58" s="34">
        <v>1.807556080283353</v>
      </c>
      <c r="AE58" s="33">
        <v>6566</v>
      </c>
      <c r="AF58" s="33">
        <v>5842</v>
      </c>
      <c r="AG58" s="13">
        <v>1.5681872462383568</v>
      </c>
      <c r="AH58" s="13">
        <v>1.6938242968976516</v>
      </c>
    </row>
    <row r="59" spans="1:34" s="2" customFormat="1" ht="30" customHeight="1" hidden="1">
      <c r="A59" s="31" t="s">
        <v>57</v>
      </c>
      <c r="B59" s="11"/>
      <c r="C59" s="11"/>
      <c r="D59" s="11"/>
      <c r="E59" s="11"/>
      <c r="F59" s="13"/>
      <c r="G59" s="11"/>
      <c r="H59" s="11"/>
      <c r="I59" s="33"/>
      <c r="J59" s="34"/>
      <c r="K59" s="33"/>
      <c r="L59" s="33"/>
      <c r="M59" s="34"/>
      <c r="N59" s="34"/>
      <c r="O59" s="35"/>
      <c r="P59" s="35"/>
      <c r="Q59" s="34"/>
      <c r="R59" s="34"/>
      <c r="S59" s="35"/>
      <c r="T59" s="35"/>
      <c r="U59" s="34"/>
      <c r="V59" s="34"/>
      <c r="W59" s="33"/>
      <c r="X59" s="33"/>
      <c r="Y59" s="34"/>
      <c r="Z59" s="34"/>
      <c r="AA59" s="33"/>
      <c r="AB59" s="33"/>
      <c r="AC59" s="34"/>
      <c r="AD59" s="34"/>
      <c r="AE59" s="33"/>
      <c r="AF59" s="33"/>
      <c r="AG59" s="13"/>
      <c r="AH59" s="13"/>
    </row>
    <row r="60" spans="1:34" s="21" customFormat="1" ht="49.5" customHeight="1" hidden="1">
      <c r="A60" s="31" t="s">
        <v>58</v>
      </c>
      <c r="B60" s="11"/>
      <c r="C60" s="11"/>
      <c r="D60" s="11"/>
      <c r="E60" s="11"/>
      <c r="F60" s="13"/>
      <c r="G60" s="11"/>
      <c r="H60" s="11"/>
      <c r="I60" s="33"/>
      <c r="J60" s="34"/>
      <c r="K60" s="33"/>
      <c r="L60" s="33"/>
      <c r="M60" s="34"/>
      <c r="N60" s="34"/>
      <c r="O60" s="35"/>
      <c r="P60" s="35"/>
      <c r="Q60" s="34"/>
      <c r="R60" s="34"/>
      <c r="S60" s="35"/>
      <c r="T60" s="35"/>
      <c r="U60" s="34"/>
      <c r="V60" s="34"/>
      <c r="W60" s="33"/>
      <c r="X60" s="33"/>
      <c r="Y60" s="34"/>
      <c r="Z60" s="34"/>
      <c r="AA60" s="33"/>
      <c r="AB60" s="33"/>
      <c r="AC60" s="34"/>
      <c r="AD60" s="34"/>
      <c r="AE60" s="33"/>
      <c r="AF60" s="33"/>
      <c r="AG60" s="13"/>
      <c r="AH60" s="13"/>
    </row>
    <row r="61" spans="1:34" s="2" customFormat="1" ht="15" customHeight="1">
      <c r="A61" s="31" t="s">
        <v>59</v>
      </c>
      <c r="B61" s="11">
        <v>422</v>
      </c>
      <c r="C61" s="11">
        <v>0</v>
      </c>
      <c r="D61" s="11">
        <v>497</v>
      </c>
      <c r="E61" s="11">
        <v>0</v>
      </c>
      <c r="F61" s="13">
        <v>0.3497536945812808</v>
      </c>
      <c r="G61" s="11">
        <v>93712</v>
      </c>
      <c r="H61" s="11">
        <v>18786</v>
      </c>
      <c r="I61" s="33">
        <v>13849</v>
      </c>
      <c r="J61" s="34">
        <v>37.798792756539235</v>
      </c>
      <c r="K61" s="33">
        <v>0</v>
      </c>
      <c r="L61" s="33">
        <v>0</v>
      </c>
      <c r="M61" s="34">
        <v>0</v>
      </c>
      <c r="N61" s="34"/>
      <c r="O61" s="35">
        <v>6300</v>
      </c>
      <c r="P61" s="35">
        <v>4616</v>
      </c>
      <c r="Q61" s="34">
        <v>87.5</v>
      </c>
      <c r="R61" s="34"/>
      <c r="S61" s="35">
        <v>6250</v>
      </c>
      <c r="T61" s="35">
        <v>4630</v>
      </c>
      <c r="U61" s="34">
        <v>2083.3333333333335</v>
      </c>
      <c r="V61" s="34"/>
      <c r="W61" s="33">
        <v>6236</v>
      </c>
      <c r="X61" s="33">
        <v>4603</v>
      </c>
      <c r="Y61" s="34"/>
      <c r="Z61" s="34"/>
      <c r="AA61" s="33">
        <v>18786</v>
      </c>
      <c r="AB61" s="33">
        <v>13849</v>
      </c>
      <c r="AC61" s="37"/>
      <c r="AD61" s="37"/>
      <c r="AE61" s="33">
        <v>18786</v>
      </c>
      <c r="AF61" s="33">
        <v>13849</v>
      </c>
      <c r="AG61" s="13"/>
      <c r="AH61" s="13"/>
    </row>
    <row r="62" spans="1:34" s="8" customFormat="1" ht="15" customHeight="1">
      <c r="A62" s="44" t="s">
        <v>60</v>
      </c>
      <c r="B62" s="16">
        <v>722428.3999999985</v>
      </c>
      <c r="C62" s="16">
        <v>6123580.3999999985</v>
      </c>
      <c r="D62" s="16">
        <v>960246</v>
      </c>
      <c r="E62" s="16">
        <v>8563839</v>
      </c>
      <c r="F62" s="17">
        <v>0.8058979977725986</v>
      </c>
      <c r="G62" s="16">
        <v>1160531</v>
      </c>
      <c r="H62" s="16">
        <v>1168901.5</v>
      </c>
      <c r="I62" s="16">
        <v>9138790</v>
      </c>
      <c r="J62" s="17">
        <v>1.2172937976310236</v>
      </c>
      <c r="K62" s="16">
        <v>790027</v>
      </c>
      <c r="L62" s="16">
        <v>6469384</v>
      </c>
      <c r="M62" s="17">
        <v>1.0935713490776409</v>
      </c>
      <c r="N62" s="17">
        <v>1.0564708189346221</v>
      </c>
      <c r="O62" s="28">
        <v>49215.75100000069</v>
      </c>
      <c r="P62" s="28">
        <v>867705.4999999999</v>
      </c>
      <c r="Q62" s="17">
        <v>0.6809832769718539</v>
      </c>
      <c r="R62" s="17">
        <v>1.217580049382051</v>
      </c>
      <c r="S62" s="28">
        <v>98181.49500000005</v>
      </c>
      <c r="T62" s="28">
        <v>980230.0799999997</v>
      </c>
      <c r="U62" s="17">
        <v>1.1665220516598158</v>
      </c>
      <c r="V62" s="17">
        <v>1.3807593802690719</v>
      </c>
      <c r="W62" s="16">
        <v>231462.75399999932</v>
      </c>
      <c r="X62" s="16">
        <v>821435.2200000007</v>
      </c>
      <c r="Y62" s="17">
        <v>2.8442216023592937</v>
      </c>
      <c r="Z62" s="17">
        <v>0.8071597919201018</v>
      </c>
      <c r="AA62" s="16">
        <v>378860</v>
      </c>
      <c r="AB62" s="16">
        <v>2669370.8</v>
      </c>
      <c r="AC62" s="17">
        <v>1.5930669671765805</v>
      </c>
      <c r="AD62" s="17">
        <v>1.0938892092103414</v>
      </c>
      <c r="AE62" s="16">
        <v>1168887</v>
      </c>
      <c r="AF62" s="16">
        <v>9138754.8</v>
      </c>
      <c r="AG62" s="17">
        <v>1.2172786973338081</v>
      </c>
      <c r="AH62" s="17">
        <v>1.0671329528731215</v>
      </c>
    </row>
    <row r="63" spans="1:34" s="8" customFormat="1" ht="15" customHeight="1">
      <c r="A63" s="44" t="s">
        <v>61</v>
      </c>
      <c r="B63" s="16">
        <v>22903026.4</v>
      </c>
      <c r="C63" s="16">
        <v>20523095</v>
      </c>
      <c r="D63" s="16">
        <v>33755464</v>
      </c>
      <c r="E63" s="16">
        <v>30250293</v>
      </c>
      <c r="F63" s="17">
        <v>1.0297547283335093</v>
      </c>
      <c r="G63" s="16">
        <v>31415481</v>
      </c>
      <c r="H63" s="16">
        <v>38318265.5</v>
      </c>
      <c r="I63" s="16">
        <f>33987687-53741-457.4</f>
        <v>33933488.6</v>
      </c>
      <c r="J63" s="17">
        <v>1.1351722346343691</v>
      </c>
      <c r="K63" s="16">
        <v>24891383</v>
      </c>
      <c r="L63" s="16">
        <v>22439383</v>
      </c>
      <c r="M63" s="17">
        <v>1.0868163257236607</v>
      </c>
      <c r="N63" s="17">
        <v>1.0933722715798957</v>
      </c>
      <c r="O63" s="28">
        <v>4142657</v>
      </c>
      <c r="P63" s="28">
        <v>3543290.6</v>
      </c>
      <c r="Q63" s="17">
        <v>1.7632052149228448</v>
      </c>
      <c r="R63" s="17">
        <v>1.7043720315429676</v>
      </c>
      <c r="S63" s="28">
        <v>3139334</v>
      </c>
      <c r="T63" s="28">
        <v>2770787</v>
      </c>
      <c r="U63" s="17">
        <v>0.9895305005533406</v>
      </c>
      <c r="V63" s="17">
        <v>0.9601864519786698</v>
      </c>
      <c r="W63" s="16">
        <v>4412667</v>
      </c>
      <c r="X63" s="16">
        <v>3159220.4000000004</v>
      </c>
      <c r="Y63" s="17">
        <v>0.8278326987637854</v>
      </c>
      <c r="Z63" s="17">
        <v>0.6633422220729102</v>
      </c>
      <c r="AA63" s="16">
        <v>11694658</v>
      </c>
      <c r="AB63" s="16">
        <v>9473298</v>
      </c>
      <c r="AC63" s="17">
        <v>1.0776065249117295</v>
      </c>
      <c r="AD63" s="17">
        <v>0.9738979303186797</v>
      </c>
      <c r="AE63" s="16">
        <v>36586041</v>
      </c>
      <c r="AF63" s="16">
        <v>31912681</v>
      </c>
      <c r="AG63" s="17">
        <v>1.0838553722739523</v>
      </c>
      <c r="AH63" s="17">
        <v>1.0549544429206024</v>
      </c>
    </row>
    <row r="64" spans="1:34" s="8" customFormat="1" ht="12" hidden="1">
      <c r="A64" s="20" t="s">
        <v>62</v>
      </c>
      <c r="B64" s="16">
        <v>17296063.76121</v>
      </c>
      <c r="C64" s="16">
        <v>14917099.69554</v>
      </c>
      <c r="D64" s="16">
        <v>24277744.50767</v>
      </c>
      <c r="E64" s="16">
        <v>20790512.81544</v>
      </c>
      <c r="F64" s="17">
        <v>0.7406734887467424</v>
      </c>
      <c r="G64" s="16">
        <v>23809739</v>
      </c>
      <c r="H64" s="16">
        <v>24920838.6</v>
      </c>
      <c r="I64" s="16">
        <v>20894579.8</v>
      </c>
      <c r="J64" s="17">
        <v>1.026489037815141</v>
      </c>
      <c r="K64" s="16">
        <v>16603895.899999999</v>
      </c>
      <c r="L64" s="16">
        <v>14144032.599999998</v>
      </c>
      <c r="M64" s="17">
        <v>0.9599811916302986</v>
      </c>
      <c r="N64" s="17">
        <v>0.9481757773750659</v>
      </c>
      <c r="O64" s="16">
        <v>2871041.0700000003</v>
      </c>
      <c r="P64" s="16">
        <v>2271674.67</v>
      </c>
      <c r="Q64" s="17">
        <v>1.6455302773913159</v>
      </c>
      <c r="R64" s="17">
        <v>1.5409297042204657</v>
      </c>
      <c r="S64" s="16">
        <v>1824956.7000000002</v>
      </c>
      <c r="T64" s="16">
        <v>1467132.5</v>
      </c>
      <c r="U64" s="17">
        <v>0.8063001652991195</v>
      </c>
      <c r="V64" s="17">
        <v>0.7429822556706543</v>
      </c>
      <c r="W64" s="16">
        <v>3246497.4300000006</v>
      </c>
      <c r="X64" s="16">
        <v>2296839.330000001</v>
      </c>
      <c r="Y64" s="17">
        <v>1.091814993104007</v>
      </c>
      <c r="Z64" s="17">
        <v>0.9473592948963682</v>
      </c>
      <c r="AA64" s="16">
        <v>7942495.200000003</v>
      </c>
      <c r="AB64" s="16">
        <v>6035646.500000004</v>
      </c>
      <c r="AC64" s="17">
        <v>1.1376193211921317</v>
      </c>
      <c r="AD64" s="17">
        <v>1.0276214991825885</v>
      </c>
      <c r="AE64" s="16">
        <v>24546391.1</v>
      </c>
      <c r="AF64" s="16">
        <v>20179679.1</v>
      </c>
      <c r="AG64" s="17">
        <v>1.0110655498596721</v>
      </c>
      <c r="AH64" s="17">
        <v>0.9706195936164517</v>
      </c>
    </row>
    <row r="65" spans="1:34" s="8" customFormat="1" ht="12">
      <c r="A65" s="7" t="s">
        <v>63</v>
      </c>
      <c r="B65" s="16">
        <v>-1004956.6828499958</v>
      </c>
      <c r="C65" s="16">
        <v>-891338.4028699994</v>
      </c>
      <c r="D65" s="16">
        <v>-835905.8256199993</v>
      </c>
      <c r="E65" s="16">
        <v>-671775.8004200011</v>
      </c>
      <c r="F65" s="13">
        <v>0.15329190665451672</v>
      </c>
      <c r="G65" s="16">
        <v>-245038</v>
      </c>
      <c r="H65" s="16">
        <v>-345629.40000000596</v>
      </c>
      <c r="I65" s="16">
        <v>-0.4000000059604645</v>
      </c>
      <c r="J65" s="13">
        <v>0.4134788745414585</v>
      </c>
      <c r="K65" s="16">
        <v>-770645.7074799985</v>
      </c>
      <c r="L65" s="16">
        <v>-923236.2746799998</v>
      </c>
      <c r="M65" s="13">
        <v>0.7668447014994659</v>
      </c>
      <c r="N65" s="13">
        <v>1.0357864888433992</v>
      </c>
      <c r="O65" s="16">
        <v>-567028.8803481096</v>
      </c>
      <c r="P65" s="16">
        <v>-311716.2303442699</v>
      </c>
      <c r="Q65" s="13">
        <v>-0.69445107669679</v>
      </c>
      <c r="R65" s="13">
        <v>-0.6351432269612003</v>
      </c>
      <c r="S65" s="16">
        <v>257635.28133504372</v>
      </c>
      <c r="T65" s="16">
        <v>329880.8638198003</v>
      </c>
      <c r="U65" s="13">
        <v>-1.3310535953452898</v>
      </c>
      <c r="V65" s="13">
        <v>-1.5794949972949086</v>
      </c>
      <c r="W65" s="16">
        <v>-106042.59350693505</v>
      </c>
      <c r="X65" s="16">
        <v>405071.94120446686</v>
      </c>
      <c r="Y65" s="13">
        <v>0.16739370136913861</v>
      </c>
      <c r="Z65" s="13">
        <v>-0.7865710072719158</v>
      </c>
      <c r="AA65" s="16">
        <v>-415436.1925200019</v>
      </c>
      <c r="AB65" s="16">
        <v>423236.5746799968</v>
      </c>
      <c r="AC65" s="16">
        <v>-0.05422195251139428</v>
      </c>
      <c r="AD65" s="16">
        <v>0.021052644007030108</v>
      </c>
      <c r="AE65" s="16">
        <v>-1186081.8999999985</v>
      </c>
      <c r="AF65" s="16">
        <v>-499999.700000003</v>
      </c>
      <c r="AG65" s="16">
        <v>-0.008508038859544653</v>
      </c>
      <c r="AH65" s="16">
        <v>0.00705556549341102</v>
      </c>
    </row>
    <row r="118" ht="15">
      <c r="M118" s="1">
        <v>1710.8</v>
      </c>
    </row>
  </sheetData>
  <sheetProtection/>
  <mergeCells count="33">
    <mergeCell ref="A1:AF1"/>
    <mergeCell ref="AE32:AF32"/>
    <mergeCell ref="AG32:AH32"/>
    <mergeCell ref="W32:X32"/>
    <mergeCell ref="Y32:Z32"/>
    <mergeCell ref="AA32:AB32"/>
    <mergeCell ref="AC32:AD32"/>
    <mergeCell ref="S32:T32"/>
    <mergeCell ref="U32:V32"/>
    <mergeCell ref="O32:P32"/>
    <mergeCell ref="AA4:AB4"/>
    <mergeCell ref="B32:C32"/>
    <mergeCell ref="D32:E32"/>
    <mergeCell ref="H32:I32"/>
    <mergeCell ref="K32:L32"/>
    <mergeCell ref="M32:N32"/>
    <mergeCell ref="O4:P4"/>
    <mergeCell ref="Q4:R4"/>
    <mergeCell ref="S4:T4"/>
    <mergeCell ref="U4:V4"/>
    <mergeCell ref="W4:X4"/>
    <mergeCell ref="Y4:Z4"/>
    <mergeCell ref="Q32:R32"/>
    <mergeCell ref="B3:F3"/>
    <mergeCell ref="G3:AH3"/>
    <mergeCell ref="K4:L4"/>
    <mergeCell ref="M4:N4"/>
    <mergeCell ref="B4:C4"/>
    <mergeCell ref="D4:E4"/>
    <mergeCell ref="H4:I4"/>
    <mergeCell ref="AC4:AD4"/>
    <mergeCell ref="AE4:AF4"/>
    <mergeCell ref="AG4:AH4"/>
  </mergeCells>
  <printOptions horizontalCentered="1"/>
  <pageMargins left="0.1968503937007874" right="0.1968503937007874" top="0.5905511811023623" bottom="0.3937007874015748" header="0.15748031496062992" footer="0.2755905511811024"/>
  <pageSetup fitToHeight="3" horizontalDpi="600" verticalDpi="600" orientation="portrait" paperSize="8" scale="90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Магаданской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Самандас Диана Леонидовна</dc:creator>
  <cp:keywords/>
  <dc:description/>
  <cp:lastModifiedBy>Швец Элина Александровна</cp:lastModifiedBy>
  <cp:lastPrinted>2017-10-27T03:25:25Z</cp:lastPrinted>
  <dcterms:created xsi:type="dcterms:W3CDTF">2017-03-18T23:31:17Z</dcterms:created>
  <dcterms:modified xsi:type="dcterms:W3CDTF">2017-10-27T03:26:21Z</dcterms:modified>
  <cp:category/>
  <cp:version/>
  <cp:contentType/>
  <cp:contentStatus/>
</cp:coreProperties>
</file>