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na\Documents\Документы 1\Бюджет\БЮДЖЕТ 2019 и 2020-2021 годы\ПЕРВОЕ ЧТЕНИЕ\"/>
    </mc:Choice>
  </mc:AlternateContent>
  <bookViews>
    <workbookView xWindow="0" yWindow="0" windowWidth="20115" windowHeight="8925"/>
  </bookViews>
  <sheets>
    <sheet name="Прогноз КБ на 19-21 годы" sheetId="1" r:id="rId1"/>
  </sheets>
  <definedNames>
    <definedName name="_xlnm._FilterDatabase" localSheetId="0" hidden="1">'Прогноз КБ на 19-21 годы'!$B$2:$P$48</definedName>
    <definedName name="_xlnm.Print_Titles" localSheetId="0">'Прогноз КБ на 19-21 годы'!$6:$8</definedName>
    <definedName name="_xlnm.Print_Area" localSheetId="0">'Прогноз КБ на 19-21 годы'!$A$1:$P$47</definedName>
    <definedName name="Регионы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K33" i="1"/>
  <c r="L43" i="1"/>
  <c r="M43" i="1" s="1"/>
  <c r="O40" i="1"/>
  <c r="P40" i="1" s="1"/>
  <c r="L40" i="1"/>
  <c r="M40" i="1" s="1"/>
  <c r="O42" i="1" l="1"/>
  <c r="P42" i="1" s="1"/>
  <c r="L42" i="1"/>
  <c r="M42" i="1" s="1"/>
  <c r="G46" i="1" l="1"/>
  <c r="P14" i="1"/>
  <c r="O14" i="1"/>
  <c r="N14" i="1"/>
  <c r="N13" i="1" s="1"/>
  <c r="M14" i="1"/>
  <c r="M13" i="1" s="1"/>
  <c r="L14" i="1"/>
  <c r="K14" i="1"/>
  <c r="J14" i="1"/>
  <c r="J13" i="1" s="1"/>
  <c r="I14" i="1"/>
  <c r="I13" i="1" s="1"/>
  <c r="H14" i="1"/>
  <c r="G14" i="1"/>
  <c r="P13" i="1"/>
  <c r="O13" i="1"/>
  <c r="L13" i="1"/>
  <c r="K13" i="1"/>
  <c r="H13" i="1"/>
  <c r="G13" i="1"/>
  <c r="G32" i="1" l="1"/>
  <c r="H32" i="1"/>
  <c r="H46" i="1" s="1"/>
  <c r="I32" i="1"/>
  <c r="I46" i="1" s="1"/>
  <c r="J32" i="1"/>
  <c r="J46" i="1" s="1"/>
  <c r="K32" i="1"/>
  <c r="K46" i="1" s="1"/>
  <c r="L32" i="1"/>
  <c r="L46" i="1" s="1"/>
  <c r="M32" i="1"/>
  <c r="M46" i="1" s="1"/>
  <c r="N32" i="1"/>
  <c r="N46" i="1" s="1"/>
  <c r="O32" i="1"/>
  <c r="O46" i="1" s="1"/>
  <c r="P32" i="1"/>
  <c r="P46" i="1" s="1"/>
  <c r="O31" i="1" l="1"/>
  <c r="P31" i="1" s="1"/>
  <c r="O30" i="1"/>
  <c r="P30" i="1" s="1"/>
  <c r="L31" i="1"/>
  <c r="M31" i="1" s="1"/>
  <c r="L30" i="1"/>
  <c r="M30" i="1" s="1"/>
  <c r="I31" i="1"/>
  <c r="J31" i="1"/>
  <c r="I30" i="1"/>
  <c r="J30" i="1" s="1"/>
  <c r="O29" i="1"/>
  <c r="P29" i="1" s="1"/>
  <c r="L29" i="1"/>
  <c r="M29" i="1" s="1"/>
  <c r="I29" i="1"/>
  <c r="J29" i="1" s="1"/>
  <c r="O28" i="1"/>
  <c r="P28" i="1" s="1"/>
  <c r="L28" i="1"/>
  <c r="M28" i="1" s="1"/>
  <c r="O27" i="1"/>
  <c r="P27" i="1" s="1"/>
  <c r="L27" i="1"/>
  <c r="M27" i="1" s="1"/>
  <c r="I28" i="1"/>
  <c r="J28" i="1" s="1"/>
  <c r="I27" i="1"/>
  <c r="J27" i="1" s="1"/>
</calcChain>
</file>

<file path=xl/sharedStrings.xml><?xml version="1.0" encoding="utf-8"?>
<sst xmlns="http://schemas.openxmlformats.org/spreadsheetml/2006/main" count="84" uniqueCount="50">
  <si>
    <t xml:space="preserve"> </t>
  </si>
  <si>
    <t>Показатели</t>
  </si>
  <si>
    <t>Единица измерения</t>
  </si>
  <si>
    <t>отчет</t>
  </si>
  <si>
    <t>оценка</t>
  </si>
  <si>
    <t>прогноз</t>
  </si>
  <si>
    <t>1 вариант</t>
  </si>
  <si>
    <t>3 вариант</t>
  </si>
  <si>
    <t>доля трудоспос.населения</t>
  </si>
  <si>
    <t>доля старше трудоспособного населения</t>
  </si>
  <si>
    <t>млн. руб.</t>
  </si>
  <si>
    <t>10.</t>
  </si>
  <si>
    <t>Консолидированный бюджет субъекта Российской Федерации</t>
  </si>
  <si>
    <t>Доходы консолидированного бюджета субъекта  Российской Федерации</t>
  </si>
  <si>
    <t>Налоговые и неналоговые доходы, всего</t>
  </si>
  <si>
    <t>млн.руб.</t>
  </si>
  <si>
    <t>Налоговые доходы консолидированного бюджета субъекта Российской Федерации всего, в том числе: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</si>
  <si>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</si>
  <si>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</si>
  <si>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</si>
  <si>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</si>
  <si>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</si>
  <si>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</si>
  <si>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</si>
  <si>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</si>
  <si>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</si>
  <si>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</si>
  <si>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</si>
  <si>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</si>
  <si>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</si>
  <si>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</si>
  <si>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</si>
  <si>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</si>
  <si>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</si>
  <si>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</si>
  <si>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</si>
  <si>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</si>
  <si>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</si>
  <si>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</si>
  <si>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</si>
  <si>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</si>
  <si>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</si>
  <si>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</si>
  <si>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</si>
  <si>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</si>
  <si>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</si>
  <si>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</si>
  <si>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</si>
  <si>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</si>
  <si>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Прогноз основных характеристик консолидированного бюджета Магаданской области на период 2019-2021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</si>
</sst>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b/>
      <sz val="16"/>
      <name val="Arial Cyr"/>
      <charset val="204"/>
    </font>
    <font>
      <b/>
      <sz val="16"/>
      <color rgb="FFFF000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vertical="center" wrapText="1" shrinkToFit="1"/>
    </xf>
    <xf numFmtId="0" fontId="5" fillId="0" borderId="1" xfId="0" applyFont="1" applyFill="1" applyBorder="1" applyAlignment="1" applyProtection="1">
      <alignment vertical="center" wrapText="1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2" fontId="8" fillId="0" borderId="0" xfId="0" applyNumberFormat="1" applyFont="1" applyAlignment="1">
      <alignment vertical="center"/>
    </xf>
    <xf numFmtId="164" fontId="8" fillId="0" borderId="0" xfId="0" applyNumberFormat="1" applyFont="1" applyFill="1"/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Continuous" vertical="center" wrapText="1"/>
    </xf>
    <xf numFmtId="0" fontId="8" fillId="0" borderId="0" xfId="0" applyFont="1" applyFill="1"/>
    <xf numFmtId="0" fontId="8" fillId="2" borderId="1" xfId="0" applyFont="1" applyFill="1" applyBorder="1"/>
    <xf numFmtId="165" fontId="8" fillId="0" borderId="1" xfId="0" applyNumberFormat="1" applyFont="1" applyFill="1" applyBorder="1"/>
    <xf numFmtId="165" fontId="8" fillId="3" borderId="1" xfId="0" applyNumberFormat="1" applyFont="1" applyFill="1" applyBorder="1"/>
    <xf numFmtId="0" fontId="7" fillId="0" borderId="1" xfId="0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/>
    <xf numFmtId="165" fontId="10" fillId="0" borderId="1" xfId="0" applyNumberFormat="1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/>
    <xf numFmtId="0" fontId="0" fillId="0" borderId="0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0"/>
  <sheetViews>
    <sheetView tabSelected="1" view="pageBreakPreview" zoomScale="77" zoomScaleNormal="70" zoomScaleSheetLayoutView="77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R8" sqref="R8"/>
    </sheetView>
  </sheetViews>
  <sheetFormatPr defaultColWidth="8.85546875" defaultRowHeight="15.75" x14ac:dyDescent="0.25"/>
  <cols>
    <col min="1" max="1" width="5.140625" style="1" hidden="1" customWidth="1"/>
    <col min="2" max="2" width="6.28515625" style="4" hidden="1" customWidth="1"/>
    <col min="3" max="3" width="69.5703125" style="1" customWidth="1"/>
    <col min="4" max="4" width="20" style="1" customWidth="1"/>
    <col min="5" max="8" width="13.7109375" style="22" hidden="1" customWidth="1"/>
    <col min="9" max="9" width="13.7109375" style="22" customWidth="1"/>
    <col min="10" max="11" width="13.7109375" style="22" hidden="1" customWidth="1"/>
    <col min="12" max="12" width="13.7109375" style="22" customWidth="1"/>
    <col min="13" max="14" width="13.7109375" style="22" hidden="1" customWidth="1"/>
    <col min="15" max="15" width="12.85546875" style="22" customWidth="1"/>
    <col min="16" max="16" width="13.7109375" style="22" hidden="1" customWidth="1"/>
    <col min="17" max="16384" width="8.85546875" style="1"/>
  </cols>
  <sheetData>
    <row r="2" spans="2:16" ht="41.25" customHeight="1" x14ac:dyDescent="0.2">
      <c r="B2" s="35" t="s">
        <v>49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16" ht="21" customHeight="1" x14ac:dyDescent="0.2">
      <c r="B3" s="2"/>
      <c r="C3" s="3"/>
      <c r="D3" s="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2:16" ht="21" customHeight="1" x14ac:dyDescent="0.2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x14ac:dyDescent="0.25">
      <c r="C5" s="1" t="s">
        <v>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6" x14ac:dyDescent="0.2">
      <c r="B6" s="39"/>
      <c r="C6" s="41" t="s">
        <v>1</v>
      </c>
      <c r="D6" s="41" t="s">
        <v>2</v>
      </c>
      <c r="E6" s="20" t="s">
        <v>3</v>
      </c>
      <c r="F6" s="21" t="s">
        <v>3</v>
      </c>
      <c r="G6" s="21" t="s">
        <v>4</v>
      </c>
      <c r="H6" s="43" t="s">
        <v>5</v>
      </c>
      <c r="I6" s="43"/>
      <c r="J6" s="43"/>
      <c r="K6" s="43"/>
      <c r="L6" s="43"/>
      <c r="M6" s="43"/>
      <c r="N6" s="43"/>
      <c r="O6" s="43"/>
      <c r="P6" s="43"/>
    </row>
    <row r="7" spans="2:16" ht="22.5" customHeight="1" x14ac:dyDescent="0.2">
      <c r="B7" s="40"/>
      <c r="C7" s="41"/>
      <c r="D7" s="41"/>
      <c r="E7" s="43">
        <v>2016</v>
      </c>
      <c r="F7" s="43">
        <v>2017</v>
      </c>
      <c r="G7" s="43">
        <v>2018</v>
      </c>
      <c r="H7" s="43">
        <v>2019</v>
      </c>
      <c r="I7" s="43"/>
      <c r="J7" s="43"/>
      <c r="K7" s="43">
        <v>2020</v>
      </c>
      <c r="L7" s="43"/>
      <c r="M7" s="43"/>
      <c r="N7" s="43">
        <v>2021</v>
      </c>
      <c r="O7" s="43"/>
      <c r="P7" s="43"/>
    </row>
    <row r="8" spans="2:16" ht="31.5" customHeight="1" x14ac:dyDescent="0.2">
      <c r="B8" s="40"/>
      <c r="C8" s="41"/>
      <c r="D8" s="41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2:16" x14ac:dyDescent="0.2">
      <c r="B9" s="40"/>
      <c r="C9" s="42"/>
      <c r="D9" s="42"/>
      <c r="E9" s="44"/>
      <c r="F9" s="44"/>
      <c r="G9" s="44"/>
      <c r="H9" s="20" t="s">
        <v>6</v>
      </c>
      <c r="I9" s="20"/>
      <c r="J9" s="20"/>
      <c r="K9" s="20"/>
      <c r="L9" s="20"/>
      <c r="M9" s="20"/>
      <c r="N9" s="20"/>
      <c r="O9" s="20"/>
      <c r="P9" s="20" t="s">
        <v>7</v>
      </c>
    </row>
    <row r="10" spans="2:16" hidden="1" x14ac:dyDescent="0.25">
      <c r="B10" s="5"/>
      <c r="C10" s="33" t="s">
        <v>8</v>
      </c>
      <c r="D10" s="33"/>
      <c r="E10" s="34"/>
      <c r="F10" s="34"/>
      <c r="G10" s="34">
        <v>61.216578533271203</v>
      </c>
      <c r="H10" s="31">
        <v>61.216578533271203</v>
      </c>
      <c r="I10" s="31">
        <v>61.216578533271203</v>
      </c>
      <c r="J10" s="20">
        <v>62.070559902070364</v>
      </c>
      <c r="K10" s="20">
        <v>62.070559902070364</v>
      </c>
      <c r="L10" s="20">
        <v>62.070559902070364</v>
      </c>
      <c r="M10" s="20">
        <v>63.186048648577696</v>
      </c>
      <c r="N10" s="20">
        <v>63.186048648577696</v>
      </c>
      <c r="O10" s="20">
        <v>63.186048648577696</v>
      </c>
      <c r="P10" s="20">
        <v>64.290384179693831</v>
      </c>
    </row>
    <row r="11" spans="2:16" hidden="1" x14ac:dyDescent="0.25">
      <c r="B11" s="5"/>
      <c r="C11" s="33" t="s">
        <v>9</v>
      </c>
      <c r="D11" s="33"/>
      <c r="E11" s="34"/>
      <c r="F11" s="34"/>
      <c r="G11" s="34">
        <v>19.898562176253286</v>
      </c>
      <c r="H11" s="31">
        <v>19.898562176253286</v>
      </c>
      <c r="I11" s="31">
        <v>19.898562176253286</v>
      </c>
      <c r="J11" s="20">
        <v>19.216030656235031</v>
      </c>
      <c r="K11" s="20">
        <v>19.216030656235031</v>
      </c>
      <c r="L11" s="20">
        <v>19.216030656235031</v>
      </c>
      <c r="M11" s="20">
        <v>18.498864516467791</v>
      </c>
      <c r="N11" s="20">
        <v>18.498864516467791</v>
      </c>
      <c r="O11" s="20">
        <v>18.498864516467791</v>
      </c>
      <c r="P11" s="20">
        <v>17.794931546752114</v>
      </c>
    </row>
    <row r="12" spans="2:16" ht="37.5" x14ac:dyDescent="0.3">
      <c r="B12" s="10" t="s">
        <v>11</v>
      </c>
      <c r="C12" s="6" t="s">
        <v>12</v>
      </c>
      <c r="D12" s="11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16" ht="39" x14ac:dyDescent="0.2">
      <c r="B13" s="13">
        <v>88</v>
      </c>
      <c r="C13" s="14" t="s">
        <v>13</v>
      </c>
      <c r="D13" s="26" t="s">
        <v>10</v>
      </c>
      <c r="E13" s="28">
        <v>32919.599999999999</v>
      </c>
      <c r="F13" s="28">
        <v>35065.71206736</v>
      </c>
      <c r="G13" s="28">
        <f>G14+G27</f>
        <v>37978.19</v>
      </c>
      <c r="H13" s="28">
        <f t="shared" ref="H13:P13" si="0">H14+H27</f>
        <v>31329.799999999996</v>
      </c>
      <c r="I13" s="28">
        <f t="shared" si="0"/>
        <v>31329.799999999996</v>
      </c>
      <c r="J13" s="28">
        <f t="shared" si="0"/>
        <v>31329.799999999996</v>
      </c>
      <c r="K13" s="28">
        <f t="shared" si="0"/>
        <v>30680.2</v>
      </c>
      <c r="L13" s="28">
        <f t="shared" si="0"/>
        <v>30680.2</v>
      </c>
      <c r="M13" s="28">
        <f t="shared" si="0"/>
        <v>30680.100000000002</v>
      </c>
      <c r="N13" s="28">
        <f t="shared" si="0"/>
        <v>32560.699999999997</v>
      </c>
      <c r="O13" s="28">
        <f t="shared" si="0"/>
        <v>32560.699999999997</v>
      </c>
      <c r="P13" s="28">
        <f t="shared" si="0"/>
        <v>32560.699999999997</v>
      </c>
    </row>
    <row r="14" spans="2:16" ht="19.5" x14ac:dyDescent="0.2">
      <c r="B14" s="7">
        <v>89</v>
      </c>
      <c r="C14" s="14" t="s">
        <v>14</v>
      </c>
      <c r="D14" s="26" t="s">
        <v>15</v>
      </c>
      <c r="E14" s="28">
        <v>23441.899999999998</v>
      </c>
      <c r="F14" s="28">
        <v>22076.312067359999</v>
      </c>
      <c r="G14" s="28">
        <f>G15+G26</f>
        <v>24934.79</v>
      </c>
      <c r="H14" s="28">
        <f t="shared" ref="H14:P14" si="1">H15+H26</f>
        <v>25340.399999999998</v>
      </c>
      <c r="I14" s="28">
        <f t="shared" si="1"/>
        <v>25340.399999999998</v>
      </c>
      <c r="J14" s="28">
        <f t="shared" si="1"/>
        <v>25340.399999999998</v>
      </c>
      <c r="K14" s="28">
        <f t="shared" si="1"/>
        <v>27433.3</v>
      </c>
      <c r="L14" s="28">
        <f t="shared" si="1"/>
        <v>27433.3</v>
      </c>
      <c r="M14" s="28">
        <f t="shared" si="1"/>
        <v>27433.200000000001</v>
      </c>
      <c r="N14" s="28">
        <f t="shared" si="1"/>
        <v>29336.6</v>
      </c>
      <c r="O14" s="28">
        <f t="shared" si="1"/>
        <v>29336.6</v>
      </c>
      <c r="P14" s="28">
        <f t="shared" si="1"/>
        <v>29336.6</v>
      </c>
    </row>
    <row r="15" spans="2:16" ht="39" x14ac:dyDescent="0.2">
      <c r="B15" s="7">
        <v>90</v>
      </c>
      <c r="C15" s="14" t="s">
        <v>16</v>
      </c>
      <c r="D15" s="26" t="s">
        <v>15</v>
      </c>
      <c r="E15" s="28">
        <v>22810.1</v>
      </c>
      <c r="F15" s="28">
        <v>21381.90491564</v>
      </c>
      <c r="G15" s="28">
        <v>24248.7</v>
      </c>
      <c r="H15" s="28">
        <v>24835.8</v>
      </c>
      <c r="I15" s="28">
        <v>24835.8</v>
      </c>
      <c r="J15" s="28">
        <v>24835.8</v>
      </c>
      <c r="K15" s="28">
        <v>26928.2</v>
      </c>
      <c r="L15" s="28">
        <v>26928.2</v>
      </c>
      <c r="M15" s="28">
        <v>26928.2</v>
      </c>
      <c r="N15" s="28">
        <v>28825.1</v>
      </c>
      <c r="O15" s="28">
        <v>28825.1</v>
      </c>
      <c r="P15" s="28">
        <v>28825.1</v>
      </c>
    </row>
    <row r="16" spans="2:16" ht="18.75" x14ac:dyDescent="0.25">
      <c r="B16" s="7">
        <v>91</v>
      </c>
      <c r="C16" s="15" t="s">
        <v>17</v>
      </c>
      <c r="D16" s="9" t="s">
        <v>15</v>
      </c>
      <c r="E16" s="24">
        <v>7855.8</v>
      </c>
      <c r="F16" s="24">
        <v>5589.7308796799998</v>
      </c>
      <c r="G16" s="30">
        <v>6783</v>
      </c>
      <c r="H16" s="30">
        <v>6590.8</v>
      </c>
      <c r="I16" s="30">
        <v>6590.8</v>
      </c>
      <c r="J16" s="30">
        <v>6590.8</v>
      </c>
      <c r="K16" s="30">
        <v>7052.2</v>
      </c>
      <c r="L16" s="30">
        <v>7052.2</v>
      </c>
      <c r="M16" s="30">
        <v>7052.2</v>
      </c>
      <c r="N16" s="30">
        <v>7757.3</v>
      </c>
      <c r="O16" s="30">
        <v>7757.3</v>
      </c>
      <c r="P16" s="30">
        <v>7757.3</v>
      </c>
    </row>
    <row r="17" spans="2:16" ht="18.75" x14ac:dyDescent="0.25">
      <c r="B17" s="7">
        <v>92</v>
      </c>
      <c r="C17" s="15" t="s">
        <v>18</v>
      </c>
      <c r="D17" s="9" t="s">
        <v>15</v>
      </c>
      <c r="E17" s="24">
        <v>8116.2</v>
      </c>
      <c r="F17" s="24">
        <v>8830.583752049999</v>
      </c>
      <c r="G17" s="30">
        <v>10251.135200000001</v>
      </c>
      <c r="H17" s="30">
        <v>11152.4</v>
      </c>
      <c r="I17" s="30">
        <v>11152.4</v>
      </c>
      <c r="J17" s="30">
        <v>11152.4</v>
      </c>
      <c r="K17" s="30">
        <v>12264</v>
      </c>
      <c r="L17" s="30">
        <v>12264</v>
      </c>
      <c r="M17" s="30">
        <v>12264</v>
      </c>
      <c r="N17" s="30">
        <v>13486.5</v>
      </c>
      <c r="O17" s="30">
        <v>13486.5</v>
      </c>
      <c r="P17" s="30">
        <v>13486.5</v>
      </c>
    </row>
    <row r="18" spans="2:16" ht="18.75" x14ac:dyDescent="0.25">
      <c r="B18" s="7">
        <v>93</v>
      </c>
      <c r="C18" s="15" t="s">
        <v>19</v>
      </c>
      <c r="D18" s="9" t="s">
        <v>15</v>
      </c>
      <c r="E18" s="24">
        <v>4070.1</v>
      </c>
      <c r="F18" s="24">
        <v>3770.7208440900004</v>
      </c>
      <c r="G18" s="30">
        <v>2952.23</v>
      </c>
      <c r="H18" s="30">
        <v>2513.9</v>
      </c>
      <c r="I18" s="30">
        <v>2513.9</v>
      </c>
      <c r="J18" s="30">
        <v>2513.9</v>
      </c>
      <c r="K18" s="30">
        <v>2778.6</v>
      </c>
      <c r="L18" s="30">
        <v>2778.6</v>
      </c>
      <c r="M18" s="30">
        <v>2778.6</v>
      </c>
      <c r="N18" s="30">
        <v>2907.2</v>
      </c>
      <c r="O18" s="30">
        <v>2907.2</v>
      </c>
      <c r="P18" s="30">
        <v>2907.2</v>
      </c>
    </row>
    <row r="19" spans="2:16" ht="18.75" x14ac:dyDescent="0.25">
      <c r="B19" s="7">
        <v>94</v>
      </c>
      <c r="C19" s="15" t="s">
        <v>20</v>
      </c>
      <c r="D19" s="9" t="s">
        <v>15</v>
      </c>
      <c r="E19" s="24">
        <v>654.79999999999995</v>
      </c>
      <c r="F19" s="24">
        <v>608.74743360000002</v>
      </c>
      <c r="G19" s="30">
        <v>621.73899100000006</v>
      </c>
      <c r="H19" s="30">
        <v>846.51800000000003</v>
      </c>
      <c r="I19" s="30">
        <v>846.51800000000003</v>
      </c>
      <c r="J19" s="30">
        <v>846.51800000000003</v>
      </c>
      <c r="K19" s="30">
        <v>893</v>
      </c>
      <c r="L19" s="30">
        <v>893</v>
      </c>
      <c r="M19" s="30">
        <v>893</v>
      </c>
      <c r="N19" s="30">
        <v>905.1</v>
      </c>
      <c r="O19" s="30">
        <v>905.1</v>
      </c>
      <c r="P19" s="30">
        <v>905.1</v>
      </c>
    </row>
    <row r="20" spans="2:16" ht="37.5" x14ac:dyDescent="0.25">
      <c r="B20" s="7">
        <v>95</v>
      </c>
      <c r="C20" s="15" t="s">
        <v>21</v>
      </c>
      <c r="D20" s="9" t="s">
        <v>15</v>
      </c>
      <c r="E20" s="24">
        <v>499.5</v>
      </c>
      <c r="F20" s="24">
        <v>564.32707347999997</v>
      </c>
      <c r="G20" s="30">
        <v>580.16200000000003</v>
      </c>
      <c r="H20" s="30">
        <v>629.70000000000005</v>
      </c>
      <c r="I20" s="30">
        <v>629.70000000000005</v>
      </c>
      <c r="J20" s="30">
        <v>629.70000000000005</v>
      </c>
      <c r="K20" s="30">
        <v>653.6</v>
      </c>
      <c r="L20" s="30">
        <v>653.6</v>
      </c>
      <c r="M20" s="30">
        <v>653.6</v>
      </c>
      <c r="N20" s="30">
        <v>668.5</v>
      </c>
      <c r="O20" s="30">
        <v>668.5</v>
      </c>
      <c r="P20" s="30">
        <v>668.5</v>
      </c>
    </row>
    <row r="21" spans="2:16" ht="18.75" x14ac:dyDescent="0.25">
      <c r="B21" s="7">
        <v>96</v>
      </c>
      <c r="C21" s="15" t="s">
        <v>22</v>
      </c>
      <c r="D21" s="9" t="s">
        <v>15</v>
      </c>
      <c r="E21" s="24">
        <v>5.7</v>
      </c>
      <c r="F21" s="24">
        <v>21.047574430000001</v>
      </c>
      <c r="G21" s="30">
        <v>16.3</v>
      </c>
      <c r="H21" s="30">
        <v>26.3</v>
      </c>
      <c r="I21" s="30">
        <v>26.3</v>
      </c>
      <c r="J21" s="30">
        <v>26.3</v>
      </c>
      <c r="K21" s="30">
        <v>28.9</v>
      </c>
      <c r="L21" s="30">
        <v>28.9</v>
      </c>
      <c r="M21" s="30">
        <v>28.9</v>
      </c>
      <c r="N21" s="30">
        <v>31.8</v>
      </c>
      <c r="O21" s="30">
        <v>31.8</v>
      </c>
      <c r="P21" s="30">
        <v>31.8</v>
      </c>
    </row>
    <row r="22" spans="2:16" ht="18.75" x14ac:dyDescent="0.25">
      <c r="B22" s="7">
        <v>97</v>
      </c>
      <c r="C22" s="15" t="s">
        <v>23</v>
      </c>
      <c r="D22" s="9" t="s">
        <v>15</v>
      </c>
      <c r="E22" s="24">
        <v>900.6</v>
      </c>
      <c r="F22" s="24">
        <v>1309.7504216700002</v>
      </c>
      <c r="G22" s="30">
        <v>2312.23</v>
      </c>
      <c r="H22" s="30">
        <v>2306.4</v>
      </c>
      <c r="I22" s="30">
        <v>2306.4</v>
      </c>
      <c r="J22" s="30">
        <v>2306.4</v>
      </c>
      <c r="K22" s="30">
        <v>2462.3000000000002</v>
      </c>
      <c r="L22" s="30">
        <v>2462.3000000000002</v>
      </c>
      <c r="M22" s="30">
        <v>2462.3000000000002</v>
      </c>
      <c r="N22" s="30">
        <v>2563.5</v>
      </c>
      <c r="O22" s="30">
        <v>2563.5</v>
      </c>
      <c r="P22" s="30">
        <v>2563.5</v>
      </c>
    </row>
    <row r="23" spans="2:16" ht="18.75" x14ac:dyDescent="0.25">
      <c r="B23" s="7">
        <v>98</v>
      </c>
      <c r="C23" s="15" t="s">
        <v>24</v>
      </c>
      <c r="D23" s="9" t="s">
        <v>15</v>
      </c>
      <c r="E23" s="24">
        <v>0.08</v>
      </c>
      <c r="F23" s="24">
        <v>0.1958</v>
      </c>
      <c r="G23" s="30">
        <v>0.3</v>
      </c>
      <c r="H23" s="30">
        <v>0.5</v>
      </c>
      <c r="I23" s="30">
        <v>0.5</v>
      </c>
      <c r="J23" s="30">
        <v>0.5</v>
      </c>
      <c r="K23" s="30">
        <v>0.5</v>
      </c>
      <c r="L23" s="30">
        <v>0.5</v>
      </c>
      <c r="M23" s="30">
        <v>0.5</v>
      </c>
      <c r="N23" s="30">
        <v>0.5</v>
      </c>
      <c r="O23" s="30">
        <v>0.5</v>
      </c>
      <c r="P23" s="30">
        <v>0.5</v>
      </c>
    </row>
    <row r="24" spans="2:16" ht="18.75" x14ac:dyDescent="0.25">
      <c r="B24" s="7">
        <v>99</v>
      </c>
      <c r="C24" s="15" t="s">
        <v>25</v>
      </c>
      <c r="D24" s="9" t="s">
        <v>15</v>
      </c>
      <c r="E24" s="24">
        <v>183.3</v>
      </c>
      <c r="F24" s="24">
        <v>208.95258675999997</v>
      </c>
      <c r="G24" s="30">
        <v>216.9</v>
      </c>
      <c r="H24" s="30">
        <v>230.8</v>
      </c>
      <c r="I24" s="30">
        <v>230.8</v>
      </c>
      <c r="J24" s="30">
        <v>230.8</v>
      </c>
      <c r="K24" s="30">
        <v>239.6</v>
      </c>
      <c r="L24" s="30">
        <v>239.6</v>
      </c>
      <c r="M24" s="30">
        <v>239.6</v>
      </c>
      <c r="N24" s="30">
        <v>248.7</v>
      </c>
      <c r="O24" s="30">
        <v>248.7</v>
      </c>
      <c r="P24" s="30">
        <v>248.7</v>
      </c>
    </row>
    <row r="25" spans="2:16" ht="18.75" x14ac:dyDescent="0.25">
      <c r="B25" s="7">
        <v>100</v>
      </c>
      <c r="C25" s="15" t="s">
        <v>26</v>
      </c>
      <c r="D25" s="9" t="s">
        <v>15</v>
      </c>
      <c r="E25" s="24">
        <v>46</v>
      </c>
      <c r="F25" s="24">
        <v>48.37033838</v>
      </c>
      <c r="G25" s="30">
        <v>52.6</v>
      </c>
      <c r="H25" s="30">
        <v>50.1</v>
      </c>
      <c r="I25" s="30">
        <v>50.1</v>
      </c>
      <c r="J25" s="30">
        <v>50.1</v>
      </c>
      <c r="K25" s="30">
        <v>51.7</v>
      </c>
      <c r="L25" s="30">
        <v>51.7</v>
      </c>
      <c r="M25" s="30">
        <v>51.7</v>
      </c>
      <c r="N25" s="30">
        <v>53.7</v>
      </c>
      <c r="O25" s="30">
        <v>53.7</v>
      </c>
      <c r="P25" s="30">
        <v>53.7</v>
      </c>
    </row>
    <row r="26" spans="2:16" ht="19.5" x14ac:dyDescent="0.25">
      <c r="B26" s="7">
        <v>101</v>
      </c>
      <c r="C26" s="14" t="s">
        <v>27</v>
      </c>
      <c r="D26" s="9" t="s">
        <v>15</v>
      </c>
      <c r="E26" s="27">
        <v>631.79999999999995</v>
      </c>
      <c r="F26" s="27">
        <v>694.40715171999989</v>
      </c>
      <c r="G26" s="30">
        <v>686.09</v>
      </c>
      <c r="H26" s="28">
        <v>504.6</v>
      </c>
      <c r="I26" s="28">
        <v>504.6</v>
      </c>
      <c r="J26" s="28">
        <v>504.6</v>
      </c>
      <c r="K26" s="28">
        <v>505.1</v>
      </c>
      <c r="L26" s="28">
        <v>505.1</v>
      </c>
      <c r="M26" s="28">
        <v>505</v>
      </c>
      <c r="N26" s="28">
        <v>511.5</v>
      </c>
      <c r="O26" s="28">
        <v>511.5</v>
      </c>
      <c r="P26" s="28">
        <v>511.5</v>
      </c>
    </row>
    <row r="27" spans="2:16" ht="19.5" x14ac:dyDescent="0.2">
      <c r="B27" s="7">
        <v>102</v>
      </c>
      <c r="C27" s="14" t="s">
        <v>28</v>
      </c>
      <c r="D27" s="9" t="s">
        <v>15</v>
      </c>
      <c r="E27" s="28">
        <v>9477.7000000000007</v>
      </c>
      <c r="F27" s="28">
        <v>12989.4</v>
      </c>
      <c r="G27" s="28">
        <v>13043.4</v>
      </c>
      <c r="H27" s="28">
        <v>5989.4</v>
      </c>
      <c r="I27" s="28">
        <f t="shared" ref="I27:J31" si="2">H27</f>
        <v>5989.4</v>
      </c>
      <c r="J27" s="28">
        <f t="shared" si="2"/>
        <v>5989.4</v>
      </c>
      <c r="K27" s="28">
        <v>3246.9</v>
      </c>
      <c r="L27" s="28">
        <f t="shared" ref="L27:M31" si="3">K27</f>
        <v>3246.9</v>
      </c>
      <c r="M27" s="28">
        <f t="shared" si="3"/>
        <v>3246.9</v>
      </c>
      <c r="N27" s="28">
        <v>3224.1</v>
      </c>
      <c r="O27" s="28">
        <f t="shared" ref="O27:P31" si="4">N27</f>
        <v>3224.1</v>
      </c>
      <c r="P27" s="28">
        <f t="shared" si="4"/>
        <v>3224.1</v>
      </c>
    </row>
    <row r="28" spans="2:16" ht="18.75" x14ac:dyDescent="0.25">
      <c r="B28" s="7">
        <v>103</v>
      </c>
      <c r="C28" s="8" t="s">
        <v>29</v>
      </c>
      <c r="D28" s="9" t="s">
        <v>15</v>
      </c>
      <c r="E28" s="24">
        <v>2661.2</v>
      </c>
      <c r="F28" s="24">
        <v>1851.2</v>
      </c>
      <c r="G28" s="30">
        <v>1080.5999999999999</v>
      </c>
      <c r="H28" s="30">
        <v>407.9</v>
      </c>
      <c r="I28" s="30">
        <f t="shared" si="2"/>
        <v>407.9</v>
      </c>
      <c r="J28" s="30">
        <f t="shared" si="2"/>
        <v>407.9</v>
      </c>
      <c r="K28" s="30">
        <v>441.6</v>
      </c>
      <c r="L28" s="30">
        <f t="shared" si="3"/>
        <v>441.6</v>
      </c>
      <c r="M28" s="30">
        <f t="shared" si="3"/>
        <v>441.6</v>
      </c>
      <c r="N28" s="30">
        <v>218.6</v>
      </c>
      <c r="O28" s="30">
        <f t="shared" si="4"/>
        <v>218.6</v>
      </c>
      <c r="P28" s="30">
        <f t="shared" si="4"/>
        <v>218.6</v>
      </c>
    </row>
    <row r="29" spans="2:16" ht="18.75" x14ac:dyDescent="0.25">
      <c r="B29" s="7">
        <v>104</v>
      </c>
      <c r="C29" s="8" t="s">
        <v>30</v>
      </c>
      <c r="D29" s="9" t="s">
        <v>15</v>
      </c>
      <c r="E29" s="24">
        <v>606.6</v>
      </c>
      <c r="F29" s="24">
        <v>585.79999999999995</v>
      </c>
      <c r="G29" s="30">
        <v>739.5</v>
      </c>
      <c r="H29" s="30">
        <v>822.8</v>
      </c>
      <c r="I29" s="30">
        <f t="shared" si="2"/>
        <v>822.8</v>
      </c>
      <c r="J29" s="30">
        <f t="shared" si="2"/>
        <v>822.8</v>
      </c>
      <c r="K29" s="30">
        <v>870.5</v>
      </c>
      <c r="L29" s="30">
        <f t="shared" si="3"/>
        <v>870.5</v>
      </c>
      <c r="M29" s="30">
        <f t="shared" si="3"/>
        <v>870.5</v>
      </c>
      <c r="N29" s="30">
        <v>881.4</v>
      </c>
      <c r="O29" s="30">
        <f t="shared" si="4"/>
        <v>881.4</v>
      </c>
      <c r="P29" s="30">
        <f t="shared" si="4"/>
        <v>881.4</v>
      </c>
    </row>
    <row r="30" spans="2:16" ht="18.75" x14ac:dyDescent="0.25">
      <c r="B30" s="7">
        <v>105</v>
      </c>
      <c r="C30" s="8" t="s">
        <v>31</v>
      </c>
      <c r="D30" s="9" t="s">
        <v>15</v>
      </c>
      <c r="E30" s="24">
        <v>5962.6</v>
      </c>
      <c r="F30" s="24">
        <v>6219.8</v>
      </c>
      <c r="G30" s="31">
        <v>5629.6</v>
      </c>
      <c r="H30" s="24">
        <v>4729</v>
      </c>
      <c r="I30" s="24">
        <f t="shared" si="2"/>
        <v>4729</v>
      </c>
      <c r="J30" s="24">
        <f t="shared" si="2"/>
        <v>4729</v>
      </c>
      <c r="K30" s="24">
        <v>1904.6</v>
      </c>
      <c r="L30" s="24">
        <f t="shared" si="3"/>
        <v>1904.6</v>
      </c>
      <c r="M30" s="24">
        <f t="shared" si="3"/>
        <v>1904.6</v>
      </c>
      <c r="N30" s="24">
        <v>2094</v>
      </c>
      <c r="O30" s="24">
        <f t="shared" si="4"/>
        <v>2094</v>
      </c>
      <c r="P30" s="24">
        <f t="shared" si="4"/>
        <v>2094</v>
      </c>
    </row>
    <row r="31" spans="2:16" ht="37.5" x14ac:dyDescent="0.25">
      <c r="B31" s="7">
        <v>106</v>
      </c>
      <c r="C31" s="8" t="s">
        <v>32</v>
      </c>
      <c r="D31" s="9" t="s">
        <v>15</v>
      </c>
      <c r="E31" s="24">
        <v>5448.9</v>
      </c>
      <c r="F31" s="24">
        <v>5239.8999999999996</v>
      </c>
      <c r="G31" s="31">
        <v>4977.8999999999996</v>
      </c>
      <c r="H31" s="24">
        <v>4729</v>
      </c>
      <c r="I31" s="24">
        <f t="shared" si="2"/>
        <v>4729</v>
      </c>
      <c r="J31" s="24">
        <f t="shared" si="2"/>
        <v>4729</v>
      </c>
      <c r="K31" s="24">
        <v>1904.6</v>
      </c>
      <c r="L31" s="24">
        <f t="shared" si="3"/>
        <v>1904.6</v>
      </c>
      <c r="M31" s="24">
        <f t="shared" si="3"/>
        <v>1904.6</v>
      </c>
      <c r="N31" s="24">
        <v>2094</v>
      </c>
      <c r="O31" s="24">
        <f t="shared" si="4"/>
        <v>2094</v>
      </c>
      <c r="P31" s="24">
        <f t="shared" si="4"/>
        <v>2094</v>
      </c>
    </row>
    <row r="32" spans="2:16" ht="58.5" x14ac:dyDescent="0.2">
      <c r="B32" s="7">
        <v>107</v>
      </c>
      <c r="C32" s="12" t="s">
        <v>33</v>
      </c>
      <c r="D32" s="26" t="s">
        <v>15</v>
      </c>
      <c r="E32" s="28">
        <v>33755.500000000007</v>
      </c>
      <c r="F32" s="28">
        <v>36622.1</v>
      </c>
      <c r="G32" s="28">
        <f>SUM(G33:G45)</f>
        <v>41291.399999999994</v>
      </c>
      <c r="H32" s="28">
        <f t="shared" ref="H32:P32" si="5">SUM(H33:H45)</f>
        <v>32258.300000000003</v>
      </c>
      <c r="I32" s="28">
        <f t="shared" si="5"/>
        <v>32258.300000000003</v>
      </c>
      <c r="J32" s="28">
        <f t="shared" si="5"/>
        <v>32258.300000000003</v>
      </c>
      <c r="K32" s="28">
        <f t="shared" si="5"/>
        <v>33064.607000000004</v>
      </c>
      <c r="L32" s="28">
        <f t="shared" si="5"/>
        <v>33064.600000000006</v>
      </c>
      <c r="M32" s="28">
        <f t="shared" si="5"/>
        <v>33064.600000000006</v>
      </c>
      <c r="N32" s="28">
        <f t="shared" si="5"/>
        <v>33865.890999999996</v>
      </c>
      <c r="O32" s="28">
        <f t="shared" si="5"/>
        <v>33865.9</v>
      </c>
      <c r="P32" s="28">
        <f t="shared" si="5"/>
        <v>33865.9</v>
      </c>
    </row>
    <row r="33" spans="2:16" ht="18.75" x14ac:dyDescent="0.25">
      <c r="B33" s="7">
        <v>108</v>
      </c>
      <c r="C33" s="15" t="s">
        <v>34</v>
      </c>
      <c r="D33" s="9" t="s">
        <v>15</v>
      </c>
      <c r="E33" s="24">
        <v>2634.3</v>
      </c>
      <c r="F33" s="24">
        <v>2719</v>
      </c>
      <c r="G33" s="24">
        <v>3265</v>
      </c>
      <c r="H33" s="25">
        <v>3426.9</v>
      </c>
      <c r="I33" s="25">
        <v>3426.9</v>
      </c>
      <c r="J33" s="25">
        <v>3426.9</v>
      </c>
      <c r="K33" s="25">
        <f>J33*1.03</f>
        <v>3529.7070000000003</v>
      </c>
      <c r="L33" s="25">
        <v>3529.7</v>
      </c>
      <c r="M33" s="25">
        <v>3529.7</v>
      </c>
      <c r="N33" s="25">
        <f>M33*1.03</f>
        <v>3635.5909999999999</v>
      </c>
      <c r="O33" s="25">
        <v>3635.6</v>
      </c>
      <c r="P33" s="25">
        <v>3635.6</v>
      </c>
    </row>
    <row r="34" spans="2:16" ht="18.75" x14ac:dyDescent="0.25">
      <c r="B34" s="7">
        <v>109</v>
      </c>
      <c r="C34" s="15" t="s">
        <v>35</v>
      </c>
      <c r="D34" s="9" t="s">
        <v>15</v>
      </c>
      <c r="E34" s="24">
        <v>0.2</v>
      </c>
      <c r="F34" s="24">
        <v>1</v>
      </c>
      <c r="G34" s="24">
        <v>1.1000000000000001</v>
      </c>
      <c r="H34" s="24">
        <v>1.1000000000000001</v>
      </c>
      <c r="I34" s="24">
        <v>1.1000000000000001</v>
      </c>
      <c r="J34" s="24">
        <v>1.1000000000000001</v>
      </c>
      <c r="K34" s="24">
        <v>1.1000000000000001</v>
      </c>
      <c r="L34" s="24">
        <v>1.1000000000000001</v>
      </c>
      <c r="M34" s="24">
        <v>1.1000000000000001</v>
      </c>
      <c r="N34" s="24">
        <v>1.1000000000000001</v>
      </c>
      <c r="O34" s="24">
        <v>1.1000000000000001</v>
      </c>
      <c r="P34" s="24">
        <v>1.1000000000000001</v>
      </c>
    </row>
    <row r="35" spans="2:16" ht="37.5" x14ac:dyDescent="0.25">
      <c r="B35" s="7">
        <v>110</v>
      </c>
      <c r="C35" s="15" t="s">
        <v>36</v>
      </c>
      <c r="D35" s="9" t="s">
        <v>15</v>
      </c>
      <c r="E35" s="24">
        <v>809.6</v>
      </c>
      <c r="F35" s="24">
        <v>789.9</v>
      </c>
      <c r="G35" s="24">
        <v>815.4</v>
      </c>
      <c r="H35" s="25">
        <v>842.8</v>
      </c>
      <c r="I35" s="25">
        <v>842.8</v>
      </c>
      <c r="J35" s="25">
        <v>842.8</v>
      </c>
      <c r="K35" s="25">
        <v>868.1</v>
      </c>
      <c r="L35" s="25">
        <v>868.1</v>
      </c>
      <c r="M35" s="25">
        <v>868.1</v>
      </c>
      <c r="N35" s="25">
        <v>894.1</v>
      </c>
      <c r="O35" s="25">
        <v>894.1</v>
      </c>
      <c r="P35" s="25">
        <v>894.1</v>
      </c>
    </row>
    <row r="36" spans="2:16" ht="18.75" x14ac:dyDescent="0.25">
      <c r="B36" s="7">
        <v>111</v>
      </c>
      <c r="C36" s="15" t="s">
        <v>37</v>
      </c>
      <c r="D36" s="9" t="s">
        <v>15</v>
      </c>
      <c r="E36" s="24">
        <v>4999.3999999999996</v>
      </c>
      <c r="F36" s="24">
        <v>4766.2</v>
      </c>
      <c r="G36" s="24">
        <v>3340.9</v>
      </c>
      <c r="H36" s="25">
        <v>3366.9</v>
      </c>
      <c r="I36" s="25">
        <v>3366.9</v>
      </c>
      <c r="J36" s="25">
        <v>3366.9</v>
      </c>
      <c r="K36" s="25">
        <v>3467.9</v>
      </c>
      <c r="L36" s="25">
        <v>3467.9</v>
      </c>
      <c r="M36" s="25">
        <v>3467.9</v>
      </c>
      <c r="N36" s="25">
        <v>3571.9</v>
      </c>
      <c r="O36" s="25">
        <v>3571.9</v>
      </c>
      <c r="P36" s="25">
        <v>3571.9</v>
      </c>
    </row>
    <row r="37" spans="2:16" ht="18.75" x14ac:dyDescent="0.25">
      <c r="B37" s="7">
        <v>112</v>
      </c>
      <c r="C37" s="15" t="s">
        <v>38</v>
      </c>
      <c r="D37" s="9" t="s">
        <v>15</v>
      </c>
      <c r="E37" s="24">
        <v>4989.5</v>
      </c>
      <c r="F37" s="24">
        <v>8596.7999999999993</v>
      </c>
      <c r="G37" s="24">
        <v>9847.2999999999993</v>
      </c>
      <c r="H37" s="25">
        <v>3032.6</v>
      </c>
      <c r="I37" s="25">
        <v>3032.6</v>
      </c>
      <c r="J37" s="25">
        <v>3032.6</v>
      </c>
      <c r="K37" s="25">
        <v>3123.6</v>
      </c>
      <c r="L37" s="25">
        <v>3123.6</v>
      </c>
      <c r="M37" s="25">
        <v>3123.6</v>
      </c>
      <c r="N37" s="25">
        <v>3217.3</v>
      </c>
      <c r="O37" s="25">
        <v>3217.3</v>
      </c>
      <c r="P37" s="25">
        <v>3217.3</v>
      </c>
    </row>
    <row r="38" spans="2:16" ht="18.75" x14ac:dyDescent="0.25">
      <c r="B38" s="7">
        <v>113</v>
      </c>
      <c r="C38" s="15" t="s">
        <v>39</v>
      </c>
      <c r="D38" s="9" t="s">
        <v>15</v>
      </c>
      <c r="E38" s="24">
        <v>59.2</v>
      </c>
      <c r="F38" s="24">
        <v>54.6</v>
      </c>
      <c r="G38" s="24">
        <v>81.099999999999994</v>
      </c>
      <c r="H38" s="25">
        <v>63.9</v>
      </c>
      <c r="I38" s="25">
        <v>63.9</v>
      </c>
      <c r="J38" s="25">
        <v>63.9</v>
      </c>
      <c r="K38" s="25">
        <v>64.5</v>
      </c>
      <c r="L38" s="25">
        <v>64.5</v>
      </c>
      <c r="M38" s="25">
        <v>64.5</v>
      </c>
      <c r="N38" s="25">
        <v>65.099999999999994</v>
      </c>
      <c r="O38" s="25">
        <v>65.099999999999994</v>
      </c>
      <c r="P38" s="25">
        <v>65.099999999999994</v>
      </c>
    </row>
    <row r="39" spans="2:16" ht="18.75" x14ac:dyDescent="0.25">
      <c r="B39" s="7">
        <v>114</v>
      </c>
      <c r="C39" s="15" t="s">
        <v>40</v>
      </c>
      <c r="D39" s="9" t="s">
        <v>15</v>
      </c>
      <c r="E39" s="24">
        <v>7203.1</v>
      </c>
      <c r="F39" s="24">
        <v>7379.7</v>
      </c>
      <c r="G39" s="24">
        <v>7988.8</v>
      </c>
      <c r="H39" s="25">
        <v>8903.4</v>
      </c>
      <c r="I39" s="25">
        <v>8903.4</v>
      </c>
      <c r="J39" s="25">
        <v>8903.4</v>
      </c>
      <c r="K39" s="25">
        <v>9170.5</v>
      </c>
      <c r="L39" s="25">
        <v>9170.5</v>
      </c>
      <c r="M39" s="25">
        <v>9170.5</v>
      </c>
      <c r="N39" s="25">
        <v>9445.6</v>
      </c>
      <c r="O39" s="25">
        <v>9445.6</v>
      </c>
      <c r="P39" s="25">
        <v>9445.6</v>
      </c>
    </row>
    <row r="40" spans="2:16" ht="18.75" x14ac:dyDescent="0.25">
      <c r="B40" s="7">
        <v>115</v>
      </c>
      <c r="C40" s="15" t="s">
        <v>41</v>
      </c>
      <c r="D40" s="9" t="s">
        <v>15</v>
      </c>
      <c r="E40" s="24">
        <v>1368.2</v>
      </c>
      <c r="F40" s="24">
        <v>1542.1</v>
      </c>
      <c r="G40" s="24">
        <v>1951.5</v>
      </c>
      <c r="H40" s="25">
        <v>1922.2</v>
      </c>
      <c r="I40" s="25">
        <v>1922.2</v>
      </c>
      <c r="J40" s="25">
        <v>1922.2</v>
      </c>
      <c r="K40" s="25">
        <v>1979.9</v>
      </c>
      <c r="L40" s="25">
        <f>K40</f>
        <v>1979.9</v>
      </c>
      <c r="M40" s="25">
        <f>L40</f>
        <v>1979.9</v>
      </c>
      <c r="N40" s="25">
        <v>2039.3</v>
      </c>
      <c r="O40" s="25">
        <f>N40</f>
        <v>2039.3</v>
      </c>
      <c r="P40" s="25">
        <f>O40</f>
        <v>2039.3</v>
      </c>
    </row>
    <row r="41" spans="2:16" ht="18.75" x14ac:dyDescent="0.25">
      <c r="B41" s="7">
        <v>116</v>
      </c>
      <c r="C41" s="15" t="s">
        <v>42</v>
      </c>
      <c r="D41" s="9" t="s">
        <v>15</v>
      </c>
      <c r="E41" s="24">
        <v>5796.6</v>
      </c>
      <c r="F41" s="24">
        <v>3944.3</v>
      </c>
      <c r="G41" s="24">
        <v>6898</v>
      </c>
      <c r="H41" s="25">
        <v>3139.9</v>
      </c>
      <c r="I41" s="25">
        <v>3139.9</v>
      </c>
      <c r="J41" s="25">
        <v>3139.9</v>
      </c>
      <c r="K41" s="25">
        <v>3121.7</v>
      </c>
      <c r="L41" s="25">
        <v>3121.7</v>
      </c>
      <c r="M41" s="25">
        <v>3121.7</v>
      </c>
      <c r="N41" s="25">
        <v>3122.9</v>
      </c>
      <c r="O41" s="25">
        <v>3122.9</v>
      </c>
      <c r="P41" s="25">
        <v>3122.9</v>
      </c>
    </row>
    <row r="42" spans="2:16" ht="18.75" x14ac:dyDescent="0.25">
      <c r="B42" s="7">
        <v>117</v>
      </c>
      <c r="C42" s="15" t="s">
        <v>43</v>
      </c>
      <c r="D42" s="9" t="s">
        <v>15</v>
      </c>
      <c r="E42" s="24">
        <v>3571.8</v>
      </c>
      <c r="F42" s="24">
        <v>4905.7</v>
      </c>
      <c r="G42" s="24">
        <v>5054.8</v>
      </c>
      <c r="H42" s="24">
        <v>5279.1</v>
      </c>
      <c r="I42" s="24">
        <v>5279.1</v>
      </c>
      <c r="J42" s="24">
        <v>5279.1</v>
      </c>
      <c r="K42" s="24">
        <v>5437.5</v>
      </c>
      <c r="L42" s="24">
        <f>K42</f>
        <v>5437.5</v>
      </c>
      <c r="M42" s="24">
        <f>L42</f>
        <v>5437.5</v>
      </c>
      <c r="N42" s="24">
        <v>5600.6</v>
      </c>
      <c r="O42" s="24">
        <f>N42</f>
        <v>5600.6</v>
      </c>
      <c r="P42" s="24">
        <f>O42</f>
        <v>5600.6</v>
      </c>
    </row>
    <row r="43" spans="2:16" ht="18.75" x14ac:dyDescent="0.25">
      <c r="B43" s="7">
        <v>118</v>
      </c>
      <c r="C43" s="15" t="s">
        <v>44</v>
      </c>
      <c r="D43" s="9" t="s">
        <v>15</v>
      </c>
      <c r="E43" s="24">
        <v>699.8</v>
      </c>
      <c r="F43" s="24">
        <v>617.4</v>
      </c>
      <c r="G43" s="24">
        <v>851.1</v>
      </c>
      <c r="H43" s="25">
        <v>904.7</v>
      </c>
      <c r="I43" s="25">
        <v>904.7</v>
      </c>
      <c r="J43" s="25">
        <v>904.7</v>
      </c>
      <c r="K43" s="25">
        <v>931.8</v>
      </c>
      <c r="L43" s="25">
        <f>K43</f>
        <v>931.8</v>
      </c>
      <c r="M43" s="25">
        <f>L43</f>
        <v>931.8</v>
      </c>
      <c r="N43" s="25">
        <v>959.8</v>
      </c>
      <c r="O43" s="25">
        <v>959.8</v>
      </c>
      <c r="P43" s="25">
        <v>959.8</v>
      </c>
    </row>
    <row r="44" spans="2:16" ht="18.75" x14ac:dyDescent="0.25">
      <c r="B44" s="7">
        <v>119</v>
      </c>
      <c r="C44" s="15" t="s">
        <v>45</v>
      </c>
      <c r="D44" s="9" t="s">
        <v>15</v>
      </c>
      <c r="E44" s="24">
        <v>216.9</v>
      </c>
      <c r="F44" s="24">
        <v>204.9</v>
      </c>
      <c r="G44" s="24">
        <v>234.3</v>
      </c>
      <c r="H44" s="24">
        <v>266.3</v>
      </c>
      <c r="I44" s="24">
        <v>266.3</v>
      </c>
      <c r="J44" s="24">
        <v>266.3</v>
      </c>
      <c r="K44" s="24">
        <v>274.3</v>
      </c>
      <c r="L44" s="24">
        <v>274.3</v>
      </c>
      <c r="M44" s="24">
        <v>274.3</v>
      </c>
      <c r="N44" s="24">
        <v>282.5</v>
      </c>
      <c r="O44" s="24">
        <v>282.5</v>
      </c>
      <c r="P44" s="24">
        <v>282.5</v>
      </c>
    </row>
    <row r="45" spans="2:16" ht="37.5" x14ac:dyDescent="0.25">
      <c r="B45" s="7">
        <v>120</v>
      </c>
      <c r="C45" s="15" t="s">
        <v>46</v>
      </c>
      <c r="D45" s="9" t="s">
        <v>15</v>
      </c>
      <c r="E45" s="24">
        <v>1406.9</v>
      </c>
      <c r="F45" s="24">
        <v>1100.5</v>
      </c>
      <c r="G45" s="25">
        <v>962.1</v>
      </c>
      <c r="H45" s="25">
        <v>1108.5</v>
      </c>
      <c r="I45" s="25">
        <v>1108.5</v>
      </c>
      <c r="J45" s="25">
        <v>1108.5</v>
      </c>
      <c r="K45" s="25">
        <v>1094</v>
      </c>
      <c r="L45" s="25">
        <v>1094</v>
      </c>
      <c r="M45" s="25">
        <v>1094</v>
      </c>
      <c r="N45" s="25">
        <v>1030.0999999999999</v>
      </c>
      <c r="O45" s="25">
        <v>1030.0999999999999</v>
      </c>
      <c r="P45" s="25">
        <v>1030.0999999999999</v>
      </c>
    </row>
    <row r="46" spans="2:16" ht="58.5" x14ac:dyDescent="0.2">
      <c r="B46" s="7">
        <v>121</v>
      </c>
      <c r="C46" s="14" t="s">
        <v>47</v>
      </c>
      <c r="D46" s="26" t="s">
        <v>15</v>
      </c>
      <c r="E46" s="28">
        <v>-835.90000000000873</v>
      </c>
      <c r="F46" s="28">
        <v>-1556.3879326399983</v>
      </c>
      <c r="G46" s="28">
        <f>G13-G32</f>
        <v>-3313.2099999999919</v>
      </c>
      <c r="H46" s="28">
        <f t="shared" ref="H46:P46" si="6">H13-H32</f>
        <v>-928.50000000000728</v>
      </c>
      <c r="I46" s="28">
        <f t="shared" si="6"/>
        <v>-928.50000000000728</v>
      </c>
      <c r="J46" s="28">
        <f t="shared" si="6"/>
        <v>-928.50000000000728</v>
      </c>
      <c r="K46" s="28">
        <f t="shared" si="6"/>
        <v>-2384.4070000000029</v>
      </c>
      <c r="L46" s="28">
        <f t="shared" si="6"/>
        <v>-2384.4000000000051</v>
      </c>
      <c r="M46" s="28">
        <f t="shared" si="6"/>
        <v>-2384.5000000000036</v>
      </c>
      <c r="N46" s="28">
        <f t="shared" si="6"/>
        <v>-1305.1909999999989</v>
      </c>
      <c r="O46" s="28">
        <f t="shared" si="6"/>
        <v>-1305.2000000000044</v>
      </c>
      <c r="P46" s="28">
        <f t="shared" si="6"/>
        <v>-1305.2000000000044</v>
      </c>
    </row>
    <row r="47" spans="2:16" ht="58.5" x14ac:dyDescent="0.2">
      <c r="B47" s="7">
        <v>122</v>
      </c>
      <c r="C47" s="14" t="s">
        <v>48</v>
      </c>
      <c r="D47" s="26" t="s">
        <v>15</v>
      </c>
      <c r="E47" s="28">
        <v>14180</v>
      </c>
      <c r="F47" s="28">
        <v>15405.1</v>
      </c>
      <c r="G47" s="29">
        <v>18278.599999999999</v>
      </c>
      <c r="H47" s="29">
        <v>15915.1</v>
      </c>
      <c r="I47" s="29">
        <v>15915.1</v>
      </c>
      <c r="J47" s="29">
        <v>15915.1</v>
      </c>
      <c r="K47" s="29">
        <v>15625.5</v>
      </c>
      <c r="L47" s="29">
        <v>15625.5</v>
      </c>
      <c r="M47" s="29">
        <v>15625.5</v>
      </c>
      <c r="N47" s="29">
        <v>15336.9</v>
      </c>
      <c r="O47" s="29">
        <v>15336.9</v>
      </c>
      <c r="P47" s="29">
        <v>15336.9</v>
      </c>
    </row>
    <row r="48" spans="2:16" x14ac:dyDescent="0.25">
      <c r="B48" s="16"/>
      <c r="C48" s="17"/>
      <c r="D48" s="32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50" spans="17:17" x14ac:dyDescent="0.25">
      <c r="Q50" s="22"/>
    </row>
  </sheetData>
  <autoFilter ref="B2:P4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2">
    <mergeCell ref="B2:P2"/>
    <mergeCell ref="B4:P4"/>
    <mergeCell ref="B6:B9"/>
    <mergeCell ref="C6:C9"/>
    <mergeCell ref="D6:D9"/>
    <mergeCell ref="E7:E9"/>
    <mergeCell ref="F7:F9"/>
    <mergeCell ref="G7:G9"/>
    <mergeCell ref="H6:P6"/>
    <mergeCell ref="H7:J8"/>
    <mergeCell ref="K7:M8"/>
    <mergeCell ref="N7:P8"/>
  </mergeCells>
  <pageMargins left="0.19685039370078741" right="0.19685039370078741" top="0.39370078740157483" bottom="0.19685039370078741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КБ на 19-21 годы</vt:lpstr>
      <vt:lpstr>'Прогноз КБ на 19-21 годы'!Заголовки_для_печати</vt:lpstr>
      <vt:lpstr>'Прогноз КБ на 19-21 годы'!Область_печати</vt:lpstr>
    </vt:vector>
  </TitlesOfParts>
  <Company>Правительство Магаданской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Ламонова Яна Анатольевна</dc:creator>
  <cp:lastModifiedBy>Швец Элина Александровна</cp:lastModifiedBy>
  <cp:lastPrinted>2018-10-30T05:04:57Z</cp:lastPrinted>
  <dcterms:created xsi:type="dcterms:W3CDTF">2018-09-04T05:13:36Z</dcterms:created>
  <dcterms:modified xsi:type="dcterms:W3CDTF">2018-10-30T05:09:08Z</dcterms:modified>
</cp:coreProperties>
</file>